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mc:AlternateContent xmlns:mc="http://schemas.openxmlformats.org/markup-compatibility/2006">
    <mc:Choice Requires="x15">
      <x15ac:absPath xmlns:x15ac="http://schemas.microsoft.com/office/spreadsheetml/2010/11/ac" url="U:\INFORMES CORES WEB\BEH\BEH 2014\2017\05. MAYO 2017\"/>
    </mc:Choice>
  </mc:AlternateContent>
  <bookViews>
    <workbookView xWindow="0" yWindow="0" windowWidth="21570" windowHeight="9315" tabRatio="797"/>
  </bookViews>
  <sheets>
    <sheet name="INDICE" sheetId="2" r:id="rId1"/>
    <sheet name="Indicadores" sheetId="3" r:id="rId2"/>
    <sheet name="Energia primaria" sheetId="4" r:id="rId3"/>
    <sheet name="Energia final" sheetId="5"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6" l="1"/>
  <c r="D11" i="46"/>
  <c r="B11" i="46"/>
  <c r="F18" i="48" l="1"/>
  <c r="D18" i="48"/>
  <c r="F17" i="48" l="1"/>
  <c r="D17" i="48"/>
  <c r="B3" i="59" l="1"/>
  <c r="F12" i="25" l="1"/>
  <c r="D12" i="25"/>
  <c r="B12" i="25"/>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<sst xmlns="http://schemas.openxmlformats.org/spreadsheetml/2006/main" count="1751" uniqueCount="677">
  <si>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</si>
  <si>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</si>
  <si>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</si>
  <si>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</si>
  <si>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</si>
  <si>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</si>
  <si>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</si>
  <si>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</si>
  <si>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</si>
  <si>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</si>
  <si>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</si>
  <si>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</si>
  <si>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</si>
  <si>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</si>
  <si>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</si>
  <si>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</si>
  <si>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</si>
  <si>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</si>
  <si>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</si>
  <si>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</si>
  <si>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</si>
  <si>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</si>
  <si>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</si>
  <si>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</si>
  <si>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</si>
  <si>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</si>
  <si>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</si>
  <si>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</si>
  <si>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</si>
  <si>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</si>
  <si>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</si>
  <si>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</si>
  <si>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</si>
  <si>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</si>
  <si>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</si>
  <si>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</si>
  <si>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</si>
  <si>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</si>
  <si>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</si>
  <si>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</si>
  <si>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</si>
  <si>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</si>
  <si>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</si>
  <si>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</si>
  <si>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</si>
  <si>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</si>
  <si>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</si>
  <si>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</si>
  <si>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</si>
  <si>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</si>
  <si>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</si>
  <si>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</si>
  <si>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</si>
  <si>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</si>
  <si>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</si>
  <si>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</si>
  <si>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</si>
  <si>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</si>
  <si>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</si>
  <si>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</si>
  <si>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</si>
  <si>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</si>
  <si>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</si>
  <si>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</si>
  <si>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</si>
  <si>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</si>
  <si>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</si>
  <si>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</si>
  <si>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</si>
  <si>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</si>
  <si>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</si>
  <si>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</si>
  <si>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</si>
  <si>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</si>
  <si>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</si>
  <si>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</si>
  <si>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</si>
  <si>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</si>
  <si>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</si>
  <si>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</si>
  <si>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</si>
  <si>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</si>
  <si>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</si>
  <si>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</si>
  <si>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</si>
  <si>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</si>
  <si>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</si>
  <si>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</si>
  <si>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</si>
  <si>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</si>
  <si>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</si>
  <si>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</si>
  <si>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OFICEMEN</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</si>
  <si>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</si>
  <si>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</si>
  <si>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</si>
  <si>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</si>
  <si>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</si>
  <si>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</si>
  <si>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</si>
  <si>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</si>
  <si>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</si>
  <si>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</si>
  <si>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</si>
  <si>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</si>
  <si>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</si>
  <si>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</si>
  <si>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</si>
  <si>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</si>
  <si>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Autoabastecimiento</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</si>
  <si>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</si>
  <si>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</si>
  <si>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</si>
  <si>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</si>
  <si>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</si>
  <si>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</si>
  <si>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</si>
  <si>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</si>
  <si>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</si>
  <si>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</si>
  <si>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</si>
  <si>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</si>
  <si>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</si>
  <si>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</si>
  <si>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</si>
  <si>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</si>
  <si>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</si>
  <si>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</si>
  <si>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</si>
  <si>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</si>
  <si>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</si>
  <si>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</si>
  <si>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</si>
  <si>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</si>
  <si>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</si>
  <si>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</si>
  <si>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</si>
  <si>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</si>
  <si>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</si>
  <si>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</si>
  <si>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</si>
  <si>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</si>
  <si>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</si>
  <si>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</si>
  <si>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</si>
  <si>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</si>
  <si>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</si>
  <si>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</si>
  <si>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</si>
  <si>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</si>
  <si>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</si>
  <si>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</si>
  <si>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</si>
  <si>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</si>
  <si>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</si>
  <si>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</si>
  <si>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</si>
  <si>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</si>
  <si>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</si>
  <si>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</si>
  <si>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</si>
  <si>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</si>
  <si>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</si>
  <si>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</si>
  <si>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</si>
  <si>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</si>
  <si>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</si>
  <si>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</si>
  <si>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</si>
  <si>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</si>
  <si>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</si>
  <si>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</si>
  <si>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</si>
  <si>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</si>
  <si>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</si>
  <si>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</si>
  <si>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</si>
  <si>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</si>
  <si>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</si>
  <si>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</si>
  <si>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</si>
  <si>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</si>
  <si>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</si>
  <si>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</si>
  <si>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</si>
  <si>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</si>
  <si>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</si>
  <si>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</si>
  <si>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</si>
  <si>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</si>
  <si>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</si>
  <si>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</si>
  <si>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</si>
  <si>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</si>
  <si>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</si>
  <si>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</si>
  <si>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</si>
  <si>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</si>
  <si>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</si>
  <si>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</si>
  <si>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</si>
  <si>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</si>
  <si>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</si>
  <si>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</si>
  <si>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</si>
  <si>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</si>
  <si>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</si>
  <si>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</si>
  <si>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</si>
  <si>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</si>
  <si>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</si>
  <si>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</si>
  <si>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</si>
  <si>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</si>
  <si>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</si>
  <si>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</si>
  <si>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Kazajastán</t>
  </si>
  <si>
    <t>Noruega</t>
  </si>
  <si>
    <t>Reino Unido</t>
  </si>
  <si>
    <t>Rusia</t>
  </si>
  <si>
    <t>Arabia Saudí</t>
  </si>
  <si>
    <t>Irak</t>
  </si>
  <si>
    <t>Angola</t>
  </si>
  <si>
    <t>Argelia</t>
  </si>
  <si>
    <t>Camerún</t>
  </si>
  <si>
    <t>Congo</t>
  </si>
  <si>
    <t>Egipto</t>
  </si>
  <si>
    <t>Gabón</t>
  </si>
  <si>
    <t>Libia</t>
  </si>
  <si>
    <t>Nigeria</t>
  </si>
  <si>
    <t>Túnez</t>
  </si>
  <si>
    <t>Otros África</t>
  </si>
  <si>
    <t xml:space="preserve">TOTAL </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</si>
  <si>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</si>
  <si>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</si>
  <si>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</si>
  <si>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</si>
  <si>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</si>
  <si>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</si>
  <si>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</si>
  <si>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</si>
  <si>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</si>
  <si>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</si>
  <si>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</si>
  <si>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</si>
  <si>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Argentina</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</si>
  <si>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</si>
  <si>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</si>
  <si>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</si>
  <si>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</si>
  <si>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</si>
  <si>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</si>
  <si>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</si>
  <si>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</si>
  <si>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</si>
  <si>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</si>
  <si>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</si>
  <si>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</si>
  <si>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</si>
  <si>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</si>
  <si>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</si>
  <si>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</si>
  <si>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</si>
  <si>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</si>
  <si>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</si>
  <si>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</si>
  <si>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</si>
  <si>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</si>
  <si>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</si>
  <si>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</si>
  <si>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</si>
  <si>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</si>
  <si>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</si>
  <si>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</si>
  <si>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</si>
  <si>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</si>
  <si>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</si>
  <si>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</si>
  <si>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</si>
  <si>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</si>
  <si>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</si>
  <si>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</si>
  <si>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</si>
  <si>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</si>
  <si>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</si>
  <si>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</si>
  <si>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</si>
  <si>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</si>
  <si>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</si>
  <si>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</si>
  <si>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</si>
  <si>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</si>
  <si>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</si>
  <si>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</si>
  <si>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</si>
  <si>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</si>
  <si>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</si>
  <si>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</si>
  <si>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</si>
  <si>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</si>
  <si>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</si>
  <si>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</si>
  <si>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</si>
  <si>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</si>
  <si>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</si>
  <si>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</si>
  <si>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</si>
  <si>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</si>
  <si>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</si>
  <si>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</si>
  <si>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</si>
  <si>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</si>
  <si>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</si>
  <si>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</si>
  <si>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</si>
  <si>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</si>
  <si>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</si>
  <si>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</si>
  <si>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</si>
  <si>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</si>
  <si>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</si>
  <si>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</si>
  <si>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</si>
  <si>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</si>
  <si>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</si>
  <si>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</si>
  <si>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</si>
  <si>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</si>
  <si>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</si>
  <si>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</si>
  <si>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</si>
  <si>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</si>
  <si>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</si>
  <si>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</si>
  <si>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</si>
  <si>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</si>
  <si>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</si>
  <si>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</si>
  <si>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</si>
  <si>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</si>
  <si>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</si>
  <si>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</si>
  <si>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</si>
  <si>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</si>
  <si>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</si>
  <si>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</si>
  <si>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</si>
  <si>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</si>
  <si>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</si>
  <si>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</si>
  <si>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</si>
  <si>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</si>
  <si>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</si>
  <si>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</si>
  <si>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</si>
  <si>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</si>
  <si>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</si>
  <si>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</si>
  <si>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</si>
  <si>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</si>
  <si>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</si>
  <si>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</si>
  <si>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</si>
  <si>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 Tasa de variación respecto al mismo periodo del año anterior.</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</si>
  <si>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</si>
  <si>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</si>
  <si>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</si>
  <si>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</si>
  <si>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</si>
  <si>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</si>
  <si>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</si>
  <si>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</si>
  <si>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</si>
  <si>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</si>
  <si>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</si>
  <si>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</si>
  <si>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Kuwait</t>
  </si>
  <si>
    <t>Japón</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</si>
  <si>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</si>
  <si>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</si>
  <si>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</si>
  <si>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</si>
  <si>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</si>
  <si>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</si>
  <si>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</si>
  <si>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</si>
  <si>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</si>
  <si>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</si>
  <si>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</si>
  <si>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</si>
  <si>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</si>
  <si>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</si>
  <si>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</si>
  <si>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</si>
  <si>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</si>
  <si>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</si>
  <si>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</si>
  <si>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</si>
  <si>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</si>
  <si>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</si>
  <si>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</si>
  <si>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</si>
  <si>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</si>
  <si>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</si>
  <si>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</si>
  <si>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</si>
  <si>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</si>
  <si>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</si>
  <si>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</si>
  <si>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</si>
  <si>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</si>
  <si>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</si>
  <si>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</si>
  <si>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</si>
  <si>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</si>
  <si>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</si>
  <si>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</si>
  <si>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</si>
  <si>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</si>
  <si>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</si>
  <si>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</si>
  <si>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</si>
  <si>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</si>
  <si>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</si>
  <si>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</si>
  <si>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</si>
  <si>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</si>
  <si>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</si>
  <si>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</si>
  <si>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</si>
  <si>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</si>
  <si>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</si>
  <si>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</si>
  <si>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</si>
  <si>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</si>
  <si>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</si>
  <si>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</si>
  <si>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</si>
  <si>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</si>
  <si>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</si>
  <si>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</si>
  <si>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</si>
  <si>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</si>
  <si>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</si>
  <si>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</si>
  <si>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</si>
  <si>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</si>
  <si>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</si>
  <si>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</si>
  <si>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</si>
  <si>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</si>
  <si>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</si>
  <si>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</si>
  <si>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</si>
  <si>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</si>
  <si>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</si>
  <si>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</si>
  <si>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</si>
  <si>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</si>
  <si>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</si>
  <si>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r>
      <t xml:space="preserve">Consumo aparente de cemento </t>
    </r>
    <r>
      <rPr>
        <vertAlign val="superscript"/>
        <sz val="10"/>
        <rFont val="Arial"/>
        <family val="2"/>
      </rPr>
      <t>1</t>
    </r>
  </si>
  <si>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</si>
  <si>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</si>
  <si>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</si>
  <si>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</si>
  <si>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</si>
  <si>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</si>
  <si>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</si>
  <si>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</si>
  <si>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</si>
  <si>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</si>
  <si>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</si>
  <si>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</si>
  <si>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</si>
  <si>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</si>
  <si>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</si>
  <si>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</si>
  <si>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</si>
  <si>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</si>
  <si>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</si>
  <si>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</si>
  <si>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</si>
  <si>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</si>
  <si>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</si>
  <si>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</si>
  <si>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</si>
  <si>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</si>
  <si>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A. Central y del Sur</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</si>
  <si>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</si>
  <si>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</si>
  <si>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</si>
  <si>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</si>
  <si>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</si>
  <si>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</si>
  <si>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</si>
  <si>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</si>
  <si>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</si>
  <si>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</si>
  <si>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</si>
  <si>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</si>
  <si>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</si>
  <si>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</si>
  <si>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</si>
  <si>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</si>
  <si>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</si>
  <si>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</si>
  <si>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</si>
  <si>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</si>
  <si>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</si>
  <si>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</si>
  <si>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</si>
  <si>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</si>
  <si>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</si>
  <si>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</si>
  <si>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Tasas de variación con respecto al mes indicado.</t>
  </si>
  <si>
    <t>% ∆</t>
  </si>
  <si>
    <t>Unidad: GWh</t>
  </si>
  <si>
    <t>Coste</t>
  </si>
  <si>
    <t>Unidad: €/MWh</t>
  </si>
  <si>
    <t>Trin. y Tobago</t>
  </si>
  <si>
    <t>Estruc. (%)</t>
  </si>
  <si>
    <t>* Tasa de variación respecto al mismo periodo del año anterior.</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</si>
  <si>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</si>
  <si>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</si>
  <si>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</si>
  <si>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</si>
  <si>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</si>
  <si>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</si>
  <si>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</si>
  <si>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</si>
  <si>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</si>
  <si>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</si>
  <si>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</si>
  <si>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</si>
  <si>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</si>
  <si>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</si>
  <si>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</si>
  <si>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</si>
  <si>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</si>
  <si>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</si>
  <si>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</si>
  <si>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</si>
  <si>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</si>
  <si>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</si>
  <si>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</si>
  <si>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</si>
  <si>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</si>
  <si>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</si>
  <si>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</si>
  <si>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</si>
  <si>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</si>
  <si>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</si>
  <si>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</si>
  <si>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</si>
  <si>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</si>
  <si>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</si>
  <si>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</si>
  <si>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</si>
  <si>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</si>
  <si>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</si>
  <si>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</si>
  <si>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</si>
  <si>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</si>
  <si>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</si>
  <si>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Gasóleos de auto</t>
  </si>
  <si>
    <t>Consumo de gasolinas  por Comunidades Autónomas  *</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</si>
  <si>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</si>
  <si>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</si>
  <si>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</si>
  <si>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No Especificado</t>
  </si>
  <si>
    <t/>
  </si>
  <si>
    <t xml:space="preserve">GWh </t>
  </si>
  <si>
    <t>Fuente: D. G. de Política Energética y Minas</t>
  </si>
  <si>
    <t>* Este grado de autoabastecimiento corresponde a biomasa, biocarburantes y residuos</t>
  </si>
  <si>
    <t>Gases licuados del petróleo (GLP´s)</t>
  </si>
  <si>
    <t>Castilla La Mancha</t>
  </si>
  <si>
    <t>Gases licuados del petróleo (GLP's)</t>
  </si>
  <si>
    <t>Fuente: Comisión Europea "Oil Bulletin"</t>
  </si>
  <si>
    <t>Reservas Industria</t>
  </si>
  <si>
    <t>Puerto Rico</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</si>
  <si>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</si>
  <si>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</si>
  <si>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</si>
  <si>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</si>
  <si>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</si>
  <si>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</si>
  <si>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</si>
  <si>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</si>
  <si>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</si>
  <si>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</si>
  <si>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</si>
  <si>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</si>
  <si>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</si>
  <si>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</si>
  <si>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</si>
  <si>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</si>
  <si>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</si>
  <si>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</si>
  <si>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</si>
  <si>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</si>
  <si>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</si>
  <si>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</si>
  <si>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</si>
  <si>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</si>
  <si>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</si>
  <si>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</si>
  <si>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</si>
  <si>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</si>
  <si>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</si>
  <si>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</si>
  <si>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Año 2015</t>
  </si>
  <si>
    <t>^</t>
  </si>
  <si>
    <t>^ distinto de 0,0</t>
  </si>
  <si>
    <t>19 Julio</t>
  </si>
  <si>
    <t>17 Mayo</t>
  </si>
  <si>
    <t>Andorra</t>
  </si>
  <si>
    <t>20 Septiembre</t>
  </si>
  <si>
    <t>Cores</t>
  </si>
  <si>
    <t>Pakistán</t>
  </si>
  <si>
    <t>15 Noviembre</t>
  </si>
  <si>
    <t>MINETAD</t>
  </si>
  <si>
    <t>Fuente: MINETAD</t>
  </si>
  <si>
    <t xml:space="preserve">Biogás </t>
  </si>
  <si>
    <t>17 Enero</t>
  </si>
  <si>
    <t>Desde Enero 2017, las estadísticas de producción incluyen la producción de biogás (Datos obtenidos de los anejos de la Resolución del 15 de diciembre 2008)</t>
  </si>
  <si>
    <t>Líbano</t>
  </si>
  <si>
    <t>China</t>
  </si>
  <si>
    <t>Malasia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</si>
  <si>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</si>
  <si>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</si>
  <si>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</si>
  <si>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</si>
  <si>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</si>
  <si>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</si>
  <si>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</si>
  <si>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</si>
  <si>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1erT 2017</t>
  </si>
  <si>
    <t>21 Marzo</t>
  </si>
  <si>
    <t>abr-17</t>
  </si>
  <si>
    <t>Georgia</t>
  </si>
  <si>
    <t>Países Bajos</t>
  </si>
  <si>
    <t>Año 2016</t>
  </si>
  <si>
    <t>93,6 *</t>
  </si>
  <si>
    <t>107,5 *</t>
  </si>
  <si>
    <t>Tv (%)
2016/2015</t>
  </si>
  <si>
    <t>Angola, Arabia Saudí, Argelia, Ecuador, Emiratos Árabes Unidos, Gabón, Guinea Ecuatorial, Irak, Irán, Kuwait, Libia, Nigeria, Qatar y Venezuela.</t>
  </si>
  <si>
    <t xml:space="preserve">Alemania, Australia, Austria, Bélgica, Canadá, Corea del Sur, Chile, Dinamarca, Eslovaquia, Eslovenia, España, Estados Unidos, Estonia, Finlandia, Francia, Grecia, Hungría, Irlanda, Islandia, Israel, Italia, Japón, Letonia, Luxemburgo, México, Noruega, Nueva Zelanda, Países Bajos, Polonia, Portugal, Reino Unido, República Checa, Suecia, Suiza y Turquía. </t>
  </si>
  <si>
    <t>may-17</t>
  </si>
  <si>
    <t>Guinea Ec.</t>
  </si>
  <si>
    <t>may-16</t>
  </si>
  <si>
    <t>Otras salidas del sistema</t>
  </si>
  <si>
    <t>Nota: No se han producido variaciones de precio entre mayo 2013 y marzo 2015</t>
  </si>
  <si>
    <t>BOLETÍN ESTADÍSTICO HIDROCARBUROS MAYO 2017</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</si>
  <si>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</si>
  <si>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</si>
  <si>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</si>
  <si>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</si>
  <si>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</si>
  <si>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</si>
  <si>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</si>
  <si>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xml:space="preserve">** Otras Salidas: Se incluyen puestas en frío y suministro directo a buques consumidores. 
Nota: Las exportaciones corresponden a GNL salvo en los casos en los que está especificado                                                                                                                                                                                                                                       </t>
  </si>
  <si>
    <t xml:space="preserve">* Tasa de variación respecto al mismo periodo del año anterior </t>
  </si>
  <si>
    <t>(**) Se incluyen puestas en frío y suministro directo a buques consumidores.</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</si>
  <si>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</si>
  <si>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</si>
  <si>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</si>
  <si>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</si>
  <si>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</si>
  <si>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</si>
  <si>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</si>
  <si>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</si>
  <si>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</si>
  <si>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Estonia, Finlandia, Francia, Grecia, Hungría, Irlanda, Italia, Japón, Luxemburgo, Noruega, Nueva Zelanda, </t>
  </si>
  <si>
    <t xml:space="preserve">Países Bajos, Polonia, Portugal, Reino Unido, República Checa, Suecia, Suiza y Turquía. </t>
  </si>
  <si>
    <t>* No incluye gasolinas mezcla ni otras gasolinas.</t>
  </si>
  <si>
    <t>% en kt de gasóleos auto</t>
  </si>
  <si>
    <t>** Gas de refineria, nafta, coque y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</si>
</sst>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64" formatCode="_(&quot;€&quot;* #,##0.00_);_(&quot;€&quot;* \(#,##0.00\);_(&quot;€&quot;* &quot;-&quot;??_);_(@_)"/>
    <numFmt numFmtId="165" formatCode="_(* #,##0.00_);_(* \(#,##0.00\);_(*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 numFmtId="184" formatCode="#,##0.00_ ;\-#,##0.00\ "/>
  </numFmts>
  <fonts count="54"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s>
  <cellStyleXfs count="23">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cellStyleXfs>
  <cellXfs count="955">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8"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19"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7" fontId="4" fillId="2" borderId="1"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3"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2"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4" fillId="4" borderId="2" xfId="1" applyNumberFormat="1" applyFont="1" applyFill="1" applyBorder="1"/>
    <xf numFmtId="3" fontId="24" fillId="4" borderId="2" xfId="1" applyNumberFormat="1" applyFont="1" applyFill="1" applyBorder="1"/>
    <xf numFmtId="168" fontId="24" fillId="4" borderId="2" xfId="1" applyNumberFormat="1" applyFont="1" applyFill="1" applyBorder="1"/>
    <xf numFmtId="0" fontId="22"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4" fillId="4" borderId="1" xfId="1" applyNumberFormat="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NumberFormat="1" applyFont="1" applyFill="1" applyBorder="1" applyAlignment="1">
      <alignment horizontal="right"/>
    </xf>
    <xf numFmtId="0" fontId="22"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4" fillId="4" borderId="2" xfId="1" applyNumberFormat="1" applyFont="1" applyFill="1" applyBorder="1"/>
    <xf numFmtId="0" fontId="18" fillId="2" borderId="3" xfId="4" applyNumberFormat="1" applyFont="1" applyFill="1" applyBorder="1"/>
    <xf numFmtId="0" fontId="18" fillId="2" borderId="0" xfId="4" applyNumberFormat="1" applyFont="1" applyFill="1" applyBorder="1" applyAlignment="1">
      <alignment horizontal="right"/>
    </xf>
    <xf numFmtId="0" fontId="18" fillId="2" borderId="1" xfId="4" applyNumberFormat="1" applyFont="1" applyFill="1" applyBorder="1" applyAlignment="1">
      <alignment horizontal="right"/>
    </xf>
    <xf numFmtId="0" fontId="25" fillId="0" borderId="0" xfId="4" applyNumberFormat="1" applyFont="1" applyFill="1" applyBorder="1"/>
    <xf numFmtId="0" fontId="25" fillId="0" borderId="0" xfId="4" applyFont="1" applyFill="1" applyBorder="1"/>
    <xf numFmtId="17" fontId="5" fillId="2" borderId="0" xfId="1" applyNumberFormat="1" applyFont="1" applyFill="1"/>
    <xf numFmtId="0" fontId="22"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4" fontId="8" fillId="2" borderId="2" xfId="1" applyNumberFormat="1" applyFont="1" applyFill="1" applyBorder="1" applyAlignment="1">
      <alignment wrapText="1"/>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NumberFormat="1" applyFont="1" applyFill="1" applyBorder="1"/>
    <xf numFmtId="3" fontId="24" fillId="4" borderId="2" xfId="3" applyNumberFormat="1" applyFont="1" applyFill="1" applyBorder="1" applyAlignment="1">
      <alignment horizontal="right"/>
    </xf>
    <xf numFmtId="0" fontId="22"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8"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4" fillId="4" borderId="0" xfId="3" applyNumberFormat="1" applyFont="1" applyFill="1" applyBorder="1"/>
    <xf numFmtId="3" fontId="24" fillId="4" borderId="0" xfId="3" applyNumberFormat="1" applyFont="1" applyFill="1" applyBorder="1" applyAlignment="1">
      <alignment horizontal="right"/>
    </xf>
    <xf numFmtId="168" fontId="24" fillId="4" borderId="0" xfId="3" applyNumberFormat="1" applyFont="1" applyFill="1" applyBorder="1"/>
    <xf numFmtId="168" fontId="24"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2" fillId="2" borderId="0" xfId="3" applyFont="1" applyFill="1" applyBorder="1"/>
    <xf numFmtId="3" fontId="22" fillId="2" borderId="0" xfId="3" applyNumberFormat="1" applyFont="1" applyFill="1" applyBorder="1"/>
    <xf numFmtId="0" fontId="22" fillId="2" borderId="0" xfId="3" applyNumberFormat="1" applyFont="1" applyFill="1" applyBorder="1"/>
    <xf numFmtId="0" fontId="12" fillId="2" borderId="0" xfId="6" applyFont="1" applyFill="1"/>
    <xf numFmtId="0" fontId="22"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2" fillId="2" borderId="0" xfId="6" applyFont="1" applyFill="1" applyBorder="1" applyAlignment="1">
      <alignment horizontal="right" wrapText="1"/>
    </xf>
    <xf numFmtId="0" fontId="22"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18" fillId="2" borderId="1" xfId="1" applyNumberFormat="1" applyFont="1" applyFill="1" applyBorder="1"/>
    <xf numFmtId="3" fontId="18" fillId="2" borderId="2" xfId="1"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8"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0" fontId="8" fillId="2" borderId="2" xfId="0" applyNumberFormat="1"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7" fillId="2" borderId="2" xfId="0" applyNumberFormat="1" applyFont="1" applyFill="1" applyBorder="1"/>
    <xf numFmtId="0" fontId="24" fillId="8" borderId="0" xfId="0" applyNumberFormat="1" applyFont="1" applyFill="1" applyBorder="1"/>
    <xf numFmtId="3" fontId="24" fillId="8" borderId="0" xfId="0" applyNumberFormat="1" applyFont="1" applyFill="1" applyBorder="1"/>
    <xf numFmtId="168" fontId="24" fillId="8" borderId="0" xfId="0" applyNumberFormat="1" applyFont="1" applyFill="1" applyBorder="1" applyAlignment="1">
      <alignment horizontal="right"/>
    </xf>
    <xf numFmtId="168" fontId="24" fillId="8" borderId="0" xfId="0" applyNumberFormat="1" applyFont="1" applyFill="1" applyBorder="1" applyAlignment="1"/>
    <xf numFmtId="169" fontId="24" fillId="8" borderId="0" xfId="0" applyNumberFormat="1" applyFont="1" applyFill="1" applyBorder="1"/>
    <xf numFmtId="0" fontId="8" fillId="6" borderId="12" xfId="0" applyNumberFormat="1" applyFont="1" applyFill="1" applyBorder="1"/>
    <xf numFmtId="3" fontId="17" fillId="6" borderId="12" xfId="0" applyNumberFormat="1" applyFont="1" applyFill="1" applyBorder="1"/>
    <xf numFmtId="0" fontId="8" fillId="9" borderId="12" xfId="0" applyNumberFormat="1"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NumberFormat="1" applyFont="1" applyFill="1" applyBorder="1"/>
    <xf numFmtId="0" fontId="30" fillId="0" borderId="0" xfId="0" quotePrefix="1" applyFont="1" applyFill="1" applyBorder="1" applyAlignment="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2"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4" fillId="4" borderId="3" xfId="0" applyNumberFormat="1"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NumberFormat="1" applyFont="1" applyFill="1" applyBorder="1"/>
    <xf numFmtId="3" fontId="24" fillId="4" borderId="2" xfId="0" applyNumberFormat="1" applyFont="1" applyFill="1" applyBorder="1"/>
    <xf numFmtId="168" fontId="24" fillId="4" borderId="2" xfId="0" applyNumberFormat="1" applyFont="1" applyFill="1" applyBorder="1"/>
    <xf numFmtId="0" fontId="22"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7" fillId="2" borderId="2" xfId="7" applyNumberFormat="1" applyFont="1" applyFill="1" applyBorder="1" applyAlignment="1" applyProtection="1">
      <alignment vertical="center"/>
      <protection locked="0"/>
    </xf>
    <xf numFmtId="3" fontId="24" fillId="8" borderId="0" xfId="0" applyNumberFormat="1" applyFont="1" applyFill="1" applyBorder="1" applyAlignment="1">
      <alignment horizontal="right"/>
    </xf>
    <xf numFmtId="3" fontId="17" fillId="6" borderId="12" xfId="0" applyNumberFormat="1" applyFont="1" applyFill="1" applyBorder="1" applyAlignment="1">
      <alignment horizontal="right"/>
    </xf>
    <xf numFmtId="171" fontId="30" fillId="2" borderId="0" xfId="0" applyNumberFormat="1" applyFont="1" applyFill="1" applyBorder="1"/>
    <xf numFmtId="3" fontId="0" fillId="0" borderId="0" xfId="0" applyNumberForma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4" fillId="4" borderId="2" xfId="0" applyNumberFormat="1" applyFont="1" applyFill="1" applyBorder="1"/>
    <xf numFmtId="169" fontId="24"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2" fillId="2" borderId="0" xfId="1" applyFont="1" applyFill="1"/>
    <xf numFmtId="0" fontId="0" fillId="2" borderId="3"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0"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2" fillId="2" borderId="0" xfId="1" applyNumberFormat="1" applyFont="1" applyFill="1" applyBorder="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4" fillId="4" borderId="2" xfId="1" applyNumberFormat="1" applyFont="1" applyFill="1" applyBorder="1" applyAlignment="1">
      <alignment horizontal="left"/>
    </xf>
    <xf numFmtId="2" fontId="24"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1" xfId="0" applyNumberFormat="1" applyFont="1" applyFill="1" applyBorder="1"/>
    <xf numFmtId="168" fontId="0" fillId="2" borderId="1" xfId="0" applyNumberFormat="1" applyFont="1" applyFill="1" applyBorder="1"/>
    <xf numFmtId="168" fontId="0" fillId="2" borderId="3" xfId="0" applyNumberFormat="1" applyFont="1" applyFill="1" applyBorder="1"/>
    <xf numFmtId="0" fontId="22" fillId="2" borderId="0" xfId="0" applyFont="1" applyFill="1" applyBorder="1"/>
    <xf numFmtId="0" fontId="4" fillId="2" borderId="0" xfId="1" applyFont="1" applyFill="1" applyAlignment="1"/>
    <xf numFmtId="0" fontId="10" fillId="2" borderId="0" xfId="2" applyFill="1" applyAlignment="1"/>
    <xf numFmtId="0" fontId="10" fillId="0" borderId="0" xfId="2"/>
    <xf numFmtId="0" fontId="24" fillId="4" borderId="0" xfId="1" applyNumberFormat="1" applyFont="1" applyFill="1" applyBorder="1"/>
    <xf numFmtId="3" fontId="24" fillId="4" borderId="0" xfId="1" applyNumberFormat="1" applyFont="1" applyFill="1" applyBorder="1" applyAlignment="1">
      <alignment horizontal="right"/>
    </xf>
    <xf numFmtId="168" fontId="24" fillId="4" borderId="0" xfId="1" applyNumberFormat="1" applyFont="1" applyFill="1" applyBorder="1" applyAlignment="1">
      <alignment horizontal="right"/>
    </xf>
    <xf numFmtId="168" fontId="24"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24" fillId="4" borderId="5" xfId="0" applyNumberFormat="1" applyFont="1" applyFill="1" applyBorder="1"/>
    <xf numFmtId="4" fontId="22"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7" fillId="2" borderId="2" xfId="7" applyNumberFormat="1" applyFont="1" applyFill="1" applyBorder="1" applyAlignment="1" applyProtection="1">
      <alignment horizontal="right" vertical="center"/>
      <protection locked="0"/>
    </xf>
    <xf numFmtId="168" fontId="24"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3" fillId="2" borderId="0" xfId="0" applyNumberFormat="1" applyFont="1" applyFill="1" applyBorder="1"/>
    <xf numFmtId="168" fontId="27" fillId="2" borderId="2" xfId="7" quotePrefix="1" applyNumberFormat="1" applyFont="1" applyFill="1" applyBorder="1" applyAlignment="1" applyProtection="1">
      <alignment horizontal="right" vertical="center"/>
      <protection locked="0"/>
    </xf>
    <xf numFmtId="173" fontId="27" fillId="2" borderId="2" xfId="7" applyNumberFormat="1" applyFont="1" applyFill="1" applyBorder="1" applyAlignment="1" applyProtection="1">
      <alignment horizontal="right" vertical="center"/>
      <protection locked="0"/>
    </xf>
    <xf numFmtId="171" fontId="17" fillId="2" borderId="2" xfId="0" applyNumberFormat="1" applyFont="1" applyFill="1" applyBorder="1"/>
    <xf numFmtId="0" fontId="8" fillId="2" borderId="0" xfId="0" applyNumberFormat="1" applyFont="1" applyFill="1" applyBorder="1"/>
    <xf numFmtId="175" fontId="24" fillId="8" borderId="0" xfId="0" applyNumberFormat="1" applyFont="1" applyFill="1" applyBorder="1"/>
    <xf numFmtId="173" fontId="24" fillId="8" borderId="0" xfId="0" applyNumberFormat="1" applyFont="1" applyFill="1" applyBorder="1"/>
    <xf numFmtId="175" fontId="17"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31" fillId="0" borderId="0" xfId="0" applyFont="1"/>
    <xf numFmtId="0" fontId="31" fillId="2" borderId="0" xfId="0" applyNumberFormat="1" applyFont="1" applyFill="1"/>
    <xf numFmtId="0" fontId="31"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4" fillId="4" borderId="1" xfId="1" applyNumberFormat="1" applyFont="1" applyFill="1" applyBorder="1"/>
    <xf numFmtId="3" fontId="0" fillId="2" borderId="1" xfId="0" applyNumberFormat="1"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8" fillId="2" borderId="0" xfId="0" applyFont="1" applyFill="1" applyBorder="1" applyAlignment="1">
      <alignment horizontal="right"/>
    </xf>
    <xf numFmtId="0" fontId="17" fillId="2" borderId="0" xfId="9" applyFont="1" applyFill="1" applyAlignment="1"/>
    <xf numFmtId="0" fontId="13" fillId="2" borderId="0" xfId="9" applyFont="1" applyFill="1"/>
    <xf numFmtId="0" fontId="17"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7"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4" fontId="0" fillId="0" borderId="0" xfId="0" applyNumberFormat="1"/>
    <xf numFmtId="0" fontId="33" fillId="0" borderId="0" xfId="13" quotePrefix="1" applyNumberFormat="1"/>
    <xf numFmtId="0" fontId="33" fillId="0" borderId="0" xfId="13" applyNumberFormat="1"/>
    <xf numFmtId="0" fontId="33" fillId="0" borderId="0" xfId="13" quotePrefix="1" applyNumberFormat="1"/>
    <xf numFmtId="0" fontId="33" fillId="0" borderId="0" xfId="13" applyNumberFormat="1"/>
    <xf numFmtId="0" fontId="35" fillId="0" borderId="0" xfId="13" quotePrefix="1" applyNumberFormat="1" applyFont="1" applyFill="1"/>
    <xf numFmtId="0" fontId="33" fillId="0" borderId="0" xfId="13" quotePrefix="1" applyNumberFormat="1" applyFill="1"/>
    <xf numFmtId="0" fontId="8" fillId="2" borderId="3" xfId="1" applyNumberFormat="1" applyFont="1" applyFill="1" applyBorder="1" applyAlignment="1">
      <alignment horizontal="center"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4" fillId="4" borderId="15" xfId="1" applyNumberFormat="1" applyFont="1" applyFill="1" applyBorder="1"/>
    <xf numFmtId="0" fontId="22" fillId="2" borderId="17" xfId="1" applyFont="1" applyFill="1" applyBorder="1"/>
    <xf numFmtId="49" fontId="22"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0"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0" fontId="3" fillId="2" borderId="1" xfId="0"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7" fontId="4" fillId="11" borderId="1"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3" fontId="33" fillId="2" borderId="0" xfId="13" applyNumberFormat="1" applyFill="1" applyBorder="1"/>
    <xf numFmtId="0" fontId="33"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3" fillId="2" borderId="0" xfId="13" applyFill="1" applyBorder="1"/>
    <xf numFmtId="0" fontId="33"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NumberFormat="1" applyFont="1" applyFill="1" applyBorder="1"/>
    <xf numFmtId="169" fontId="38"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1" fontId="38" fillId="2" borderId="0" xfId="13" applyNumberFormat="1" applyFont="1" applyFill="1" applyBorder="1"/>
    <xf numFmtId="169" fontId="38"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8" fillId="2" borderId="1" xfId="13" applyNumberFormat="1" applyFont="1" applyFill="1" applyBorder="1"/>
    <xf numFmtId="3" fontId="4" fillId="2" borderId="0" xfId="4" applyNumberFormat="1" applyFill="1"/>
    <xf numFmtId="0" fontId="39"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 fontId="38" fillId="11" borderId="0" xfId="13" applyNumberFormat="1" applyFont="1" applyFill="1" applyBorder="1"/>
    <xf numFmtId="168" fontId="15" fillId="11" borderId="3" xfId="13" applyNumberFormat="1" applyFont="1" applyFill="1" applyBorder="1"/>
    <xf numFmtId="169" fontId="38" fillId="11" borderId="0" xfId="13" applyNumberFormat="1" applyFont="1" applyFill="1" applyBorder="1"/>
    <xf numFmtId="0" fontId="38" fillId="11" borderId="1"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2" fillId="2" borderId="8" xfId="3" applyFont="1" applyFill="1" applyBorder="1"/>
    <xf numFmtId="168" fontId="4" fillId="2" borderId="0" xfId="13" quotePrefix="1" applyNumberFormat="1" applyFont="1" applyFill="1" applyBorder="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6" fillId="2" borderId="2" xfId="1" applyNumberFormat="1" applyFont="1" applyFill="1" applyBorder="1" applyAlignment="1">
      <alignment horizontal="right"/>
    </xf>
    <xf numFmtId="0" fontId="36"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7" fillId="4" borderId="5" xfId="1" applyNumberFormat="1" applyFont="1" applyFill="1" applyBorder="1"/>
    <xf numFmtId="169" fontId="38" fillId="2" borderId="1" xfId="13" applyNumberFormat="1" applyFont="1" applyFill="1" applyBorder="1"/>
    <xf numFmtId="3" fontId="38" fillId="2" borderId="2" xfId="13" applyNumberFormat="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1" fillId="2" borderId="3" xfId="3" applyNumberFormat="1" applyFont="1" applyFill="1" applyBorder="1" applyAlignment="1">
      <alignment horizontal="right"/>
    </xf>
    <xf numFmtId="0" fontId="4" fillId="0" borderId="0" xfId="4" applyBorder="1"/>
    <xf numFmtId="0" fontId="18" fillId="0" borderId="0" xfId="4" applyNumberFormat="1" applyFont="1" applyBorder="1"/>
    <xf numFmtId="0" fontId="2" fillId="2" borderId="0" xfId="0" applyFont="1" applyFill="1" applyBorder="1"/>
    <xf numFmtId="0" fontId="36" fillId="2" borderId="5" xfId="13" applyNumberFormat="1" applyFont="1" applyFill="1" applyBorder="1"/>
    <xf numFmtId="3" fontId="15" fillId="11" borderId="0" xfId="1" quotePrefix="1" applyNumberFormat="1" applyFont="1" applyFill="1" applyBorder="1" applyAlignment="1">
      <alignment horizontal="right"/>
    </xf>
    <xf numFmtId="169" fontId="38" fillId="11" borderId="2" xfId="13" applyNumberFormat="1" applyFont="1" applyFill="1" applyBorder="1"/>
    <xf numFmtId="169" fontId="38" fillId="11" borderId="1" xfId="13" applyNumberFormat="1" applyFont="1" applyFill="1" applyBorder="1"/>
    <xf numFmtId="1" fontId="38" fillId="11" borderId="2" xfId="13" applyNumberFormat="1" applyFont="1" applyFill="1" applyBorder="1"/>
    <xf numFmtId="0" fontId="38"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NumberFormat="1" applyFont="1" applyFill="1" applyBorder="1"/>
    <xf numFmtId="1" fontId="24"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22" fillId="2" borderId="0" xfId="4" applyFont="1" applyFill="1" applyAlignment="1">
      <alignment horizontal="right"/>
    </xf>
    <xf numFmtId="0" fontId="22"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6" fillId="2" borderId="0" xfId="0" applyFont="1" applyFill="1" applyBorder="1" applyAlignment="1">
      <alignment horizontal="right"/>
    </xf>
    <xf numFmtId="0" fontId="30" fillId="2" borderId="0" xfId="0" quotePrefix="1" applyFont="1" applyFill="1" applyBorder="1" applyAlignment="1"/>
    <xf numFmtId="0" fontId="42" fillId="2" borderId="0" xfId="0" applyFont="1" applyFill="1" applyBorder="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29"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xf>
    <xf numFmtId="4" fontId="4" fillId="2" borderId="2" xfId="4" applyNumberFormat="1" applyFont="1" applyFill="1" applyBorder="1"/>
    <xf numFmtId="168" fontId="24"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2" fillId="2" borderId="0" xfId="0" applyNumberFormat="1" applyFont="1" applyFill="1" applyBorder="1" applyAlignment="1">
      <alignment horizontal="left"/>
    </xf>
    <xf numFmtId="0" fontId="31"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4" fillId="8" borderId="17" xfId="0" applyNumberFormat="1" applyFont="1" applyFill="1" applyBorder="1"/>
    <xf numFmtId="168" fontId="13" fillId="6" borderId="0" xfId="0" applyNumberFormat="1" applyFont="1" applyFill="1" applyBorder="1" applyAlignment="1">
      <alignment horizontal="right" vertical="center"/>
    </xf>
    <xf numFmtId="169" fontId="24" fillId="8" borderId="0" xfId="0" applyNumberFormat="1" applyFont="1" applyFill="1" applyBorder="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4"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7" fillId="2" borderId="2" xfId="7" applyNumberFormat="1" applyFont="1" applyFill="1" applyBorder="1" applyAlignment="1" applyProtection="1">
      <alignment horizontal="left" vertical="center"/>
      <protection locked="0"/>
    </xf>
    <xf numFmtId="171" fontId="31" fillId="5" borderId="0" xfId="0" applyNumberFormat="1" applyFont="1" applyFill="1" applyBorder="1" applyAlignment="1">
      <alignment horizontal="right"/>
    </xf>
    <xf numFmtId="168" fontId="31" fillId="2" borderId="0" xfId="0" applyNumberFormat="1" applyFont="1" applyFill="1" applyBorder="1" applyAlignment="1">
      <alignment horizontal="right"/>
    </xf>
    <xf numFmtId="171" fontId="31" fillId="2" borderId="0" xfId="0" applyNumberFormat="1" applyFont="1" applyFill="1" applyBorder="1"/>
    <xf numFmtId="173" fontId="31" fillId="6" borderId="0" xfId="0" applyNumberFormat="1" applyFont="1" applyFill="1" applyBorder="1"/>
    <xf numFmtId="168" fontId="31" fillId="2" borderId="0" xfId="0" applyNumberFormat="1" applyFont="1" applyFill="1" applyBorder="1" applyAlignment="1">
      <alignment horizontal="left" indent="1"/>
    </xf>
    <xf numFmtId="175" fontId="17" fillId="6" borderId="12" xfId="0" applyNumberFormat="1" applyFont="1" applyFill="1" applyBorder="1" applyAlignment="1">
      <alignment horizontal="right"/>
    </xf>
    <xf numFmtId="173" fontId="17" fillId="6" borderId="12" xfId="0" applyNumberFormat="1" applyFont="1" applyFill="1" applyBorder="1" applyAlignment="1">
      <alignment horizontal="right"/>
    </xf>
    <xf numFmtId="0" fontId="24" fillId="4" borderId="20" xfId="1" applyNumberFormat="1" applyFont="1" applyFill="1" applyBorder="1"/>
    <xf numFmtId="3" fontId="24" fillId="4" borderId="3" xfId="1" applyNumberFormat="1" applyFont="1" applyFill="1" applyBorder="1"/>
    <xf numFmtId="168" fontId="24" fillId="4" borderId="3" xfId="1" applyNumberFormat="1" applyFont="1" applyFill="1" applyBorder="1"/>
    <xf numFmtId="177" fontId="8" fillId="2" borderId="2" xfId="1" applyNumberFormat="1" applyFont="1" applyFill="1" applyBorder="1" applyAlignment="1">
      <alignment horizontal="right"/>
    </xf>
    <xf numFmtId="0" fontId="22"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3"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0" fontId="44" fillId="2" borderId="0" xfId="1" applyNumberFormat="1" applyFont="1" applyFill="1" applyBorder="1"/>
    <xf numFmtId="3" fontId="45" fillId="4" borderId="2" xfId="0" applyNumberFormat="1" applyFont="1" applyFill="1" applyBorder="1"/>
    <xf numFmtId="3" fontId="17" fillId="2" borderId="0" xfId="0" applyNumberFormat="1" applyFont="1" applyFill="1" applyBorder="1" applyAlignment="1">
      <alignment horizontal="right"/>
    </xf>
    <xf numFmtId="0" fontId="30" fillId="2" borderId="0" xfId="0" applyFont="1" applyFill="1" applyBorder="1" applyAlignment="1"/>
    <xf numFmtId="0" fontId="46" fillId="2" borderId="0" xfId="0" applyFont="1" applyFill="1"/>
    <xf numFmtId="0" fontId="31" fillId="2" borderId="0" xfId="0" applyNumberFormat="1" applyFont="1" applyFill="1" applyBorder="1" applyAlignment="1">
      <alignment horizontal="left" indent="2"/>
    </xf>
    <xf numFmtId="3" fontId="31" fillId="2" borderId="0" xfId="0" applyNumberFormat="1" applyFont="1" applyFill="1" applyBorder="1" applyAlignment="1">
      <alignment horizontal="right"/>
    </xf>
    <xf numFmtId="0" fontId="46" fillId="0" borderId="0" xfId="0" applyFont="1"/>
    <xf numFmtId="0" fontId="22" fillId="2" borderId="0" xfId="0" applyFont="1" applyFill="1" applyBorder="1" applyAlignment="1"/>
    <xf numFmtId="0" fontId="22"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12" fillId="2" borderId="0" xfId="0" applyFont="1" applyFill="1" applyBorder="1"/>
    <xf numFmtId="0" fontId="12" fillId="2" borderId="0" xfId="0" applyFont="1" applyFill="1" applyBorder="1" applyAlignment="1">
      <alignment horizontal="right"/>
    </xf>
    <xf numFmtId="0" fontId="0" fillId="2" borderId="0" xfId="0" applyFill="1" applyAlignment="1">
      <alignment horizontal="right"/>
    </xf>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7" fillId="2" borderId="0" xfId="0" applyFont="1" applyFill="1"/>
    <xf numFmtId="0" fontId="47"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1"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4" fontId="16" fillId="2" borderId="0" xfId="0" applyNumberFormat="1" applyFont="1" applyFill="1" applyBorder="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24" fillId="4" borderId="3" xfId="1" applyNumberFormat="1" applyFont="1" applyFill="1" applyBorder="1"/>
    <xf numFmtId="180" fontId="8" fillId="3" borderId="3" xfId="1" applyNumberFormat="1" applyFont="1" applyFill="1" applyBorder="1"/>
    <xf numFmtId="168" fontId="4" fillId="3" borderId="0" xfId="1" applyNumberFormat="1" applyFont="1" applyFill="1" applyBorder="1" applyAlignment="1">
      <alignment horizontal="right"/>
    </xf>
    <xf numFmtId="3" fontId="4" fillId="3" borderId="0" xfId="1" applyNumberFormat="1" applyFont="1" applyFill="1" applyBorder="1" applyAlignment="1">
      <alignment horizontal="right"/>
    </xf>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9" fillId="2" borderId="0" xfId="0" applyFont="1" applyFill="1"/>
    <xf numFmtId="3" fontId="17" fillId="6" borderId="21" xfId="0" applyNumberFormat="1" applyFont="1" applyFill="1" applyBorder="1" applyAlignment="1">
      <alignment horizontal="right"/>
    </xf>
    <xf numFmtId="168" fontId="17"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0" fontId="0" fillId="0" borderId="0" xfId="0" applyFill="1"/>
    <xf numFmtId="168" fontId="31" fillId="6" borderId="0" xfId="0" applyNumberFormat="1" applyFont="1" applyFill="1" applyBorder="1" applyAlignment="1">
      <alignment horizontal="right"/>
    </xf>
    <xf numFmtId="0" fontId="8" fillId="9" borderId="12" xfId="0" applyNumberFormat="1" applyFont="1" applyFill="1" applyBorder="1" applyAlignment="1">
      <alignment horizontal="left" indent="2"/>
    </xf>
    <xf numFmtId="169" fontId="18" fillId="2" borderId="2" xfId="1" applyNumberFormat="1" applyFont="1" applyFill="1" applyBorder="1"/>
    <xf numFmtId="171" fontId="31" fillId="0" borderId="0" xfId="0" applyNumberFormat="1" applyFont="1" applyFill="1" applyBorder="1" applyAlignment="1">
      <alignment horizontal="right"/>
    </xf>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3" fontId="13" fillId="0" borderId="0" xfId="0" applyNumberFormat="1" applyFont="1"/>
    <xf numFmtId="3" fontId="12" fillId="2" borderId="0" xfId="5" applyNumberFormat="1" applyFont="1" applyFill="1"/>
    <xf numFmtId="0" fontId="8" fillId="6" borderId="21" xfId="0" applyNumberFormat="1" applyFont="1" applyFill="1" applyBorder="1"/>
    <xf numFmtId="171" fontId="17" fillId="6" borderId="21" xfId="0" applyNumberFormat="1" applyFont="1" applyFill="1" applyBorder="1" applyAlignment="1">
      <alignment horizontal="left"/>
    </xf>
    <xf numFmtId="171" fontId="17" fillId="6" borderId="21" xfId="0" applyNumberFormat="1" applyFont="1" applyFill="1" applyBorder="1"/>
    <xf numFmtId="3" fontId="17"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1" fontId="8" fillId="3" borderId="2" xfId="1" applyNumberFormat="1" applyFont="1" applyFill="1" applyBorder="1"/>
    <xf numFmtId="0" fontId="8" fillId="2" borderId="2" xfId="0" applyNumberFormat="1" applyFont="1" applyFill="1" applyBorder="1" applyAlignment="1">
      <alignment horizontal="left"/>
    </xf>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7" fillId="2" borderId="1" xfId="0" applyNumberFormat="1" applyFont="1" applyFill="1" applyBorder="1" applyAlignment="1"/>
    <xf numFmtId="171" fontId="17" fillId="2" borderId="2" xfId="0" applyNumberFormat="1" applyFont="1" applyFill="1" applyBorder="1" applyAlignment="1"/>
    <xf numFmtId="171" fontId="17"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7"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39" fillId="0" borderId="22" xfId="0" applyFont="1" applyBorder="1"/>
    <xf numFmtId="17" fontId="4" fillId="2" borderId="1" xfId="1" applyNumberFormat="1" applyFont="1" applyFill="1" applyBorder="1"/>
    <xf numFmtId="173" fontId="13" fillId="6" borderId="0" xfId="0" applyNumberFormat="1" applyFont="1" applyFill="1" applyBorder="1" applyAlignment="1">
      <alignment horizontal="right" vertical="center"/>
    </xf>
    <xf numFmtId="182" fontId="0" fillId="0" borderId="0" xfId="0" applyNumberFormat="1"/>
    <xf numFmtId="0" fontId="0" fillId="2" borderId="0" xfId="0" applyFill="1"/>
    <xf numFmtId="0" fontId="30" fillId="2" borderId="17" xfId="0" applyFont="1" applyFill="1" applyBorder="1" applyAlignment="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8" fontId="4" fillId="13"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ont="1" applyFill="1" applyBorder="1"/>
    <xf numFmtId="3" fontId="13" fillId="2" borderId="0" xfId="0" applyNumberFormat="1" applyFont="1" applyFill="1"/>
    <xf numFmtId="183" fontId="16" fillId="2" borderId="0" xfId="0" quotePrefix="1" applyNumberFormat="1" applyFont="1" applyFill="1" applyBorder="1" applyAlignment="1">
      <alignment horizontal="right"/>
    </xf>
    <xf numFmtId="168" fontId="15" fillId="2" borderId="0" xfId="1" quotePrefix="1" applyNumberFormat="1" applyFont="1" applyFill="1" applyBorder="1" applyAlignment="1">
      <alignment horizontal="right"/>
    </xf>
    <xf numFmtId="173" fontId="13" fillId="11" borderId="0" xfId="0" applyNumberFormat="1" applyFont="1" applyFill="1" applyBorder="1" applyAlignment="1">
      <alignment horizontal="right"/>
    </xf>
    <xf numFmtId="168" fontId="17" fillId="0" borderId="2"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0" fillId="2" borderId="0" xfId="1" applyNumberFormat="1" applyFont="1" applyFill="1" applyAlignment="1">
      <alignment horizontal="left" vertical="center"/>
    </xf>
    <xf numFmtId="177" fontId="4" fillId="2" borderId="0" xfId="1" quotePrefix="1" applyNumberFormat="1" applyFont="1" applyFill="1" applyBorder="1" applyAlignment="1">
      <alignment horizontal="right"/>
    </xf>
    <xf numFmtId="0" fontId="51" fillId="14" borderId="0" xfId="0" applyNumberFormat="1" applyFont="1" applyFill="1" applyBorder="1"/>
    <xf numFmtId="174" fontId="4" fillId="14" borderId="3" xfId="1" quotePrefix="1" applyNumberFormat="1" applyFont="1" applyFill="1" applyBorder="1" applyAlignment="1">
      <alignment horizontal="right"/>
    </xf>
    <xf numFmtId="168" fontId="4" fillId="14" borderId="3" xfId="1" applyNumberFormat="1" applyFont="1" applyFill="1" applyBorder="1"/>
    <xf numFmtId="3" fontId="4" fillId="14" borderId="3" xfId="1" applyNumberFormat="1" applyFont="1" applyFill="1" applyBorder="1"/>
    <xf numFmtId="174" fontId="4" fillId="14" borderId="0" xfId="1" applyNumberFormat="1" applyFont="1" applyFill="1" applyBorder="1" applyAlignment="1">
      <alignment horizontal="right"/>
    </xf>
    <xf numFmtId="168" fontId="4" fillId="14" borderId="0" xfId="1" applyNumberFormat="1" applyFont="1" applyFill="1" applyBorder="1"/>
    <xf numFmtId="3" fontId="4" fillId="14" borderId="0" xfId="1" applyNumberFormat="1" applyFont="1" applyFill="1" applyBorder="1"/>
    <xf numFmtId="168" fontId="4" fillId="14" borderId="0" xfId="1" applyNumberFormat="1" applyFont="1" applyFill="1" applyBorder="1" applyAlignment="1">
      <alignment horizontal="right"/>
    </xf>
    <xf numFmtId="0" fontId="52" fillId="15" borderId="2" xfId="0" applyNumberFormat="1" applyFont="1" applyFill="1" applyBorder="1"/>
    <xf numFmtId="1" fontId="52" fillId="15" borderId="2" xfId="0" applyNumberFormat="1" applyFont="1" applyFill="1" applyBorder="1"/>
    <xf numFmtId="169" fontId="52" fillId="15" borderId="2" xfId="0" applyNumberFormat="1" applyFont="1" applyFill="1" applyBorder="1"/>
    <xf numFmtId="3" fontId="52" fillId="15" borderId="2" xfId="0" applyNumberFormat="1" applyFont="1" applyFill="1" applyBorder="1"/>
    <xf numFmtId="0" fontId="0" fillId="0" borderId="0" xfId="0" applyFont="1"/>
    <xf numFmtId="173" fontId="31" fillId="6" borderId="0" xfId="0" applyNumberFormat="1" applyFont="1" applyFill="1" applyBorder="1" applyAlignment="1">
      <alignment vertical="center"/>
    </xf>
    <xf numFmtId="173" fontId="13" fillId="2" borderId="0" xfId="0" applyNumberFormat="1" applyFont="1" applyFill="1" applyBorder="1"/>
    <xf numFmtId="3" fontId="17" fillId="9" borderId="23" xfId="0" applyNumberFormat="1" applyFont="1" applyFill="1" applyBorder="1" applyAlignment="1">
      <alignment horizontal="left" indent="3"/>
    </xf>
    <xf numFmtId="3" fontId="17" fillId="9" borderId="23" xfId="0" applyNumberFormat="1" applyFont="1" applyFill="1" applyBorder="1" applyAlignment="1">
      <alignment horizontal="left"/>
    </xf>
    <xf numFmtId="3" fontId="17" fillId="9" borderId="23" xfId="0" applyNumberFormat="1" applyFont="1" applyFill="1" applyBorder="1" applyAlignment="1">
      <alignment horizontal="right"/>
    </xf>
    <xf numFmtId="168" fontId="17"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applyBorder="1" applyAlignment="1"/>
    <xf numFmtId="168" fontId="18" fillId="13" borderId="0" xfId="1" quotePrefix="1" applyNumberFormat="1" applyFont="1" applyFill="1" applyBorder="1" applyAlignment="1">
      <alignment horizontal="right"/>
    </xf>
    <xf numFmtId="0" fontId="8" fillId="6" borderId="1" xfId="0" applyNumberFormat="1" applyFont="1" applyFill="1" applyBorder="1" applyAlignment="1">
      <alignment horizontal="left" indent="2"/>
    </xf>
    <xf numFmtId="0" fontId="8" fillId="6" borderId="1" xfId="0" applyNumberFormat="1" applyFont="1" applyFill="1" applyBorder="1" applyAlignment="1"/>
    <xf numFmtId="0" fontId="8" fillId="6" borderId="12" xfId="0" applyNumberFormat="1" applyFont="1" applyFill="1" applyBorder="1" applyAlignment="1">
      <alignment horizontal="left" indent="2"/>
    </xf>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15" fillId="2" borderId="0" xfId="13" quotePrefix="1" applyNumberFormat="1" applyFont="1" applyFill="1" applyBorder="1" applyAlignment="1">
      <alignment horizontal="right"/>
    </xf>
    <xf numFmtId="173" fontId="16" fillId="2" borderId="0" xfId="0" applyNumberFormat="1" applyFont="1" applyFill="1" applyBorder="1"/>
    <xf numFmtId="0" fontId="22"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53"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0" fontId="8" fillId="2" borderId="3" xfId="0" applyNumberFormat="1" applyFont="1" applyFill="1" applyBorder="1" applyAlignment="1"/>
    <xf numFmtId="3" fontId="17" fillId="2" borderId="3" xfId="0" applyNumberFormat="1" applyFont="1" applyFill="1" applyBorder="1" applyAlignment="1">
      <alignment horizontal="right"/>
    </xf>
    <xf numFmtId="168" fontId="17" fillId="2" borderId="3" xfId="0" applyNumberFormat="1" applyFont="1" applyFill="1" applyBorder="1" applyAlignment="1">
      <alignment horizontal="right"/>
    </xf>
    <xf numFmtId="183" fontId="18" fillId="13" borderId="0" xfId="1" quotePrefix="1" applyNumberFormat="1" applyFont="1" applyFill="1" applyBorder="1" applyAlignment="1">
      <alignment horizontal="right"/>
    </xf>
    <xf numFmtId="168" fontId="4" fillId="14" borderId="3" xfId="1" applyNumberFormat="1" applyFont="1" applyFill="1" applyBorder="1" applyAlignment="1">
      <alignment horizontal="right"/>
    </xf>
    <xf numFmtId="177" fontId="4" fillId="14" borderId="0" xfId="1" applyNumberFormat="1" applyFont="1" applyFill="1" applyBorder="1" applyAlignment="1">
      <alignment horizontal="right"/>
    </xf>
    <xf numFmtId="0" fontId="4" fillId="2" borderId="15" xfId="0" applyNumberFormat="1" applyFont="1" applyFill="1" applyBorder="1"/>
    <xf numFmtId="168" fontId="28" fillId="2" borderId="2" xfId="7" applyNumberFormat="1" applyFont="1" applyFill="1" applyBorder="1" applyAlignment="1" applyProtection="1">
      <alignment horizontal="left" vertical="center"/>
      <protection locked="0"/>
    </xf>
    <xf numFmtId="171" fontId="13"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168" fontId="28" fillId="2" borderId="2" xfId="7" quotePrefix="1" applyNumberFormat="1" applyFont="1" applyFill="1" applyBorder="1" applyAlignment="1" applyProtection="1">
      <alignment horizontal="right" vertical="center"/>
      <protection locked="0"/>
    </xf>
    <xf numFmtId="3" fontId="13" fillId="2" borderId="2" xfId="0" applyNumberFormat="1" applyFont="1" applyFill="1" applyBorder="1" applyAlignment="1">
      <alignment horizontal="right"/>
    </xf>
    <xf numFmtId="173" fontId="28" fillId="2" borderId="2" xfId="7" applyNumberFormat="1" applyFont="1" applyFill="1" applyBorder="1" applyAlignment="1" applyProtection="1">
      <alignment horizontal="right" vertical="center"/>
      <protection locked="0"/>
    </xf>
    <xf numFmtId="168" fontId="18" fillId="11" borderId="0" xfId="1" quotePrefix="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0" fontId="8" fillId="2" borderId="0" xfId="6" applyFont="1" applyFill="1" applyBorder="1" applyAlignment="1">
      <alignment horizontal="left" vertical="center"/>
    </xf>
    <xf numFmtId="3" fontId="38" fillId="2" borderId="0" xfId="13" applyNumberFormat="1" applyFont="1" applyFill="1" applyBorder="1"/>
    <xf numFmtId="16" fontId="4" fillId="2" borderId="0" xfId="1" quotePrefix="1" applyNumberFormat="1" applyFont="1" applyFill="1" applyBorder="1"/>
    <xf numFmtId="168" fontId="18" fillId="2" borderId="0" xfId="1" quotePrefix="1" applyNumberFormat="1" applyFont="1" applyFill="1" applyBorder="1" applyAlignment="1">
      <alignment horizontal="right"/>
    </xf>
    <xf numFmtId="168" fontId="28" fillId="2" borderId="0" xfId="7" applyNumberFormat="1" applyFont="1" applyFill="1" applyBorder="1" applyAlignment="1" applyProtection="1">
      <alignment horizontal="right"/>
      <protection locked="0"/>
    </xf>
    <xf numFmtId="172" fontId="13" fillId="2" borderId="0" xfId="0" applyNumberFormat="1" applyFont="1" applyFill="1" applyBorder="1" applyAlignment="1"/>
    <xf numFmtId="168" fontId="28" fillId="2" borderId="0" xfId="7" applyNumberFormat="1" applyFont="1" applyFill="1" applyBorder="1" applyAlignment="1" applyProtection="1">
      <alignment horizontal="right"/>
    </xf>
    <xf numFmtId="168" fontId="28" fillId="2" borderId="0" xfId="7" applyNumberFormat="1" applyFont="1" applyFill="1" applyBorder="1" applyAlignment="1" applyProtection="1"/>
    <xf numFmtId="168" fontId="27" fillId="2" borderId="2" xfId="7" applyNumberFormat="1" applyFont="1" applyFill="1" applyBorder="1" applyAlignment="1" applyProtection="1">
      <protection locked="0"/>
    </xf>
    <xf numFmtId="172" fontId="17" fillId="2" borderId="2" xfId="0" applyNumberFormat="1" applyFont="1" applyFill="1" applyBorder="1" applyAlignment="1"/>
    <xf numFmtId="168" fontId="27" fillId="2" borderId="2" xfId="7" applyNumberFormat="1" applyFont="1" applyFill="1" applyBorder="1" applyAlignment="1" applyProtection="1">
      <alignment horizontal="right"/>
      <protection locked="0"/>
    </xf>
    <xf numFmtId="168" fontId="28" fillId="2" borderId="0" xfId="7" applyNumberFormat="1" applyFont="1" applyFill="1" applyBorder="1" applyAlignment="1" applyProtection="1">
      <protection locked="0"/>
    </xf>
    <xf numFmtId="168" fontId="13" fillId="2" borderId="0" xfId="0" applyNumberFormat="1" applyFont="1" applyFill="1" applyBorder="1" applyAlignment="1">
      <alignment horizontal="right" wrapText="1"/>
    </xf>
    <xf numFmtId="3" fontId="24" fillId="8" borderId="0" xfId="0" applyNumberFormat="1" applyFont="1" applyFill="1" applyBorder="1" applyAlignment="1"/>
    <xf numFmtId="169" fontId="24" fillId="8" borderId="0" xfId="0" applyNumberFormat="1" applyFont="1" applyFill="1" applyBorder="1" applyAlignment="1"/>
    <xf numFmtId="3" fontId="17" fillId="6" borderId="12" xfId="0" applyNumberFormat="1" applyFont="1" applyFill="1" applyBorder="1" applyAlignment="1"/>
    <xf numFmtId="168" fontId="17" fillId="6" borderId="12" xfId="0" applyNumberFormat="1" applyFont="1" applyFill="1" applyBorder="1" applyAlignment="1"/>
    <xf numFmtId="169" fontId="17" fillId="6" borderId="12" xfId="0" applyNumberFormat="1" applyFont="1" applyFill="1" applyBorder="1" applyAlignment="1"/>
    <xf numFmtId="3" fontId="17" fillId="9" borderId="12" xfId="0" applyNumberFormat="1" applyFont="1" applyFill="1" applyBorder="1" applyAlignment="1"/>
    <xf numFmtId="168" fontId="17" fillId="9" borderId="12" xfId="0" applyNumberFormat="1" applyFont="1" applyFill="1" applyBorder="1" applyAlignment="1"/>
    <xf numFmtId="169" fontId="17" fillId="9" borderId="12" xfId="0" applyNumberFormat="1" applyFont="1" applyFill="1" applyBorder="1" applyAlignment="1"/>
    <xf numFmtId="3" fontId="17" fillId="6" borderId="21" xfId="0" applyNumberFormat="1" applyFont="1" applyFill="1" applyBorder="1" applyAlignment="1"/>
    <xf numFmtId="168" fontId="17" fillId="6" borderId="21" xfId="0" applyNumberFormat="1" applyFont="1" applyFill="1" applyBorder="1" applyAlignment="1"/>
    <xf numFmtId="169" fontId="17" fillId="6" borderId="21" xfId="0" applyNumberFormat="1" applyFont="1" applyFill="1" applyBorder="1" applyAlignment="1"/>
    <xf numFmtId="173" fontId="16" fillId="2" borderId="0" xfId="0" applyNumberFormat="1" applyFont="1" applyFill="1" applyBorder="1" applyAlignment="1">
      <alignment horizontal="right"/>
    </xf>
    <xf numFmtId="3" fontId="13" fillId="10" borderId="0" xfId="0" quotePrefix="1" applyNumberFormat="1" applyFont="1" applyFill="1" applyBorder="1" applyAlignment="1">
      <alignment horizontal="right"/>
    </xf>
    <xf numFmtId="171" fontId="13" fillId="2" borderId="0" xfId="0" quotePrefix="1" applyNumberFormat="1" applyFont="1" applyFill="1" applyBorder="1" applyAlignment="1">
      <alignment horizontal="left"/>
    </xf>
    <xf numFmtId="171" fontId="13" fillId="2" borderId="0" xfId="0" applyNumberFormat="1" applyFont="1" applyFill="1" applyBorder="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applyBorder="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0" fontId="16" fillId="2" borderId="0" xfId="0" applyFont="1" applyFill="1" applyBorder="1"/>
    <xf numFmtId="17" fontId="16" fillId="2" borderId="0" xfId="0" applyNumberFormat="1" applyFont="1" applyFill="1" applyBorder="1"/>
    <xf numFmtId="0" fontId="16" fillId="2" borderId="0" xfId="0" applyNumberFormat="1" applyFont="1" applyFill="1" applyBorder="1" applyAlignment="1">
      <alignment horizontal="left"/>
    </xf>
    <xf numFmtId="0" fontId="16" fillId="2" borderId="1" xfId="0" applyNumberFormat="1" applyFont="1" applyFill="1" applyBorder="1" applyAlignment="1">
      <alignment horizontal="left"/>
    </xf>
    <xf numFmtId="0" fontId="53" fillId="2" borderId="1" xfId="0" applyNumberFormat="1" applyFont="1" applyFill="1" applyBorder="1" applyAlignment="1">
      <alignment horizontal="left"/>
    </xf>
    <xf numFmtId="168" fontId="53" fillId="2" borderId="1" xfId="0" applyNumberFormat="1" applyFont="1" applyFill="1" applyBorder="1"/>
    <xf numFmtId="0" fontId="53" fillId="0" borderId="0" xfId="0" applyFont="1"/>
    <xf numFmtId="0" fontId="18" fillId="2" borderId="0" xfId="0"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NumberFormat="1" applyFont="1" applyFill="1" applyBorder="1" applyAlignment="1">
      <alignment horizontal="center"/>
    </xf>
    <xf numFmtId="0" fontId="16" fillId="2" borderId="1" xfId="0" applyNumberFormat="1"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applyBorder="1"/>
    <xf numFmtId="166" fontId="16" fillId="2" borderId="0" xfId="0" applyNumberFormat="1" applyFont="1" applyFill="1"/>
    <xf numFmtId="179" fontId="16" fillId="2" borderId="0" xfId="0" applyNumberFormat="1" applyFont="1" applyFill="1" applyBorder="1"/>
    <xf numFmtId="179" fontId="16" fillId="2" borderId="1" xfId="0" applyNumberFormat="1" applyFont="1" applyFill="1" applyBorder="1"/>
    <xf numFmtId="0" fontId="16" fillId="2" borderId="17" xfId="0" applyFont="1" applyFill="1" applyBorder="1"/>
    <xf numFmtId="0" fontId="18" fillId="2" borderId="0" xfId="3" applyNumberFormat="1" applyFont="1" applyFill="1" applyBorder="1" applyAlignment="1">
      <alignment horizontal="right"/>
    </xf>
    <xf numFmtId="0" fontId="18" fillId="2" borderId="0" xfId="1" applyFont="1" applyFill="1" applyBorder="1" applyAlignment="1">
      <alignment horizontal="right"/>
    </xf>
    <xf numFmtId="17" fontId="16" fillId="2" borderId="8" xfId="0" applyNumberFormat="1" applyFont="1" applyFill="1" applyBorder="1"/>
    <xf numFmtId="0" fontId="16" fillId="2" borderId="10" xfId="0" applyNumberFormat="1" applyFont="1" applyFill="1" applyBorder="1"/>
    <xf numFmtId="0" fontId="16" fillId="2" borderId="4" xfId="0" applyNumberFormat="1" applyFont="1" applyFill="1" applyBorder="1"/>
    <xf numFmtId="3" fontId="16" fillId="3" borderId="7" xfId="0" applyNumberFormat="1" applyFont="1" applyFill="1" applyBorder="1"/>
    <xf numFmtId="3" fontId="16" fillId="3" borderId="3" xfId="0" applyNumberFormat="1" applyFont="1" applyFill="1" applyBorder="1"/>
    <xf numFmtId="0" fontId="16" fillId="2" borderId="8" xfId="0" applyNumberFormat="1" applyFont="1" applyFill="1" applyBorder="1"/>
    <xf numFmtId="3" fontId="16" fillId="3" borderId="9" xfId="0" applyNumberFormat="1" applyFont="1" applyFill="1" applyBorder="1"/>
    <xf numFmtId="3" fontId="16" fillId="3" borderId="0" xfId="0" applyNumberFormat="1" applyFont="1" applyFill="1" applyBorder="1"/>
    <xf numFmtId="3" fontId="4" fillId="10" borderId="9" xfId="1" quotePrefix="1" applyNumberFormat="1" applyFont="1" applyFill="1" applyBorder="1" applyAlignment="1">
      <alignment horizontal="right"/>
    </xf>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applyBorder="1"/>
    <xf numFmtId="4" fontId="18" fillId="2" borderId="0" xfId="0" applyNumberFormat="1" applyFont="1" applyFill="1" applyBorder="1"/>
    <xf numFmtId="0" fontId="8" fillId="9" borderId="12" xfId="0" applyNumberFormat="1" applyFont="1" applyFill="1" applyBorder="1" applyAlignment="1"/>
    <xf numFmtId="168" fontId="31" fillId="2" borderId="0" xfId="0" quotePrefix="1" applyNumberFormat="1" applyFont="1" applyFill="1" applyBorder="1" applyAlignment="1">
      <alignment horizontal="right"/>
    </xf>
    <xf numFmtId="173" fontId="31" fillId="6" borderId="0" xfId="0" applyNumberFormat="1" applyFont="1" applyFill="1" applyBorder="1" applyAlignment="1">
      <alignment horizontal="right" vertical="center"/>
    </xf>
    <xf numFmtId="0" fontId="30" fillId="2" borderId="0" xfId="0" applyFont="1" applyFill="1" applyBorder="1" applyAlignment="1">
      <alignment vertical="top"/>
    </xf>
    <xf numFmtId="0" fontId="0" fillId="2" borderId="0" xfId="0" applyFill="1" applyAlignment="1">
      <alignment vertical="top"/>
    </xf>
    <xf numFmtId="0" fontId="12" fillId="2" borderId="0" xfId="0" applyFont="1" applyFill="1" applyBorder="1" applyAlignment="1">
      <alignment vertical="top"/>
    </xf>
    <xf numFmtId="0" fontId="12" fillId="2" borderId="0" xfId="0" applyFont="1" applyFill="1" applyBorder="1" applyAlignment="1">
      <alignment horizontal="right" vertical="top"/>
    </xf>
    <xf numFmtId="0" fontId="22" fillId="2" borderId="0" xfId="0" applyNumberFormat="1" applyFont="1" applyFill="1" applyBorder="1" applyAlignment="1">
      <alignment horizontal="right" vertical="top"/>
    </xf>
    <xf numFmtId="0" fontId="30" fillId="2" borderId="0" xfId="0" quotePrefix="1" applyFont="1" applyFill="1" applyBorder="1" applyAlignment="1">
      <alignment vertical="top"/>
    </xf>
    <xf numFmtId="173" fontId="17" fillId="6" borderId="0" xfId="0" applyNumberFormat="1" applyFont="1" applyFill="1" applyBorder="1"/>
    <xf numFmtId="173" fontId="13" fillId="11" borderId="0" xfId="0" applyNumberFormat="1" applyFont="1" applyFill="1" applyBorder="1"/>
    <xf numFmtId="173" fontId="13" fillId="2" borderId="1" xfId="0" applyNumberFormat="1" applyFont="1" applyFill="1" applyBorder="1"/>
    <xf numFmtId="0" fontId="16" fillId="2" borderId="2" xfId="0" applyNumberFormat="1" applyFont="1" applyFill="1" applyBorder="1"/>
    <xf numFmtId="174" fontId="4" fillId="16" borderId="0" xfId="1" applyNumberFormat="1" applyFont="1" applyFill="1" applyBorder="1" applyAlignment="1">
      <alignment horizontal="right"/>
    </xf>
    <xf numFmtId="168" fontId="4" fillId="16" borderId="3" xfId="1" applyNumberFormat="1" applyFont="1" applyFill="1" applyBorder="1"/>
    <xf numFmtId="177" fontId="4" fillId="16" borderId="0" xfId="1" applyNumberFormat="1" applyFont="1" applyFill="1" applyBorder="1" applyAlignment="1">
      <alignment horizontal="right"/>
    </xf>
    <xf numFmtId="168" fontId="4" fillId="16" borderId="0" xfId="1" applyNumberFormat="1" applyFont="1" applyFill="1" applyBorder="1"/>
    <xf numFmtId="2" fontId="4" fillId="2" borderId="0" xfId="0" applyNumberFormat="1" applyFont="1" applyFill="1" applyBorder="1" applyAlignment="1">
      <alignment horizontal="right"/>
    </xf>
    <xf numFmtId="2" fontId="16" fillId="2" borderId="1" xfId="0" applyNumberFormat="1" applyFont="1" applyFill="1" applyBorder="1"/>
    <xf numFmtId="0" fontId="16" fillId="2" borderId="8" xfId="0" applyNumberFormat="1" applyFont="1" applyFill="1" applyBorder="1" applyAlignment="1">
      <alignment horizontal="left"/>
    </xf>
    <xf numFmtId="0" fontId="38" fillId="2" borderId="8" xfId="13" applyNumberFormat="1" applyFont="1" applyFill="1" applyBorder="1" applyAlignment="1">
      <alignment horizontal="left"/>
    </xf>
    <xf numFmtId="0" fontId="38" fillId="2" borderId="10" xfId="13" applyNumberFormat="1" applyFont="1" applyFill="1" applyBorder="1" applyAlignment="1">
      <alignment horizontal="left"/>
    </xf>
    <xf numFmtId="0" fontId="38" fillId="2" borderId="5" xfId="13" applyNumberFormat="1" applyFont="1" applyFill="1" applyBorder="1" applyAlignment="1">
      <alignment horizontal="left"/>
    </xf>
    <xf numFmtId="184" fontId="0" fillId="0" borderId="0" xfId="0" applyNumberFormat="1"/>
    <xf numFmtId="0" fontId="6" fillId="2" borderId="0" xfId="1" applyFont="1" applyFill="1" applyAlignment="1">
      <alignment horizontal="center"/>
    </xf>
    <xf numFmtId="0" fontId="48" fillId="0" borderId="0" xfId="0" applyFont="1" applyAlignment="1">
      <alignment horizontal="left" vertical="center" wrapText="1"/>
    </xf>
    <xf numFmtId="0" fontId="48"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4" fontId="8" fillId="2" borderId="2" xfId="1" applyNumberFormat="1" applyFont="1" applyFill="1" applyBorder="1" applyAlignment="1">
      <alignment horizontal="center" vertical="center" wrapTex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NumberFormat="1" applyFont="1" applyFill="1" applyBorder="1" applyAlignment="1">
      <alignment horizontal="center"/>
    </xf>
    <xf numFmtId="0" fontId="36" fillId="2" borderId="0" xfId="1" applyNumberFormat="1" applyFont="1" applyFill="1" applyBorder="1" applyAlignment="1">
      <alignment horizontal="center"/>
    </xf>
    <xf numFmtId="0" fontId="41" fillId="2" borderId="8" xfId="1" applyFont="1" applyFill="1" applyBorder="1" applyAlignment="1">
      <alignment wrapText="1"/>
    </xf>
    <xf numFmtId="0" fontId="41"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pplyProtection="1">
      <alignment horizontal="center" vertical="center"/>
    </xf>
    <xf numFmtId="0" fontId="27" fillId="2" borderId="1" xfId="4" applyFont="1" applyFill="1" applyBorder="1" applyAlignment="1" applyProtection="1">
      <alignment horizontal="center" vertical="center"/>
    </xf>
    <xf numFmtId="0" fontId="27" fillId="2" borderId="2" xfId="4" applyFont="1" applyFill="1" applyBorder="1" applyAlignment="1" applyProtection="1">
      <alignment horizontal="center" vertical="center" wrapText="1"/>
    </xf>
    <xf numFmtId="0" fontId="27"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16" fillId="2" borderId="3" xfId="0" applyFont="1" applyFill="1" applyBorder="1" applyAlignment="1">
      <alignment horizontal="center" wrapText="1"/>
    </xf>
    <xf numFmtId="0" fontId="16" fillId="2" borderId="1" xfId="0" applyFont="1" applyFill="1" applyBorder="1" applyAlignment="1">
      <alignment horizont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8" fillId="2" borderId="3" xfId="0" applyNumberFormat="1" applyFont="1" applyFill="1" applyBorder="1" applyAlignment="1">
      <alignment horizontal="right" vertical="center"/>
    </xf>
    <xf numFmtId="0" fontId="8" fillId="2" borderId="1"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2"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3">
    <cellStyle name="Hipervínculo" xfId="2" builtinId="8"/>
    <cellStyle name="Millares 2" xfId="17"/>
    <cellStyle name="Millares 3" xfId="16"/>
    <cellStyle name="Moneda 2" xfId="18"/>
    <cellStyle name="Normal" xfId="0" builtinId="0"/>
    <cellStyle name="Normal 11" xfId="9"/>
    <cellStyle name="Normal 2" xfId="1"/>
    <cellStyle name="Normal 2 2" xfId="3"/>
    <cellStyle name="Normal 2 3" xfId="12"/>
    <cellStyle name="Normal 2 3 2" xfId="14"/>
    <cellStyle name="Normal 3" xfId="4"/>
    <cellStyle name="Normal 3 2" xfId="13"/>
    <cellStyle name="Normal 3 3" xfId="19"/>
    <cellStyle name="Normal 4" xfId="11"/>
    <cellStyle name="Normal 4 2" xfId="20"/>
    <cellStyle name="Normal 5" xfId="10"/>
    <cellStyle name="Normal 5 2" xfId="21"/>
    <cellStyle name="Normal 6" xfId="15"/>
    <cellStyle name="Normal 7" xfId="6"/>
    <cellStyle name="Normal 8" xfId="5"/>
    <cellStyle name="Normal 8 2" xfId="8"/>
    <cellStyle name="Porcentaje 2" xfId="22"/>
    <cellStyle name="Porcentual 2" xfId="7"/>
  </cellStyles>
  <dxfs count="376">
    <dxf>
      <numFmt numFmtId="185" formatCode="&quot;-&quot;"/>
    </dxf>
    <dxf>
      <numFmt numFmtId="185" formatCode="&quot;-&quot;"/>
    </dxf>
    <dxf>
      <numFmt numFmtId="186" formatCode="&quot;^&quot;"/>
    </dxf>
    <dxf>
      <numFmt numFmtId="186" formatCode="&quot;^&quot;"/>
    </dxf>
    <dxf>
      <numFmt numFmtId="187" formatCode="\^;\^;\^"/>
    </dxf>
    <dxf>
      <numFmt numFmtId="187" formatCode="\^;\^;\^"/>
    </dxf>
    <dxf>
      <numFmt numFmtId="185" formatCode="&quot;-&quot;"/>
    </dxf>
    <dxf>
      <numFmt numFmtId="188" formatCode="\^"/>
    </dxf>
    <dxf>
      <numFmt numFmtId="187" formatCode="\^;\^;\^"/>
    </dxf>
    <dxf>
      <numFmt numFmtId="185"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6" formatCode="&quot;^&quot;"/>
    </dxf>
    <dxf>
      <numFmt numFmtId="188" formatCode="\^"/>
    </dxf>
    <dxf>
      <numFmt numFmtId="187" formatCode="\^;\^;\^"/>
    </dxf>
    <dxf>
      <numFmt numFmtId="187" formatCode="\^;\^;\^"/>
    </dxf>
    <dxf>
      <numFmt numFmtId="187" formatCode="\^;\^;\^"/>
    </dxf>
    <dxf>
      <numFmt numFmtId="188"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8" formatCode="\^"/>
    </dxf>
    <dxf>
      <numFmt numFmtId="188" formatCode="\^"/>
    </dxf>
    <dxf>
      <numFmt numFmtId="188" formatCode="\^"/>
    </dxf>
    <dxf>
      <numFmt numFmtId="188" formatCode="\^"/>
    </dxf>
    <dxf>
      <numFmt numFmtId="188" formatCode="\^"/>
    </dxf>
    <dxf>
      <numFmt numFmtId="185"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7" formatCode="\^;\^;\^"/>
    </dxf>
    <dxf>
      <numFmt numFmtId="188" formatCode="\^"/>
    </dxf>
    <dxf>
      <numFmt numFmtId="188" formatCode="\^"/>
    </dxf>
    <dxf>
      <numFmt numFmtId="188" formatCode="\^"/>
    </dxf>
    <dxf>
      <numFmt numFmtId="187" formatCode="\^;\^;\^"/>
    </dxf>
    <dxf>
      <numFmt numFmtId="188" formatCode="\^"/>
    </dxf>
    <dxf>
      <numFmt numFmtId="188" formatCode="\^"/>
    </dxf>
    <dxf>
      <numFmt numFmtId="188" formatCode="\^"/>
    </dxf>
    <dxf>
      <numFmt numFmtId="185" formatCode="&quot;-&quot;"/>
    </dxf>
    <dxf>
      <numFmt numFmtId="188" formatCode="\^"/>
    </dxf>
    <dxf>
      <numFmt numFmtId="188" formatCode="\^"/>
    </dxf>
    <dxf>
      <numFmt numFmtId="188" formatCode="\^"/>
    </dxf>
    <dxf>
      <numFmt numFmtId="188" formatCode="\^"/>
    </dxf>
    <dxf>
      <numFmt numFmtId="185" formatCode="&quot;-&quot;"/>
    </dxf>
    <dxf>
      <numFmt numFmtId="188" formatCode="\^"/>
    </dxf>
    <dxf>
      <numFmt numFmtId="188" formatCode="\^"/>
    </dxf>
    <dxf>
      <numFmt numFmtId="185" formatCode="&quot;-&quot;"/>
    </dxf>
    <dxf>
      <numFmt numFmtId="188" formatCode="\^"/>
    </dxf>
    <dxf>
      <numFmt numFmtId="188" formatCode="\^"/>
    </dxf>
    <dxf>
      <numFmt numFmtId="188" formatCode="\^"/>
    </dxf>
    <dxf>
      <numFmt numFmtId="188" formatCode="\^"/>
    </dxf>
    <dxf>
      <numFmt numFmtId="187"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5" formatCode="&quot;-&quot;"/>
    </dxf>
    <dxf>
      <numFmt numFmtId="185" formatCode="&quot;-&quot;"/>
    </dxf>
    <dxf>
      <numFmt numFmtId="188" formatCode="\^"/>
    </dxf>
    <dxf>
      <numFmt numFmtId="188" formatCode="\^"/>
    </dxf>
    <dxf>
      <numFmt numFmtId="188" formatCode="\^"/>
    </dxf>
    <dxf>
      <numFmt numFmtId="188" formatCode="\^"/>
    </dxf>
    <dxf>
      <numFmt numFmtId="188" formatCode="\^"/>
    </dxf>
    <dxf>
      <numFmt numFmtId="188" formatCode="\^"/>
    </dxf>
    <dxf>
      <numFmt numFmtId="185" formatCode="&quot;-&quot;"/>
    </dxf>
    <dxf>
      <numFmt numFmtId="185"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5" formatCode="&quot;-&quot;"/>
    </dxf>
    <dxf>
      <numFmt numFmtId="185" formatCode="&quot;-&quot;"/>
    </dxf>
    <dxf>
      <numFmt numFmtId="188" formatCode="\^"/>
    </dxf>
    <dxf>
      <numFmt numFmtId="188" formatCode="\^"/>
    </dxf>
    <dxf>
      <numFmt numFmtId="185" formatCode="&quot;-&quot;"/>
    </dxf>
    <dxf>
      <numFmt numFmtId="185" formatCode="&quot;-&quot;"/>
    </dxf>
    <dxf>
      <numFmt numFmtId="185" formatCode="&quot;-&quot;"/>
    </dxf>
    <dxf>
      <numFmt numFmtId="188" formatCode="\^"/>
    </dxf>
    <dxf>
      <numFmt numFmtId="188" formatCode="\^"/>
    </dxf>
    <dxf>
      <numFmt numFmtId="188" formatCode="\^"/>
    </dxf>
    <dxf>
      <numFmt numFmtId="185" formatCode="&quot;-&quot;"/>
    </dxf>
    <dxf>
      <numFmt numFmtId="185" formatCode="&quot;-&quot;"/>
    </dxf>
    <dxf>
      <numFmt numFmtId="188" formatCode="\^"/>
    </dxf>
    <dxf>
      <numFmt numFmtId="188" formatCode="\^"/>
    </dxf>
    <dxf>
      <numFmt numFmtId="188" formatCode="\^"/>
    </dxf>
    <dxf>
      <numFmt numFmtId="188" formatCode="\^"/>
    </dxf>
    <dxf>
      <numFmt numFmtId="188" formatCode="\^"/>
    </dxf>
    <dxf>
      <numFmt numFmtId="188" formatCode="\^"/>
    </dxf>
    <dxf>
      <numFmt numFmtId="188"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652</v>
      </c>
    </row>
    <row r="3" spans="1:9" ht="15" customHeight="1" x14ac:dyDescent="0.2">
      <c r="A3" s="733">
        <v>42856</v>
      </c>
    </row>
    <row r="4" spans="1:9" ht="15" customHeight="1" x14ac:dyDescent="0.25">
      <c r="A4" s="891" t="s">
        <v>19</v>
      </c>
      <c r="B4" s="891"/>
      <c r="C4" s="891"/>
      <c r="D4" s="891"/>
      <c r="E4" s="891"/>
      <c r="F4" s="891"/>
      <c r="G4" s="891"/>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6" t="s">
        <v>0</v>
      </c>
      <c r="D8" s="10"/>
      <c r="E8" s="16"/>
      <c r="F8" s="16"/>
      <c r="G8" s="16"/>
    </row>
    <row r="9" spans="1:9" ht="15" customHeight="1" x14ac:dyDescent="0.2">
      <c r="A9" s="16"/>
      <c r="B9" s="16"/>
      <c r="C9" s="77" t="s">
        <v>106</v>
      </c>
      <c r="D9" s="10"/>
      <c r="E9" s="10"/>
      <c r="F9" s="10"/>
      <c r="G9" s="10"/>
      <c r="H9" s="9"/>
      <c r="I9" s="9"/>
    </row>
    <row r="10" spans="1:9" ht="15" customHeight="1" x14ac:dyDescent="0.2">
      <c r="A10" s="16"/>
      <c r="B10" s="16"/>
      <c r="C10" s="77"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299" t="s">
        <v>552</v>
      </c>
      <c r="D17" s="299"/>
      <c r="E17" s="299"/>
      <c r="F17" s="299"/>
      <c r="G17" s="299"/>
      <c r="H17" s="299"/>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560</v>
      </c>
      <c r="D20" s="9"/>
      <c r="E20" s="9"/>
      <c r="F20" s="9"/>
      <c r="G20" s="9"/>
      <c r="H20" s="9"/>
      <c r="I20" s="9"/>
    </row>
    <row r="21" spans="2:9" ht="15" customHeight="1" x14ac:dyDescent="0.2">
      <c r="C21" s="9" t="s">
        <v>27</v>
      </c>
      <c r="D21" s="9"/>
      <c r="E21" s="9"/>
      <c r="F21" s="12"/>
      <c r="G21" s="12"/>
      <c r="H21" s="12"/>
      <c r="I21" s="12"/>
    </row>
    <row r="22" spans="2:9" ht="15" customHeight="1" x14ac:dyDescent="0.2">
      <c r="C22" s="9" t="s">
        <v>208</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299" t="s">
        <v>566</v>
      </c>
      <c r="D25" s="299"/>
      <c r="E25" s="299"/>
      <c r="F25" s="299"/>
      <c r="G25" s="9"/>
      <c r="H25" s="9"/>
    </row>
    <row r="26" spans="2:9" ht="15" customHeight="1" x14ac:dyDescent="0.2">
      <c r="C26" s="299" t="s">
        <v>33</v>
      </c>
      <c r="D26" s="299"/>
      <c r="E26" s="299"/>
      <c r="F26" s="299"/>
      <c r="G26" s="9"/>
      <c r="H26" s="9"/>
    </row>
    <row r="27" spans="2:9" ht="15" customHeight="1" x14ac:dyDescent="0.2">
      <c r="C27" s="299" t="s">
        <v>480</v>
      </c>
      <c r="D27" s="299"/>
      <c r="E27" s="299"/>
      <c r="F27" s="299"/>
      <c r="G27" s="299"/>
      <c r="H27" s="299"/>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484</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260</v>
      </c>
      <c r="D35" s="9"/>
      <c r="E35" s="9"/>
      <c r="F35" s="9"/>
      <c r="G35" s="9"/>
    </row>
    <row r="36" spans="1:9" ht="15" customHeight="1" x14ac:dyDescent="0.2">
      <c r="C36" s="9" t="s">
        <v>235</v>
      </c>
      <c r="D36" s="9"/>
      <c r="E36" s="9"/>
      <c r="F36" s="9"/>
      <c r="G36" s="12"/>
    </row>
    <row r="37" spans="1:9" ht="15" customHeight="1" x14ac:dyDescent="0.2">
      <c r="A37" s="6"/>
      <c r="C37" s="299" t="s">
        <v>34</v>
      </c>
      <c r="D37" s="299"/>
      <c r="E37" s="299"/>
      <c r="F37" s="299"/>
      <c r="G37" s="299"/>
      <c r="H37" s="9"/>
      <c r="I37" s="9"/>
    </row>
    <row r="38" spans="1:9" ht="15" customHeight="1" x14ac:dyDescent="0.2">
      <c r="A38" s="6"/>
      <c r="C38" s="299" t="s">
        <v>555</v>
      </c>
      <c r="D38" s="299"/>
      <c r="E38" s="299"/>
      <c r="F38" s="299"/>
      <c r="G38" s="299"/>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268</v>
      </c>
      <c r="D43" s="9"/>
      <c r="E43" s="9"/>
      <c r="F43" s="9"/>
      <c r="H43" s="12"/>
      <c r="I43" s="12"/>
    </row>
    <row r="44" spans="1:9" ht="15" customHeight="1" x14ac:dyDescent="0.2">
      <c r="C44" s="9" t="s">
        <v>554</v>
      </c>
      <c r="D44" s="9"/>
      <c r="E44" s="9"/>
      <c r="F44" s="9"/>
      <c r="G44" s="12"/>
    </row>
    <row r="45" spans="1:9" ht="15" customHeight="1" x14ac:dyDescent="0.2">
      <c r="C45" s="9" t="s">
        <v>270</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297"/>
      <c r="D48" s="297"/>
      <c r="E48" s="297"/>
      <c r="F48" s="297"/>
    </row>
    <row r="49" spans="1:8" ht="15" customHeight="1" x14ac:dyDescent="0.2">
      <c r="B49" s="6"/>
      <c r="C49" s="298" t="s">
        <v>553</v>
      </c>
      <c r="D49" s="298"/>
      <c r="E49" s="298"/>
      <c r="F49" s="298"/>
      <c r="G49" s="9"/>
    </row>
    <row r="50" spans="1:8" ht="15" customHeight="1" x14ac:dyDescent="0.2">
      <c r="B50" s="6"/>
      <c r="C50" s="9" t="s">
        <v>532</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299" t="s">
        <v>22</v>
      </c>
      <c r="D56" s="299"/>
      <c r="E56" s="299"/>
      <c r="F56" s="299"/>
      <c r="G56" s="299"/>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350</v>
      </c>
      <c r="D63" s="9"/>
      <c r="E63" s="9"/>
      <c r="F63" s="9"/>
      <c r="G63" s="9"/>
    </row>
    <row r="64" spans="1:8" ht="15" customHeight="1" x14ac:dyDescent="0.2">
      <c r="B64" s="6"/>
      <c r="C64" s="9" t="s">
        <v>403</v>
      </c>
      <c r="D64" s="9"/>
      <c r="E64" s="9"/>
      <c r="F64" s="9"/>
      <c r="G64" s="9"/>
    </row>
    <row r="65" spans="2:9" ht="15" customHeight="1" x14ac:dyDescent="0.2">
      <c r="B65" s="6"/>
      <c r="C65" s="9" t="s">
        <v>544</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545</v>
      </c>
      <c r="D69" s="9"/>
      <c r="E69" s="9"/>
      <c r="F69" s="9"/>
      <c r="G69" s="11"/>
      <c r="H69" s="11"/>
    </row>
    <row r="70" spans="2:9" ht="15" customHeight="1" x14ac:dyDescent="0.2">
      <c r="B70" s="6"/>
      <c r="C70" s="9" t="s">
        <v>18</v>
      </c>
      <c r="D70" s="9"/>
      <c r="E70" s="9"/>
      <c r="F70" s="9"/>
      <c r="G70" s="11"/>
    </row>
    <row r="71" spans="2:9" ht="15" customHeight="1" x14ac:dyDescent="0.2">
      <c r="C71" s="299" t="s">
        <v>557</v>
      </c>
      <c r="D71" s="299"/>
      <c r="E71" s="299"/>
      <c r="F71" s="9"/>
      <c r="G71" s="9"/>
    </row>
    <row r="72" spans="2:9" ht="15" customHeight="1" x14ac:dyDescent="0.2">
      <c r="C72" s="9" t="s">
        <v>556</v>
      </c>
      <c r="D72" s="9"/>
      <c r="E72" s="9"/>
      <c r="F72" s="9"/>
      <c r="G72" s="9"/>
      <c r="H72" s="9"/>
    </row>
    <row r="73" spans="2:9" ht="15" customHeight="1" x14ac:dyDescent="0.2">
      <c r="C73" s="9" t="s">
        <v>379</v>
      </c>
      <c r="D73" s="9"/>
      <c r="E73" s="9"/>
      <c r="F73" s="9"/>
    </row>
    <row r="74" spans="2:9" ht="15" customHeight="1" x14ac:dyDescent="0.2">
      <c r="C74" s="9" t="s">
        <v>588</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299" t="s">
        <v>387</v>
      </c>
      <c r="D79" s="299"/>
      <c r="E79" s="299"/>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299" t="s">
        <v>402</v>
      </c>
      <c r="D84" s="299"/>
      <c r="E84" s="299"/>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558</v>
      </c>
      <c r="D90" s="9"/>
      <c r="E90" s="9"/>
      <c r="F90" s="9"/>
      <c r="G90" s="9"/>
      <c r="H90" s="9"/>
      <c r="I90" s="11"/>
      <c r="J90" s="11"/>
    </row>
    <row r="91" spans="1:10" ht="15" customHeight="1" x14ac:dyDescent="0.2">
      <c r="C91" s="299" t="s">
        <v>559</v>
      </c>
      <c r="D91" s="299"/>
      <c r="E91" s="299"/>
      <c r="F91" s="299"/>
      <c r="G91" s="11"/>
      <c r="H91" s="11"/>
      <c r="I91" s="11"/>
    </row>
    <row r="92" spans="1:10" ht="15" customHeight="1" x14ac:dyDescent="0.2">
      <c r="C92" s="299" t="s">
        <v>40</v>
      </c>
      <c r="D92" s="299"/>
      <c r="E92" s="299"/>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92" t="s">
        <v>568</v>
      </c>
      <c r="B98" s="893"/>
      <c r="C98" s="893"/>
      <c r="D98" s="893"/>
      <c r="E98" s="893"/>
      <c r="F98" s="893"/>
      <c r="G98" s="893"/>
      <c r="H98" s="893"/>
      <c r="I98" s="893"/>
      <c r="J98" s="893"/>
      <c r="K98" s="893"/>
    </row>
    <row r="99" spans="1:11" ht="15" customHeight="1" x14ac:dyDescent="0.2">
      <c r="A99" s="893"/>
      <c r="B99" s="893"/>
      <c r="C99" s="893"/>
      <c r="D99" s="893"/>
      <c r="E99" s="893"/>
      <c r="F99" s="893"/>
      <c r="G99" s="893"/>
      <c r="H99" s="893"/>
      <c r="I99" s="893"/>
      <c r="J99" s="893"/>
      <c r="K99" s="893"/>
    </row>
    <row r="100" spans="1:11" ht="15" customHeight="1" x14ac:dyDescent="0.2">
      <c r="A100" s="893"/>
      <c r="B100" s="893"/>
      <c r="C100" s="893"/>
      <c r="D100" s="893"/>
      <c r="E100" s="893"/>
      <c r="F100" s="893"/>
      <c r="G100" s="893"/>
      <c r="H100" s="893"/>
      <c r="I100" s="893"/>
      <c r="J100" s="893"/>
      <c r="K100" s="893"/>
    </row>
    <row r="101" spans="1:11" ht="15" customHeight="1" x14ac:dyDescent="0.2">
      <c r="A101" s="893"/>
      <c r="B101" s="893"/>
      <c r="C101" s="893"/>
      <c r="D101" s="893"/>
      <c r="E101" s="893"/>
      <c r="F101" s="893"/>
      <c r="G101" s="893"/>
      <c r="H101" s="893"/>
      <c r="I101" s="893"/>
      <c r="J101" s="893"/>
      <c r="K101" s="893"/>
    </row>
    <row r="102" spans="1:11" ht="15" customHeight="1" x14ac:dyDescent="0.2">
      <c r="A102" s="893"/>
      <c r="B102" s="893"/>
      <c r="C102" s="893"/>
      <c r="D102" s="893"/>
      <c r="E102" s="893"/>
      <c r="F102" s="893"/>
      <c r="G102" s="893"/>
      <c r="H102" s="893"/>
      <c r="I102" s="893"/>
      <c r="J102" s="893"/>
      <c r="K102" s="893"/>
    </row>
  </sheetData>
  <mergeCells count="2">
    <mergeCell ref="A4:G4"/>
    <mergeCell ref="A98:K102"/>
  </mergeCells>
  <hyperlinks>
    <hyperlink ref="C8:D8" location="Indicadores!A1" display="Indicadores"/>
    <hyperlink ref="C9:I9" location="'Energia primaria'!A1" display="Consumo anual de energía primaria en España y grado de autoabastecimiento "/>
    <hyperlink ref="C10:G10" location="'Energia final'!A1" display="Consumo anual de energía final en España"/>
    <hyperlink ref="C16:F16" location="'Consumo PP'!A1" display="Consumo de productos petrolíferos"/>
    <hyperlink ref="C18:G18" location="'Consumo GLP'!A1" display="Consumo de gases licuados del petróleo"/>
    <hyperlink ref="C19:E19" location="'Consumo gasolinas'!A1" display="Consumo de gasolinas"/>
    <hyperlink ref="C20:I20" location="'GNA CCAA'!A1" display="Consumo de gasolinas de automoción por Comunidades Autónomas"/>
    <hyperlink ref="C21:E21" location="'Consumo gasóleos'!A1" display="Consumo de gasóleos"/>
    <hyperlink ref="C22:G22" location="'GO CCAA'!A1" display="Consumo de gasóleos por Comunidades Autónomas"/>
    <hyperlink ref="C23:G23" location="'Consumo Combustibles Auto'!A1" display="Consumo de combustibles de automoción"/>
    <hyperlink ref="C24:G24" location="Bios!A1" display="Biocarburantes en gasolinas y gasóleos"/>
    <hyperlink ref="C28:E28" location="'Consumo Querosenos'!A1" display="Consumo de querosenos"/>
    <hyperlink ref="C29:E29" location="'Consumo Fuelóleos'!A1" display="Consumo de fuelóleos"/>
    <hyperlink ref="C30:G30" location="'FO CCAA'!A1" display="Consumo de fuelóleos por Comunidades Autónomas "/>
    <hyperlink ref="C31:F31" location="'Consumo Otros Productos'!A1" display="Consumo de otros productos"/>
    <hyperlink ref="C35:G35" location="'Impor Crudo'!A1" display="Importaciones de crudo por países y zonas económicas"/>
    <hyperlink ref="C36:F36" location="'Coste CIF'!A1" display="Coste CIF del crudo importado en España"/>
    <hyperlink ref="C42:E42" location="'produccion interior'!A1" display="Producción interior de crudo"/>
    <hyperlink ref="C43:F43" location="'MP procesada'!A1" display="Crudo y Materia prima procesada"/>
    <hyperlink ref="C44:F44" location="'Produccion bruta'!A1" display="Producción bruta de crudo de refinería"/>
    <hyperlink ref="C45:G45" location="Balance!A1" display="Balance de producción y consumo de productos petrolíferos"/>
    <hyperlink ref="C49:G49" location="'PVP máximo bombona'!A1" display="PVP máximo de la bombona de butano (12,5 kg)"/>
    <hyperlink ref="C50:F50" location="'PVP de gna y glo'!A1" display="PVP gasolinas y gasóleos de automoción "/>
    <hyperlink ref="C51:F51" location="'PVP medio de la gna'!A1" display="PVP medio de la gasolina 95 I.O. "/>
    <hyperlink ref="C52:F52" location="'PVP medio del glo'!A1" display="PVP medio del gasóleo de automoción"/>
    <hyperlink ref="C53:F53" location="'PVP medio del glo C'!A1" display="PVP medio del gasóleo calefacción"/>
    <hyperlink ref="C55:F55" location="'Evolución crudos SPOT'!A1" display="Evolución de los precios spot de crudos"/>
    <hyperlink ref="C56:H56" location="'Cotizaciones FOB'!A1" display="Cotizaciones internacionales FOB de productos petrolíferos "/>
    <hyperlink ref="C62:E62" location="'Consumo de gas natural'!A1" display="Consumo de gas natural"/>
    <hyperlink ref="C63:G63" location="'Consumo de gas natural grupos'!A1" display="Consumo de gas natural por grupos de presión"/>
    <hyperlink ref="C64:G64" location="'Tasa variación año móvil GN '!A1" display="Tasa variación año móvil de consumo gas natural "/>
    <hyperlink ref="C65:H65" location="'Consumo de gas natural por CCAA'!A1" display="Consumo de gas natural por Comunidad Autónoma y grupos de presión"/>
    <hyperlink ref="C69:F69" location="'import. GN paises'!A1" display="Importaciones de gas natural por países"/>
    <hyperlink ref="C70:F70" location="'import. GN puntos entrada '!A1" display="Importaciones por punto de entrada"/>
    <hyperlink ref="C72:H72" location="'export. GN paises'!A1" display="Exportaciones de gas natural por países y zonas económicas"/>
    <hyperlink ref="C73:F73" location="'export. GN puntos salida'!A1" display="Exportaciones por punto de salida"/>
    <hyperlink ref="C78:F78" location="'Producción interior GN'!A1" display="Producción interior de gas natural"/>
    <hyperlink ref="C83:G83" location="'PVP máximo TUR'!A1" display="PVP máximo de las tarifas último recurso de gas natural "/>
    <hyperlink ref="C88:G88" location="'Stocks mat. primas y PP'!A1" display="Stocks de crudo, materias primas y productos petrolíferos"/>
    <hyperlink ref="C89:G89" location="'EMS prod. pet.'!A1" display="Existencias mínimas de seguridad de productos petroliferos"/>
    <hyperlink ref="C90:H90" location="'Nivel Stocks España'!A1" display="Nivel de Stocks en España calculado en días de importaciones netas"/>
    <hyperlink ref="A94:F94" location="'Unidades y factores conversión'!A1" display="Unidades y factores de conversión utilizados "/>
    <hyperlink ref="C27:I27" location="'Consumo Comb. Auto CCAA'!A1" display="Consumo de combustibles de automoción por Comunidades Autónomas"/>
    <hyperlink ref="C37:I37" location="'imp-exp PP'!A1" display="Importaciones - Exportaciones de productos petrolíferos por productos"/>
    <hyperlink ref="C38:H38" location="'imp-exp PP paises'!A1" display="Importaciones - Exportaciones de productos petrolíferos por países "/>
    <hyperlink ref="C17:H17" location="'Tv año móvil cons. PP'!A1" display="Tasa variación año móvil del consumo de productos petrolíferos"/>
    <hyperlink ref="C25:H25" location="'Tv año móvil cons. auto'!A1" display="Tasa de variación año móvil combustibles de automoción"/>
    <hyperlink ref="C26:H26" location="'Consumo Comb. Auto Canales'!A1" display="Consumo de combustibles de automoción por canales"/>
    <hyperlink ref="C71:G71" location="'Coste de aprov'!A1" display="Coste de aprovisionamiento gas natural"/>
    <hyperlink ref="C79:G79" location="'Balance  Gas natural'!A1" display="Balance de producción y consumo de gas natural "/>
    <hyperlink ref="C84:F84" location="'Cotizaciones GN'!A1" display="Cotizaciones del gas natural"/>
    <hyperlink ref="C91:F91" location="'RREE Cores'!A1" display="Reservas estrategicas Cores"/>
    <hyperlink ref="C92:E92" location="'Existencias GN'!A1" display="Existencias gas natural"/>
    <hyperlink ref="C54:G54" location="'Cotizaciones de los crudos'!A1" display="Cotizaciones de los crudos de referencia y tipo de cambio"/>
    <hyperlink ref="C74" location="'importaciones netas GN'!A1" display="Importaciones netas de gas natural "/>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N32"/>
  <sheetViews>
    <sheetView zoomScale="115" zoomScaleNormal="115" zoomScaleSheetLayoutView="100" workbookViewId="0"/>
  </sheetViews>
  <sheetFormatPr baseColWidth="10" defaultRowHeight="12.75" x14ac:dyDescent="0.2"/>
  <cols>
    <col min="1" max="1" width="32.5" style="96" customWidth="1"/>
    <col min="2" max="2" width="10.375" style="96" customWidth="1"/>
    <col min="3" max="3" width="14.25" style="96" customWidth="1"/>
    <col min="4" max="4" width="12.5" style="96" customWidth="1"/>
    <col min="5" max="5" width="11.25" style="96" customWidth="1"/>
    <col min="6" max="6" width="9.375" style="96" customWidth="1"/>
    <col min="7" max="7" width="12.625" style="96" customWidth="1"/>
    <col min="8" max="8" width="15.25" style="96" customWidth="1"/>
    <col min="9" max="10" width="12.375" style="96" customWidth="1"/>
    <col min="11" max="15" width="11" style="96"/>
    <col min="16" max="256" width="10" style="96"/>
    <col min="257" max="257" width="19.75" style="96" customWidth="1"/>
    <col min="258" max="258" width="9.125" style="96" customWidth="1"/>
    <col min="259" max="260" width="11" style="96" bestFit="1" customWidth="1"/>
    <col min="261" max="262" width="8.25" style="96" bestFit="1" customWidth="1"/>
    <col min="263" max="263" width="10.125" style="96" bestFit="1" customWidth="1"/>
    <col min="264" max="264" width="11" style="96" bestFit="1" customWidth="1"/>
    <col min="265" max="266" width="10.875" style="96" bestFit="1" customWidth="1"/>
    <col min="267" max="512" width="10" style="96"/>
    <col min="513" max="513" width="19.75" style="96" customWidth="1"/>
    <col min="514" max="514" width="9.125" style="96" customWidth="1"/>
    <col min="515" max="516" width="11" style="96" bestFit="1" customWidth="1"/>
    <col min="517" max="518" width="8.25" style="96" bestFit="1" customWidth="1"/>
    <col min="519" max="519" width="10.125" style="96" bestFit="1" customWidth="1"/>
    <col min="520" max="520" width="11" style="96" bestFit="1" customWidth="1"/>
    <col min="521" max="522" width="10.875" style="96" bestFit="1" customWidth="1"/>
    <col min="523" max="768" width="10" style="96"/>
    <col min="769" max="769" width="19.75" style="96" customWidth="1"/>
    <col min="770" max="770" width="9.125" style="96" customWidth="1"/>
    <col min="771" max="772" width="11" style="96" bestFit="1" customWidth="1"/>
    <col min="773" max="774" width="8.25" style="96" bestFit="1" customWidth="1"/>
    <col min="775" max="775" width="10.125" style="96" bestFit="1" customWidth="1"/>
    <col min="776" max="776" width="11" style="96" bestFit="1" customWidth="1"/>
    <col min="777" max="778" width="10.875" style="96" bestFit="1" customWidth="1"/>
    <col min="779" max="1024" width="11" style="96"/>
    <col min="1025" max="1025" width="19.75" style="96" customWidth="1"/>
    <col min="1026" max="1026" width="9.125" style="96" customWidth="1"/>
    <col min="1027" max="1028" width="11" style="96" bestFit="1" customWidth="1"/>
    <col min="1029" max="1030" width="8.25" style="96" bestFit="1" customWidth="1"/>
    <col min="1031" max="1031" width="10.125" style="96" bestFit="1" customWidth="1"/>
    <col min="1032" max="1032" width="11" style="96" bestFit="1" customWidth="1"/>
    <col min="1033" max="1034" width="10.875" style="96" bestFit="1" customWidth="1"/>
    <col min="1035" max="1280" width="10" style="96"/>
    <col min="1281" max="1281" width="19.75" style="96" customWidth="1"/>
    <col min="1282" max="1282" width="9.125" style="96" customWidth="1"/>
    <col min="1283" max="1284" width="11" style="96" bestFit="1" customWidth="1"/>
    <col min="1285" max="1286" width="8.25" style="96" bestFit="1" customWidth="1"/>
    <col min="1287" max="1287" width="10.125" style="96" bestFit="1" customWidth="1"/>
    <col min="1288" max="1288" width="11" style="96" bestFit="1" customWidth="1"/>
    <col min="1289" max="1290" width="10.875" style="96" bestFit="1" customWidth="1"/>
    <col min="1291" max="1536" width="10" style="96"/>
    <col min="1537" max="1537" width="19.75" style="96" customWidth="1"/>
    <col min="1538" max="1538" width="9.125" style="96" customWidth="1"/>
    <col min="1539" max="1540" width="11" style="96" bestFit="1" customWidth="1"/>
    <col min="1541" max="1542" width="8.25" style="96" bestFit="1" customWidth="1"/>
    <col min="1543" max="1543" width="10.125" style="96" bestFit="1" customWidth="1"/>
    <col min="1544" max="1544" width="11" style="96" bestFit="1" customWidth="1"/>
    <col min="1545" max="1546" width="10.875" style="96" bestFit="1" customWidth="1"/>
    <col min="1547" max="1792" width="10" style="96"/>
    <col min="1793" max="1793" width="19.75" style="96" customWidth="1"/>
    <col min="1794" max="1794" width="9.125" style="96" customWidth="1"/>
    <col min="1795" max="1796" width="11" style="96" bestFit="1" customWidth="1"/>
    <col min="1797" max="1798" width="8.25" style="96" bestFit="1" customWidth="1"/>
    <col min="1799" max="1799" width="10.125" style="96" bestFit="1" customWidth="1"/>
    <col min="1800" max="1800" width="11" style="96" bestFit="1" customWidth="1"/>
    <col min="1801" max="1802" width="10.875" style="96" bestFit="1" customWidth="1"/>
    <col min="1803" max="2048" width="11" style="96"/>
    <col min="2049" max="2049" width="19.75" style="96" customWidth="1"/>
    <col min="2050" max="2050" width="9.125" style="96" customWidth="1"/>
    <col min="2051" max="2052" width="11" style="96" bestFit="1" customWidth="1"/>
    <col min="2053" max="2054" width="8.25" style="96" bestFit="1" customWidth="1"/>
    <col min="2055" max="2055" width="10.125" style="96" bestFit="1" customWidth="1"/>
    <col min="2056" max="2056" width="11" style="96" bestFit="1" customWidth="1"/>
    <col min="2057" max="2058" width="10.875" style="96" bestFit="1" customWidth="1"/>
    <col min="2059" max="2304" width="10" style="96"/>
    <col min="2305" max="2305" width="19.75" style="96" customWidth="1"/>
    <col min="2306" max="2306" width="9.125" style="96" customWidth="1"/>
    <col min="2307" max="2308" width="11" style="96" bestFit="1" customWidth="1"/>
    <col min="2309" max="2310" width="8.25" style="96" bestFit="1" customWidth="1"/>
    <col min="2311" max="2311" width="10.125" style="96" bestFit="1" customWidth="1"/>
    <col min="2312" max="2312" width="11" style="96" bestFit="1" customWidth="1"/>
    <col min="2313" max="2314" width="10.875" style="96" bestFit="1" customWidth="1"/>
    <col min="2315" max="2560" width="10" style="96"/>
    <col min="2561" max="2561" width="19.75" style="96" customWidth="1"/>
    <col min="2562" max="2562" width="9.125" style="96" customWidth="1"/>
    <col min="2563" max="2564" width="11" style="96" bestFit="1" customWidth="1"/>
    <col min="2565" max="2566" width="8.25" style="96" bestFit="1" customWidth="1"/>
    <col min="2567" max="2567" width="10.125" style="96" bestFit="1" customWidth="1"/>
    <col min="2568" max="2568" width="11" style="96" bestFit="1" customWidth="1"/>
    <col min="2569" max="2570" width="10.875" style="96" bestFit="1" customWidth="1"/>
    <col min="2571" max="2816" width="10" style="96"/>
    <col min="2817" max="2817" width="19.75" style="96" customWidth="1"/>
    <col min="2818" max="2818" width="9.125" style="96" customWidth="1"/>
    <col min="2819" max="2820" width="11" style="96" bestFit="1" customWidth="1"/>
    <col min="2821" max="2822" width="8.25" style="96" bestFit="1" customWidth="1"/>
    <col min="2823" max="2823" width="10.125" style="96" bestFit="1" customWidth="1"/>
    <col min="2824" max="2824" width="11" style="96" bestFit="1" customWidth="1"/>
    <col min="2825" max="2826" width="10.875" style="96" bestFit="1" customWidth="1"/>
    <col min="2827" max="3072" width="11" style="96"/>
    <col min="3073" max="3073" width="19.75" style="96" customWidth="1"/>
    <col min="3074" max="3074" width="9.125" style="96" customWidth="1"/>
    <col min="3075" max="3076" width="11" style="96" bestFit="1" customWidth="1"/>
    <col min="3077" max="3078" width="8.25" style="96" bestFit="1" customWidth="1"/>
    <col min="3079" max="3079" width="10.125" style="96" bestFit="1" customWidth="1"/>
    <col min="3080" max="3080" width="11" style="96" bestFit="1" customWidth="1"/>
    <col min="3081" max="3082" width="10.875" style="96" bestFit="1" customWidth="1"/>
    <col min="3083" max="3328" width="10" style="96"/>
    <col min="3329" max="3329" width="19.75" style="96" customWidth="1"/>
    <col min="3330" max="3330" width="9.125" style="96" customWidth="1"/>
    <col min="3331" max="3332" width="11" style="96" bestFit="1" customWidth="1"/>
    <col min="3333" max="3334" width="8.25" style="96" bestFit="1" customWidth="1"/>
    <col min="3335" max="3335" width="10.125" style="96" bestFit="1" customWidth="1"/>
    <col min="3336" max="3336" width="11" style="96" bestFit="1" customWidth="1"/>
    <col min="3337" max="3338" width="10.875" style="96" bestFit="1" customWidth="1"/>
    <col min="3339" max="3584" width="10" style="96"/>
    <col min="3585" max="3585" width="19.75" style="96" customWidth="1"/>
    <col min="3586" max="3586" width="9.125" style="96" customWidth="1"/>
    <col min="3587" max="3588" width="11" style="96" bestFit="1" customWidth="1"/>
    <col min="3589" max="3590" width="8.25" style="96" bestFit="1" customWidth="1"/>
    <col min="3591" max="3591" width="10.125" style="96" bestFit="1" customWidth="1"/>
    <col min="3592" max="3592" width="11" style="96" bestFit="1" customWidth="1"/>
    <col min="3593" max="3594" width="10.875" style="96" bestFit="1" customWidth="1"/>
    <col min="3595" max="3840" width="10" style="96"/>
    <col min="3841" max="3841" width="19.75" style="96" customWidth="1"/>
    <col min="3842" max="3842" width="9.125" style="96" customWidth="1"/>
    <col min="3843" max="3844" width="11" style="96" bestFit="1" customWidth="1"/>
    <col min="3845" max="3846" width="8.25" style="96" bestFit="1" customWidth="1"/>
    <col min="3847" max="3847" width="10.125" style="96" bestFit="1" customWidth="1"/>
    <col min="3848" max="3848" width="11" style="96" bestFit="1" customWidth="1"/>
    <col min="3849" max="3850" width="10.875" style="96" bestFit="1" customWidth="1"/>
    <col min="3851" max="4096" width="11" style="96"/>
    <col min="4097" max="4097" width="19.75" style="96" customWidth="1"/>
    <col min="4098" max="4098" width="9.125" style="96" customWidth="1"/>
    <col min="4099" max="4100" width="11" style="96" bestFit="1" customWidth="1"/>
    <col min="4101" max="4102" width="8.25" style="96" bestFit="1" customWidth="1"/>
    <col min="4103" max="4103" width="10.125" style="96" bestFit="1" customWidth="1"/>
    <col min="4104" max="4104" width="11" style="96" bestFit="1" customWidth="1"/>
    <col min="4105" max="4106" width="10.875" style="96" bestFit="1" customWidth="1"/>
    <col min="4107" max="4352" width="10" style="96"/>
    <col min="4353" max="4353" width="19.75" style="96" customWidth="1"/>
    <col min="4354" max="4354" width="9.125" style="96" customWidth="1"/>
    <col min="4355" max="4356" width="11" style="96" bestFit="1" customWidth="1"/>
    <col min="4357" max="4358" width="8.25" style="96" bestFit="1" customWidth="1"/>
    <col min="4359" max="4359" width="10.125" style="96" bestFit="1" customWidth="1"/>
    <col min="4360" max="4360" width="11" style="96" bestFit="1" customWidth="1"/>
    <col min="4361" max="4362" width="10.875" style="96" bestFit="1" customWidth="1"/>
    <col min="4363" max="4608" width="10" style="96"/>
    <col min="4609" max="4609" width="19.75" style="96" customWidth="1"/>
    <col min="4610" max="4610" width="9.125" style="96" customWidth="1"/>
    <col min="4611" max="4612" width="11" style="96" bestFit="1" customWidth="1"/>
    <col min="4613" max="4614" width="8.25" style="96" bestFit="1" customWidth="1"/>
    <col min="4615" max="4615" width="10.125" style="96" bestFit="1" customWidth="1"/>
    <col min="4616" max="4616" width="11" style="96" bestFit="1" customWidth="1"/>
    <col min="4617" max="4618" width="10.875" style="96" bestFit="1" customWidth="1"/>
    <col min="4619" max="4864" width="10" style="96"/>
    <col min="4865" max="4865" width="19.75" style="96" customWidth="1"/>
    <col min="4866" max="4866" width="9.125" style="96" customWidth="1"/>
    <col min="4867" max="4868" width="11" style="96" bestFit="1" customWidth="1"/>
    <col min="4869" max="4870" width="8.25" style="96" bestFit="1" customWidth="1"/>
    <col min="4871" max="4871" width="10.125" style="96" bestFit="1" customWidth="1"/>
    <col min="4872" max="4872" width="11" style="96" bestFit="1" customWidth="1"/>
    <col min="4873" max="4874" width="10.875" style="96" bestFit="1" customWidth="1"/>
    <col min="4875" max="5120" width="11" style="96"/>
    <col min="5121" max="5121" width="19.75" style="96" customWidth="1"/>
    <col min="5122" max="5122" width="9.125" style="96" customWidth="1"/>
    <col min="5123" max="5124" width="11" style="96" bestFit="1" customWidth="1"/>
    <col min="5125" max="5126" width="8.25" style="96" bestFit="1" customWidth="1"/>
    <col min="5127" max="5127" width="10.125" style="96" bestFit="1" customWidth="1"/>
    <col min="5128" max="5128" width="11" style="96" bestFit="1" customWidth="1"/>
    <col min="5129" max="5130" width="10.875" style="96" bestFit="1" customWidth="1"/>
    <col min="5131" max="5376" width="10" style="96"/>
    <col min="5377" max="5377" width="19.75" style="96" customWidth="1"/>
    <col min="5378" max="5378" width="9.125" style="96" customWidth="1"/>
    <col min="5379" max="5380" width="11" style="96" bestFit="1" customWidth="1"/>
    <col min="5381" max="5382" width="8.25" style="96" bestFit="1" customWidth="1"/>
    <col min="5383" max="5383" width="10.125" style="96" bestFit="1" customWidth="1"/>
    <col min="5384" max="5384" width="11" style="96" bestFit="1" customWidth="1"/>
    <col min="5385" max="5386" width="10.875" style="96" bestFit="1" customWidth="1"/>
    <col min="5387" max="5632" width="10" style="96"/>
    <col min="5633" max="5633" width="19.75" style="96" customWidth="1"/>
    <col min="5634" max="5634" width="9.125" style="96" customWidth="1"/>
    <col min="5635" max="5636" width="11" style="96" bestFit="1" customWidth="1"/>
    <col min="5637" max="5638" width="8.25" style="96" bestFit="1" customWidth="1"/>
    <col min="5639" max="5639" width="10.125" style="96" bestFit="1" customWidth="1"/>
    <col min="5640" max="5640" width="11" style="96" bestFit="1" customWidth="1"/>
    <col min="5641" max="5642" width="10.875" style="96" bestFit="1" customWidth="1"/>
    <col min="5643" max="5888" width="10" style="96"/>
    <col min="5889" max="5889" width="19.75" style="96" customWidth="1"/>
    <col min="5890" max="5890" width="9.125" style="96" customWidth="1"/>
    <col min="5891" max="5892" width="11" style="96" bestFit="1" customWidth="1"/>
    <col min="5893" max="5894" width="8.25" style="96" bestFit="1" customWidth="1"/>
    <col min="5895" max="5895" width="10.125" style="96" bestFit="1" customWidth="1"/>
    <col min="5896" max="5896" width="11" style="96" bestFit="1" customWidth="1"/>
    <col min="5897" max="5898" width="10.875" style="96" bestFit="1" customWidth="1"/>
    <col min="5899" max="6144" width="11" style="96"/>
    <col min="6145" max="6145" width="19.75" style="96" customWidth="1"/>
    <col min="6146" max="6146" width="9.125" style="96" customWidth="1"/>
    <col min="6147" max="6148" width="11" style="96" bestFit="1" customWidth="1"/>
    <col min="6149" max="6150" width="8.25" style="96" bestFit="1" customWidth="1"/>
    <col min="6151" max="6151" width="10.125" style="96" bestFit="1" customWidth="1"/>
    <col min="6152" max="6152" width="11" style="96" bestFit="1" customWidth="1"/>
    <col min="6153" max="6154" width="10.875" style="96" bestFit="1" customWidth="1"/>
    <col min="6155" max="6400" width="10" style="96"/>
    <col min="6401" max="6401" width="19.75" style="96" customWidth="1"/>
    <col min="6402" max="6402" width="9.125" style="96" customWidth="1"/>
    <col min="6403" max="6404" width="11" style="96" bestFit="1" customWidth="1"/>
    <col min="6405" max="6406" width="8.25" style="96" bestFit="1" customWidth="1"/>
    <col min="6407" max="6407" width="10.125" style="96" bestFit="1" customWidth="1"/>
    <col min="6408" max="6408" width="11" style="96" bestFit="1" customWidth="1"/>
    <col min="6409" max="6410" width="10.875" style="96" bestFit="1" customWidth="1"/>
    <col min="6411" max="6656" width="10" style="96"/>
    <col min="6657" max="6657" width="19.75" style="96" customWidth="1"/>
    <col min="6658" max="6658" width="9.125" style="96" customWidth="1"/>
    <col min="6659" max="6660" width="11" style="96" bestFit="1" customWidth="1"/>
    <col min="6661" max="6662" width="8.25" style="96" bestFit="1" customWidth="1"/>
    <col min="6663" max="6663" width="10.125" style="96" bestFit="1" customWidth="1"/>
    <col min="6664" max="6664" width="11" style="96" bestFit="1" customWidth="1"/>
    <col min="6665" max="6666" width="10.875" style="96" bestFit="1" customWidth="1"/>
    <col min="6667" max="6912" width="10" style="96"/>
    <col min="6913" max="6913" width="19.75" style="96" customWidth="1"/>
    <col min="6914" max="6914" width="9.125" style="96" customWidth="1"/>
    <col min="6915" max="6916" width="11" style="96" bestFit="1" customWidth="1"/>
    <col min="6917" max="6918" width="8.25" style="96" bestFit="1" customWidth="1"/>
    <col min="6919" max="6919" width="10.125" style="96" bestFit="1" customWidth="1"/>
    <col min="6920" max="6920" width="11" style="96" bestFit="1" customWidth="1"/>
    <col min="6921" max="6922" width="10.875" style="96" bestFit="1" customWidth="1"/>
    <col min="6923" max="7168" width="11" style="96"/>
    <col min="7169" max="7169" width="19.75" style="96" customWidth="1"/>
    <col min="7170" max="7170" width="9.125" style="96" customWidth="1"/>
    <col min="7171" max="7172" width="11" style="96" bestFit="1" customWidth="1"/>
    <col min="7173" max="7174" width="8.25" style="96" bestFit="1" customWidth="1"/>
    <col min="7175" max="7175" width="10.125" style="96" bestFit="1" customWidth="1"/>
    <col min="7176" max="7176" width="11" style="96" bestFit="1" customWidth="1"/>
    <col min="7177" max="7178" width="10.875" style="96" bestFit="1" customWidth="1"/>
    <col min="7179" max="7424" width="10" style="96"/>
    <col min="7425" max="7425" width="19.75" style="96" customWidth="1"/>
    <col min="7426" max="7426" width="9.125" style="96" customWidth="1"/>
    <col min="7427" max="7428" width="11" style="96" bestFit="1" customWidth="1"/>
    <col min="7429" max="7430" width="8.25" style="96" bestFit="1" customWidth="1"/>
    <col min="7431" max="7431" width="10.125" style="96" bestFit="1" customWidth="1"/>
    <col min="7432" max="7432" width="11" style="96" bestFit="1" customWidth="1"/>
    <col min="7433" max="7434" width="10.875" style="96" bestFit="1" customWidth="1"/>
    <col min="7435" max="7680" width="10" style="96"/>
    <col min="7681" max="7681" width="19.75" style="96" customWidth="1"/>
    <col min="7682" max="7682" width="9.125" style="96" customWidth="1"/>
    <col min="7683" max="7684" width="11" style="96" bestFit="1" customWidth="1"/>
    <col min="7685" max="7686" width="8.25" style="96" bestFit="1" customWidth="1"/>
    <col min="7687" max="7687" width="10.125" style="96" bestFit="1" customWidth="1"/>
    <col min="7688" max="7688" width="11" style="96" bestFit="1" customWidth="1"/>
    <col min="7689" max="7690" width="10.875" style="96" bestFit="1" customWidth="1"/>
    <col min="7691" max="7936" width="10" style="96"/>
    <col min="7937" max="7937" width="19.75" style="96" customWidth="1"/>
    <col min="7938" max="7938" width="9.125" style="96" customWidth="1"/>
    <col min="7939" max="7940" width="11" style="96" bestFit="1" customWidth="1"/>
    <col min="7941" max="7942" width="8.25" style="96" bestFit="1" customWidth="1"/>
    <col min="7943" max="7943" width="10.125" style="96" bestFit="1" customWidth="1"/>
    <col min="7944" max="7944" width="11" style="96" bestFit="1" customWidth="1"/>
    <col min="7945" max="7946" width="10.875" style="96" bestFit="1" customWidth="1"/>
    <col min="7947" max="8192" width="11" style="96"/>
    <col min="8193" max="8193" width="19.75" style="96" customWidth="1"/>
    <col min="8194" max="8194" width="9.125" style="96" customWidth="1"/>
    <col min="8195" max="8196" width="11" style="96" bestFit="1" customWidth="1"/>
    <col min="8197" max="8198" width="8.25" style="96" bestFit="1" customWidth="1"/>
    <col min="8199" max="8199" width="10.125" style="96" bestFit="1" customWidth="1"/>
    <col min="8200" max="8200" width="11" style="96" bestFit="1" customWidth="1"/>
    <col min="8201" max="8202" width="10.875" style="96" bestFit="1" customWidth="1"/>
    <col min="8203" max="8448" width="10" style="96"/>
    <col min="8449" max="8449" width="19.75" style="96" customWidth="1"/>
    <col min="8450" max="8450" width="9.125" style="96" customWidth="1"/>
    <col min="8451" max="8452" width="11" style="96" bestFit="1" customWidth="1"/>
    <col min="8453" max="8454" width="8.25" style="96" bestFit="1" customWidth="1"/>
    <col min="8455" max="8455" width="10.125" style="96" bestFit="1" customWidth="1"/>
    <col min="8456" max="8456" width="11" style="96" bestFit="1" customWidth="1"/>
    <col min="8457" max="8458" width="10.875" style="96" bestFit="1" customWidth="1"/>
    <col min="8459" max="8704" width="10" style="96"/>
    <col min="8705" max="8705" width="19.75" style="96" customWidth="1"/>
    <col min="8706" max="8706" width="9.125" style="96" customWidth="1"/>
    <col min="8707" max="8708" width="11" style="96" bestFit="1" customWidth="1"/>
    <col min="8709" max="8710" width="8.25" style="96" bestFit="1" customWidth="1"/>
    <col min="8711" max="8711" width="10.125" style="96" bestFit="1" customWidth="1"/>
    <col min="8712" max="8712" width="11" style="96" bestFit="1" customWidth="1"/>
    <col min="8713" max="8714" width="10.875" style="96" bestFit="1" customWidth="1"/>
    <col min="8715" max="8960" width="10" style="96"/>
    <col min="8961" max="8961" width="19.75" style="96" customWidth="1"/>
    <col min="8962" max="8962" width="9.125" style="96" customWidth="1"/>
    <col min="8963" max="8964" width="11" style="96" bestFit="1" customWidth="1"/>
    <col min="8965" max="8966" width="8.25" style="96" bestFit="1" customWidth="1"/>
    <col min="8967" max="8967" width="10.125" style="96" bestFit="1" customWidth="1"/>
    <col min="8968" max="8968" width="11" style="96" bestFit="1" customWidth="1"/>
    <col min="8969" max="8970" width="10.875" style="96" bestFit="1" customWidth="1"/>
    <col min="8971" max="9216" width="11" style="96"/>
    <col min="9217" max="9217" width="19.75" style="96" customWidth="1"/>
    <col min="9218" max="9218" width="9.125" style="96" customWidth="1"/>
    <col min="9219" max="9220" width="11" style="96" bestFit="1" customWidth="1"/>
    <col min="9221" max="9222" width="8.25" style="96" bestFit="1" customWidth="1"/>
    <col min="9223" max="9223" width="10.125" style="96" bestFit="1" customWidth="1"/>
    <col min="9224" max="9224" width="11" style="96" bestFit="1" customWidth="1"/>
    <col min="9225" max="9226" width="10.875" style="96" bestFit="1" customWidth="1"/>
    <col min="9227" max="9472" width="10" style="96"/>
    <col min="9473" max="9473" width="19.75" style="96" customWidth="1"/>
    <col min="9474" max="9474" width="9.125" style="96" customWidth="1"/>
    <col min="9475" max="9476" width="11" style="96" bestFit="1" customWidth="1"/>
    <col min="9477" max="9478" width="8.25" style="96" bestFit="1" customWidth="1"/>
    <col min="9479" max="9479" width="10.125" style="96" bestFit="1" customWidth="1"/>
    <col min="9480" max="9480" width="11" style="96" bestFit="1" customWidth="1"/>
    <col min="9481" max="9482" width="10.875" style="96" bestFit="1" customWidth="1"/>
    <col min="9483" max="9728" width="10" style="96"/>
    <col min="9729" max="9729" width="19.75" style="96" customWidth="1"/>
    <col min="9730" max="9730" width="9.125" style="96" customWidth="1"/>
    <col min="9731" max="9732" width="11" style="96" bestFit="1" customWidth="1"/>
    <col min="9733" max="9734" width="8.25" style="96" bestFit="1" customWidth="1"/>
    <col min="9735" max="9735" width="10.125" style="96" bestFit="1" customWidth="1"/>
    <col min="9736" max="9736" width="11" style="96" bestFit="1" customWidth="1"/>
    <col min="9737" max="9738" width="10.875" style="96" bestFit="1" customWidth="1"/>
    <col min="9739" max="9984" width="10" style="96"/>
    <col min="9985" max="9985" width="19.75" style="96" customWidth="1"/>
    <col min="9986" max="9986" width="9.125" style="96" customWidth="1"/>
    <col min="9987" max="9988" width="11" style="96" bestFit="1" customWidth="1"/>
    <col min="9989" max="9990" width="8.25" style="96" bestFit="1" customWidth="1"/>
    <col min="9991" max="9991" width="10.125" style="96" bestFit="1" customWidth="1"/>
    <col min="9992" max="9992" width="11" style="96" bestFit="1" customWidth="1"/>
    <col min="9993" max="9994" width="10.875" style="96" bestFit="1" customWidth="1"/>
    <col min="9995" max="10240" width="11" style="96"/>
    <col min="10241" max="10241" width="19.75" style="96" customWidth="1"/>
    <col min="10242" max="10242" width="9.125" style="96" customWidth="1"/>
    <col min="10243" max="10244" width="11" style="96" bestFit="1" customWidth="1"/>
    <col min="10245" max="10246" width="8.25" style="96" bestFit="1" customWidth="1"/>
    <col min="10247" max="10247" width="10.125" style="96" bestFit="1" customWidth="1"/>
    <col min="10248" max="10248" width="11" style="96" bestFit="1" customWidth="1"/>
    <col min="10249" max="10250" width="10.875" style="96" bestFit="1" customWidth="1"/>
    <col min="10251" max="10496" width="10" style="96"/>
    <col min="10497" max="10497" width="19.75" style="96" customWidth="1"/>
    <col min="10498" max="10498" width="9.125" style="96" customWidth="1"/>
    <col min="10499" max="10500" width="11" style="96" bestFit="1" customWidth="1"/>
    <col min="10501" max="10502" width="8.25" style="96" bestFit="1" customWidth="1"/>
    <col min="10503" max="10503" width="10.125" style="96" bestFit="1" customWidth="1"/>
    <col min="10504" max="10504" width="11" style="96" bestFit="1" customWidth="1"/>
    <col min="10505" max="10506" width="10.875" style="96" bestFit="1" customWidth="1"/>
    <col min="10507" max="10752" width="10" style="96"/>
    <col min="10753" max="10753" width="19.75" style="96" customWidth="1"/>
    <col min="10754" max="10754" width="9.125" style="96" customWidth="1"/>
    <col min="10755" max="10756" width="11" style="96" bestFit="1" customWidth="1"/>
    <col min="10757" max="10758" width="8.25" style="96" bestFit="1" customWidth="1"/>
    <col min="10759" max="10759" width="10.125" style="96" bestFit="1" customWidth="1"/>
    <col min="10760" max="10760" width="11" style="96" bestFit="1" customWidth="1"/>
    <col min="10761" max="10762" width="10.875" style="96" bestFit="1" customWidth="1"/>
    <col min="10763" max="11008" width="10" style="96"/>
    <col min="11009" max="11009" width="19.75" style="96" customWidth="1"/>
    <col min="11010" max="11010" width="9.125" style="96" customWidth="1"/>
    <col min="11011" max="11012" width="11" style="96" bestFit="1" customWidth="1"/>
    <col min="11013" max="11014" width="8.25" style="96" bestFit="1" customWidth="1"/>
    <col min="11015" max="11015" width="10.125" style="96" bestFit="1" customWidth="1"/>
    <col min="11016" max="11016" width="11" style="96" bestFit="1" customWidth="1"/>
    <col min="11017" max="11018" width="10.875" style="96" bestFit="1" customWidth="1"/>
    <col min="11019" max="11264" width="11" style="96"/>
    <col min="11265" max="11265" width="19.75" style="96" customWidth="1"/>
    <col min="11266" max="11266" width="9.125" style="96" customWidth="1"/>
    <col min="11267" max="11268" width="11" style="96" bestFit="1" customWidth="1"/>
    <col min="11269" max="11270" width="8.25" style="96" bestFit="1" customWidth="1"/>
    <col min="11271" max="11271" width="10.125" style="96" bestFit="1" customWidth="1"/>
    <col min="11272" max="11272" width="11" style="96" bestFit="1" customWidth="1"/>
    <col min="11273" max="11274" width="10.875" style="96" bestFit="1" customWidth="1"/>
    <col min="11275" max="11520" width="10" style="96"/>
    <col min="11521" max="11521" width="19.75" style="96" customWidth="1"/>
    <col min="11522" max="11522" width="9.125" style="96" customWidth="1"/>
    <col min="11523" max="11524" width="11" style="96" bestFit="1" customWidth="1"/>
    <col min="11525" max="11526" width="8.25" style="96" bestFit="1" customWidth="1"/>
    <col min="11527" max="11527" width="10.125" style="96" bestFit="1" customWidth="1"/>
    <col min="11528" max="11528" width="11" style="96" bestFit="1" customWidth="1"/>
    <col min="11529" max="11530" width="10.875" style="96" bestFit="1" customWidth="1"/>
    <col min="11531" max="11776" width="10" style="96"/>
    <col min="11777" max="11777" width="19.75" style="96" customWidth="1"/>
    <col min="11778" max="11778" width="9.125" style="96" customWidth="1"/>
    <col min="11779" max="11780" width="11" style="96" bestFit="1" customWidth="1"/>
    <col min="11781" max="11782" width="8.25" style="96" bestFit="1" customWidth="1"/>
    <col min="11783" max="11783" width="10.125" style="96" bestFit="1" customWidth="1"/>
    <col min="11784" max="11784" width="11" style="96" bestFit="1" customWidth="1"/>
    <col min="11785" max="11786" width="10.875" style="96" bestFit="1" customWidth="1"/>
    <col min="11787" max="12032" width="10" style="96"/>
    <col min="12033" max="12033" width="19.75" style="96" customWidth="1"/>
    <col min="12034" max="12034" width="9.125" style="96" customWidth="1"/>
    <col min="12035" max="12036" width="11" style="96" bestFit="1" customWidth="1"/>
    <col min="12037" max="12038" width="8.25" style="96" bestFit="1" customWidth="1"/>
    <col min="12039" max="12039" width="10.125" style="96" bestFit="1" customWidth="1"/>
    <col min="12040" max="12040" width="11" style="96" bestFit="1" customWidth="1"/>
    <col min="12041" max="12042" width="10.875" style="96" bestFit="1" customWidth="1"/>
    <col min="12043" max="12288" width="11" style="96"/>
    <col min="12289" max="12289" width="19.75" style="96" customWidth="1"/>
    <col min="12290" max="12290" width="9.125" style="96" customWidth="1"/>
    <col min="12291" max="12292" width="11" style="96" bestFit="1" customWidth="1"/>
    <col min="12293" max="12294" width="8.25" style="96" bestFit="1" customWidth="1"/>
    <col min="12295" max="12295" width="10.125" style="96" bestFit="1" customWidth="1"/>
    <col min="12296" max="12296" width="11" style="96" bestFit="1" customWidth="1"/>
    <col min="12297" max="12298" width="10.875" style="96" bestFit="1" customWidth="1"/>
    <col min="12299" max="12544" width="10" style="96"/>
    <col min="12545" max="12545" width="19.75" style="96" customWidth="1"/>
    <col min="12546" max="12546" width="9.125" style="96" customWidth="1"/>
    <col min="12547" max="12548" width="11" style="96" bestFit="1" customWidth="1"/>
    <col min="12549" max="12550" width="8.25" style="96" bestFit="1" customWidth="1"/>
    <col min="12551" max="12551" width="10.125" style="96" bestFit="1" customWidth="1"/>
    <col min="12552" max="12552" width="11" style="96" bestFit="1" customWidth="1"/>
    <col min="12553" max="12554" width="10.875" style="96" bestFit="1" customWidth="1"/>
    <col min="12555" max="12800" width="10" style="96"/>
    <col min="12801" max="12801" width="19.75" style="96" customWidth="1"/>
    <col min="12802" max="12802" width="9.125" style="96" customWidth="1"/>
    <col min="12803" max="12804" width="11" style="96" bestFit="1" customWidth="1"/>
    <col min="12805" max="12806" width="8.25" style="96" bestFit="1" customWidth="1"/>
    <col min="12807" max="12807" width="10.125" style="96" bestFit="1" customWidth="1"/>
    <col min="12808" max="12808" width="11" style="96" bestFit="1" customWidth="1"/>
    <col min="12809" max="12810" width="10.875" style="96" bestFit="1" customWidth="1"/>
    <col min="12811" max="13056" width="10" style="96"/>
    <col min="13057" max="13057" width="19.75" style="96" customWidth="1"/>
    <col min="13058" max="13058" width="9.125" style="96" customWidth="1"/>
    <col min="13059" max="13060" width="11" style="96" bestFit="1" customWidth="1"/>
    <col min="13061" max="13062" width="8.25" style="96" bestFit="1" customWidth="1"/>
    <col min="13063" max="13063" width="10.125" style="96" bestFit="1" customWidth="1"/>
    <col min="13064" max="13064" width="11" style="96" bestFit="1" customWidth="1"/>
    <col min="13065" max="13066" width="10.875" style="96" bestFit="1" customWidth="1"/>
    <col min="13067" max="13312" width="11" style="96"/>
    <col min="13313" max="13313" width="19.75" style="96" customWidth="1"/>
    <col min="13314" max="13314" width="9.125" style="96" customWidth="1"/>
    <col min="13315" max="13316" width="11" style="96" bestFit="1" customWidth="1"/>
    <col min="13317" max="13318" width="8.25" style="96" bestFit="1" customWidth="1"/>
    <col min="13319" max="13319" width="10.125" style="96" bestFit="1" customWidth="1"/>
    <col min="13320" max="13320" width="11" style="96" bestFit="1" customWidth="1"/>
    <col min="13321" max="13322" width="10.875" style="96" bestFit="1" customWidth="1"/>
    <col min="13323" max="13568" width="10" style="96"/>
    <col min="13569" max="13569" width="19.75" style="96" customWidth="1"/>
    <col min="13570" max="13570" width="9.125" style="96" customWidth="1"/>
    <col min="13571" max="13572" width="11" style="96" bestFit="1" customWidth="1"/>
    <col min="13573" max="13574" width="8.25" style="96" bestFit="1" customWidth="1"/>
    <col min="13575" max="13575" width="10.125" style="96" bestFit="1" customWidth="1"/>
    <col min="13576" max="13576" width="11" style="96" bestFit="1" customWidth="1"/>
    <col min="13577" max="13578" width="10.875" style="96" bestFit="1" customWidth="1"/>
    <col min="13579" max="13824" width="10" style="96"/>
    <col min="13825" max="13825" width="19.75" style="96" customWidth="1"/>
    <col min="13826" max="13826" width="9.125" style="96" customWidth="1"/>
    <col min="13827" max="13828" width="11" style="96" bestFit="1" customWidth="1"/>
    <col min="13829" max="13830" width="8.25" style="96" bestFit="1" customWidth="1"/>
    <col min="13831" max="13831" width="10.125" style="96" bestFit="1" customWidth="1"/>
    <col min="13832" max="13832" width="11" style="96" bestFit="1" customWidth="1"/>
    <col min="13833" max="13834" width="10.875" style="96" bestFit="1" customWidth="1"/>
    <col min="13835" max="14080" width="10" style="96"/>
    <col min="14081" max="14081" width="19.75" style="96" customWidth="1"/>
    <col min="14082" max="14082" width="9.125" style="96" customWidth="1"/>
    <col min="14083" max="14084" width="11" style="96" bestFit="1" customWidth="1"/>
    <col min="14085" max="14086" width="8.25" style="96" bestFit="1" customWidth="1"/>
    <col min="14087" max="14087" width="10.125" style="96" bestFit="1" customWidth="1"/>
    <col min="14088" max="14088" width="11" style="96" bestFit="1" customWidth="1"/>
    <col min="14089" max="14090" width="10.875" style="96" bestFit="1" customWidth="1"/>
    <col min="14091" max="14336" width="11" style="96"/>
    <col min="14337" max="14337" width="19.75" style="96" customWidth="1"/>
    <col min="14338" max="14338" width="9.125" style="96" customWidth="1"/>
    <col min="14339" max="14340" width="11" style="96" bestFit="1" customWidth="1"/>
    <col min="14341" max="14342" width="8.25" style="96" bestFit="1" customWidth="1"/>
    <col min="14343" max="14343" width="10.125" style="96" bestFit="1" customWidth="1"/>
    <col min="14344" max="14344" width="11" style="96" bestFit="1" customWidth="1"/>
    <col min="14345" max="14346" width="10.875" style="96" bestFit="1" customWidth="1"/>
    <col min="14347" max="14592" width="10" style="96"/>
    <col min="14593" max="14593" width="19.75" style="96" customWidth="1"/>
    <col min="14594" max="14594" width="9.125" style="96" customWidth="1"/>
    <col min="14595" max="14596" width="11" style="96" bestFit="1" customWidth="1"/>
    <col min="14597" max="14598" width="8.25" style="96" bestFit="1" customWidth="1"/>
    <col min="14599" max="14599" width="10.125" style="96" bestFit="1" customWidth="1"/>
    <col min="14600" max="14600" width="11" style="96" bestFit="1" customWidth="1"/>
    <col min="14601" max="14602" width="10.875" style="96" bestFit="1" customWidth="1"/>
    <col min="14603" max="14848" width="10" style="96"/>
    <col min="14849" max="14849" width="19.75" style="96" customWidth="1"/>
    <col min="14850" max="14850" width="9.125" style="96" customWidth="1"/>
    <col min="14851" max="14852" width="11" style="96" bestFit="1" customWidth="1"/>
    <col min="14853" max="14854" width="8.25" style="96" bestFit="1" customWidth="1"/>
    <col min="14855" max="14855" width="10.125" style="96" bestFit="1" customWidth="1"/>
    <col min="14856" max="14856" width="11" style="96" bestFit="1" customWidth="1"/>
    <col min="14857" max="14858" width="10.875" style="96" bestFit="1" customWidth="1"/>
    <col min="14859" max="15104" width="10" style="96"/>
    <col min="15105" max="15105" width="19.75" style="96" customWidth="1"/>
    <col min="15106" max="15106" width="9.125" style="96" customWidth="1"/>
    <col min="15107" max="15108" width="11" style="96" bestFit="1" customWidth="1"/>
    <col min="15109" max="15110" width="8.25" style="96" bestFit="1" customWidth="1"/>
    <col min="15111" max="15111" width="10.125" style="96" bestFit="1" customWidth="1"/>
    <col min="15112" max="15112" width="11" style="96" bestFit="1" customWidth="1"/>
    <col min="15113" max="15114" width="10.875" style="96" bestFit="1" customWidth="1"/>
    <col min="15115" max="15360" width="11" style="96"/>
    <col min="15361" max="15361" width="19.75" style="96" customWidth="1"/>
    <col min="15362" max="15362" width="9.125" style="96" customWidth="1"/>
    <col min="15363" max="15364" width="11" style="96" bestFit="1" customWidth="1"/>
    <col min="15365" max="15366" width="8.25" style="96" bestFit="1" customWidth="1"/>
    <col min="15367" max="15367" width="10.125" style="96" bestFit="1" customWidth="1"/>
    <col min="15368" max="15368" width="11" style="96" bestFit="1" customWidth="1"/>
    <col min="15369" max="15370" width="10.875" style="96" bestFit="1" customWidth="1"/>
    <col min="15371" max="15616" width="10" style="96"/>
    <col min="15617" max="15617" width="19.75" style="96" customWidth="1"/>
    <col min="15618" max="15618" width="9.125" style="96" customWidth="1"/>
    <col min="15619" max="15620" width="11" style="96" bestFit="1" customWidth="1"/>
    <col min="15621" max="15622" width="8.25" style="96" bestFit="1" customWidth="1"/>
    <col min="15623" max="15623" width="10.125" style="96" bestFit="1" customWidth="1"/>
    <col min="15624" max="15624" width="11" style="96" bestFit="1" customWidth="1"/>
    <col min="15625" max="15626" width="10.875" style="96" bestFit="1" customWidth="1"/>
    <col min="15627" max="15872" width="10" style="96"/>
    <col min="15873" max="15873" width="19.75" style="96" customWidth="1"/>
    <col min="15874" max="15874" width="9.125" style="96" customWidth="1"/>
    <col min="15875" max="15876" width="11" style="96" bestFit="1" customWidth="1"/>
    <col min="15877" max="15878" width="8.25" style="96" bestFit="1" customWidth="1"/>
    <col min="15879" max="15879" width="10.125" style="96" bestFit="1" customWidth="1"/>
    <col min="15880" max="15880" width="11" style="96" bestFit="1" customWidth="1"/>
    <col min="15881" max="15882" width="10.875" style="96" bestFit="1" customWidth="1"/>
    <col min="15883" max="16128" width="10" style="96"/>
    <col min="16129" max="16129" width="19.75" style="96" customWidth="1"/>
    <col min="16130" max="16130" width="9.125" style="96" customWidth="1"/>
    <col min="16131" max="16132" width="11" style="96" bestFit="1" customWidth="1"/>
    <col min="16133" max="16134" width="8.25" style="96" bestFit="1" customWidth="1"/>
    <col min="16135" max="16135" width="10.125" style="96" bestFit="1" customWidth="1"/>
    <col min="16136" max="16136" width="11" style="96" bestFit="1" customWidth="1"/>
    <col min="16137" max="16138" width="10.875" style="96" bestFit="1" customWidth="1"/>
    <col min="16139" max="16384" width="11" style="96"/>
  </cols>
  <sheetData>
    <row r="1" spans="1:11" x14ac:dyDescent="0.2">
      <c r="A1" s="496" t="s">
        <v>27</v>
      </c>
      <c r="B1" s="497"/>
      <c r="C1" s="497"/>
      <c r="D1" s="497"/>
      <c r="E1" s="497"/>
      <c r="F1" s="497"/>
      <c r="G1" s="497"/>
      <c r="H1" s="497"/>
      <c r="I1" s="504"/>
    </row>
    <row r="2" spans="1:11" ht="15.75" x14ac:dyDescent="0.25">
      <c r="A2" s="498"/>
      <c r="B2" s="499"/>
      <c r="C2" s="500"/>
      <c r="D2" s="500"/>
      <c r="E2" s="500"/>
      <c r="F2" s="500"/>
      <c r="G2" s="485"/>
      <c r="H2" s="485" t="s">
        <v>157</v>
      </c>
      <c r="I2" s="504"/>
    </row>
    <row r="3" spans="1:11" s="102" customFormat="1" x14ac:dyDescent="0.2">
      <c r="A3" s="486"/>
      <c r="B3" s="910">
        <f>INDICE!A3</f>
        <v>42856</v>
      </c>
      <c r="C3" s="911"/>
      <c r="D3" s="911" t="s">
        <v>118</v>
      </c>
      <c r="E3" s="911"/>
      <c r="F3" s="911" t="s">
        <v>119</v>
      </c>
      <c r="G3" s="912"/>
      <c r="H3" s="911"/>
      <c r="I3" s="469"/>
    </row>
    <row r="4" spans="1:11" s="102" customFormat="1" x14ac:dyDescent="0.2">
      <c r="A4" s="487"/>
      <c r="B4" s="488" t="s">
        <v>47</v>
      </c>
      <c r="C4" s="488" t="s">
        <v>462</v>
      </c>
      <c r="D4" s="488" t="s">
        <v>47</v>
      </c>
      <c r="E4" s="488" t="s">
        <v>462</v>
      </c>
      <c r="F4" s="488" t="s">
        <v>47</v>
      </c>
      <c r="G4" s="489" t="s">
        <v>462</v>
      </c>
      <c r="H4" s="489" t="s">
        <v>108</v>
      </c>
      <c r="I4" s="469"/>
    </row>
    <row r="5" spans="1:11" s="102" customFormat="1" x14ac:dyDescent="0.2">
      <c r="A5" s="490" t="s">
        <v>177</v>
      </c>
      <c r="B5" s="451">
        <v>1994.5271699999998</v>
      </c>
      <c r="C5" s="444">
        <v>6.2140592854891148</v>
      </c>
      <c r="D5" s="443">
        <v>9307.1696200000006</v>
      </c>
      <c r="E5" s="444">
        <v>2.4609522889732225</v>
      </c>
      <c r="F5" s="443">
        <v>22723.115579999998</v>
      </c>
      <c r="G5" s="444">
        <v>2.7478415510602043</v>
      </c>
      <c r="H5" s="449">
        <v>74.629469377325336</v>
      </c>
      <c r="I5" s="469"/>
      <c r="K5" s="96"/>
    </row>
    <row r="6" spans="1:11" s="102" customFormat="1" x14ac:dyDescent="0.2">
      <c r="A6" s="490" t="s">
        <v>178</v>
      </c>
      <c r="B6" s="508">
        <v>0.42327999999999999</v>
      </c>
      <c r="C6" s="459">
        <v>-37.118578601776761</v>
      </c>
      <c r="D6" s="491">
        <v>1.56395</v>
      </c>
      <c r="E6" s="444">
        <v>-50.750884087681349</v>
      </c>
      <c r="F6" s="443">
        <v>2.9200300000000006</v>
      </c>
      <c r="G6" s="444">
        <v>-51.949956064281075</v>
      </c>
      <c r="H6" s="508">
        <v>9.5902469315288941E-3</v>
      </c>
      <c r="I6" s="469"/>
      <c r="K6" s="96"/>
    </row>
    <row r="7" spans="1:11" s="102" customFormat="1" x14ac:dyDescent="0.2">
      <c r="A7" s="490" t="s">
        <v>179</v>
      </c>
      <c r="B7" s="508">
        <v>0.74054999999999993</v>
      </c>
      <c r="C7" s="444">
        <v>-15.721130318997597</v>
      </c>
      <c r="D7" s="491">
        <v>3.4994700000000001</v>
      </c>
      <c r="E7" s="444">
        <v>-41.673166926677062</v>
      </c>
      <c r="F7" s="443">
        <v>10.332189999999999</v>
      </c>
      <c r="G7" s="444">
        <v>-37.488829933660242</v>
      </c>
      <c r="H7" s="508">
        <v>3.3933984734223099E-2</v>
      </c>
      <c r="I7" s="469"/>
      <c r="K7" s="96"/>
    </row>
    <row r="8" spans="1:11" s="102" customFormat="1" x14ac:dyDescent="0.2">
      <c r="A8" s="507" t="s">
        <v>180</v>
      </c>
      <c r="B8" s="452">
        <v>1995.691</v>
      </c>
      <c r="C8" s="453">
        <v>6.1882832691567353</v>
      </c>
      <c r="D8" s="452">
        <v>9312.233040000001</v>
      </c>
      <c r="E8" s="453">
        <v>2.4132471774565158</v>
      </c>
      <c r="F8" s="452">
        <v>22736.3678</v>
      </c>
      <c r="G8" s="453">
        <v>2.7027853341631807</v>
      </c>
      <c r="H8" s="453">
        <v>74.672993608991106</v>
      </c>
      <c r="I8" s="469"/>
    </row>
    <row r="9" spans="1:11" s="102" customFormat="1" x14ac:dyDescent="0.2">
      <c r="A9" s="490" t="s">
        <v>181</v>
      </c>
      <c r="B9" s="451">
        <v>297.32862999999981</v>
      </c>
      <c r="C9" s="444">
        <v>6.5686527793567722</v>
      </c>
      <c r="D9" s="443">
        <v>1761.3113800000001</v>
      </c>
      <c r="E9" s="444">
        <v>7.8694350865249936</v>
      </c>
      <c r="F9" s="443">
        <v>4041.2742799999996</v>
      </c>
      <c r="G9" s="444">
        <v>6.1243763443018402</v>
      </c>
      <c r="H9" s="449">
        <v>13.272746603026897</v>
      </c>
      <c r="I9" s="469"/>
    </row>
    <row r="10" spans="1:11" s="102" customFormat="1" x14ac:dyDescent="0.2">
      <c r="A10" s="490" t="s">
        <v>182</v>
      </c>
      <c r="B10" s="451">
        <v>100.72144</v>
      </c>
      <c r="C10" s="444">
        <v>-14.81215469052524</v>
      </c>
      <c r="D10" s="443">
        <v>835.40190999999993</v>
      </c>
      <c r="E10" s="444">
        <v>-16.989386828215284</v>
      </c>
      <c r="F10" s="443">
        <v>1684.1950699999998</v>
      </c>
      <c r="G10" s="444">
        <v>-15.183167903851047</v>
      </c>
      <c r="H10" s="449">
        <v>5.5313974863832165</v>
      </c>
      <c r="I10" s="469"/>
    </row>
    <row r="11" spans="1:11" s="102" customFormat="1" x14ac:dyDescent="0.2">
      <c r="A11" s="490" t="s">
        <v>183</v>
      </c>
      <c r="B11" s="451">
        <v>158.44449000000003</v>
      </c>
      <c r="C11" s="444">
        <v>3.5739450533697523</v>
      </c>
      <c r="D11" s="443">
        <v>745.12662</v>
      </c>
      <c r="E11" s="444">
        <v>-7.4562508877101248</v>
      </c>
      <c r="F11" s="443">
        <v>1986.0754100000001</v>
      </c>
      <c r="G11" s="444">
        <v>-3.7986336175562423</v>
      </c>
      <c r="H11" s="449">
        <v>6.5228623015987806</v>
      </c>
      <c r="I11" s="469"/>
    </row>
    <row r="12" spans="1:11" s="3" customFormat="1" x14ac:dyDescent="0.2">
      <c r="A12" s="492" t="s">
        <v>184</v>
      </c>
      <c r="B12" s="454">
        <v>2552.1855599999994</v>
      </c>
      <c r="C12" s="455">
        <v>5.0453857532502289</v>
      </c>
      <c r="D12" s="454">
        <v>12654.072950000002</v>
      </c>
      <c r="E12" s="455">
        <v>0.93252951908714998</v>
      </c>
      <c r="F12" s="454">
        <v>30447.912560000001</v>
      </c>
      <c r="G12" s="455">
        <v>1.5056885280708672</v>
      </c>
      <c r="H12" s="455">
        <v>100</v>
      </c>
      <c r="I12" s="430"/>
    </row>
    <row r="13" spans="1:11" s="102" customFormat="1" x14ac:dyDescent="0.2">
      <c r="A13" s="512" t="s">
        <v>155</v>
      </c>
      <c r="B13" s="456"/>
      <c r="C13" s="456"/>
      <c r="D13" s="456"/>
      <c r="E13" s="456"/>
      <c r="F13" s="456"/>
      <c r="G13" s="456"/>
      <c r="H13" s="456"/>
      <c r="I13" s="469"/>
    </row>
    <row r="14" spans="1:11" s="130" customFormat="1" x14ac:dyDescent="0.2">
      <c r="A14" s="887" t="s">
        <v>185</v>
      </c>
      <c r="B14" s="473">
        <v>96.758139999999983</v>
      </c>
      <c r="C14" s="462">
        <v>3.6494054666792834</v>
      </c>
      <c r="D14" s="461">
        <v>435.91929999999991</v>
      </c>
      <c r="E14" s="462">
        <v>13.533479733556216</v>
      </c>
      <c r="F14" s="792">
        <v>1161.9416799999997</v>
      </c>
      <c r="G14" s="462">
        <v>19.383180463648927</v>
      </c>
      <c r="H14" s="475">
        <v>3.8161620364295992</v>
      </c>
      <c r="I14" s="505"/>
    </row>
    <row r="15" spans="1:11" s="130" customFormat="1" x14ac:dyDescent="0.2">
      <c r="A15" s="888" t="s">
        <v>675</v>
      </c>
      <c r="B15" s="510">
        <v>4.8483527760560117</v>
      </c>
      <c r="C15" s="466"/>
      <c r="D15" s="493">
        <v>4.6811468111627059</v>
      </c>
      <c r="E15" s="466"/>
      <c r="F15" s="493">
        <v>5.1104982564541368</v>
      </c>
      <c r="G15" s="466"/>
      <c r="H15" s="476"/>
      <c r="I15" s="505"/>
    </row>
    <row r="16" spans="1:11" s="130" customFormat="1" x14ac:dyDescent="0.2">
      <c r="A16" s="889" t="s">
        <v>470</v>
      </c>
      <c r="B16" s="511">
        <v>131.26358000000002</v>
      </c>
      <c r="C16" s="728">
        <v>-4.3180356677122633</v>
      </c>
      <c r="D16" s="494">
        <v>573.14730000000009</v>
      </c>
      <c r="E16" s="457">
        <v>-11.708268881914529</v>
      </c>
      <c r="F16" s="494">
        <v>1484.1463900000001</v>
      </c>
      <c r="G16" s="457">
        <v>-6.3960693001885183</v>
      </c>
      <c r="H16" s="509">
        <v>4.8743781271552624</v>
      </c>
      <c r="I16" s="505"/>
    </row>
    <row r="17" spans="1:14" s="102" customFormat="1" x14ac:dyDescent="0.2">
      <c r="A17" s="501"/>
      <c r="B17" s="502"/>
      <c r="C17" s="502"/>
      <c r="D17" s="502"/>
      <c r="E17" s="502"/>
      <c r="F17" s="502"/>
      <c r="G17" s="502"/>
      <c r="H17" s="503" t="s">
        <v>233</v>
      </c>
      <c r="I17" s="469"/>
    </row>
    <row r="18" spans="1:14" s="102" customFormat="1" x14ac:dyDescent="0.2">
      <c r="A18" s="495" t="s">
        <v>529</v>
      </c>
      <c r="B18" s="460"/>
      <c r="C18" s="460"/>
      <c r="D18" s="460"/>
      <c r="E18" s="460"/>
      <c r="F18" s="443"/>
      <c r="G18" s="460"/>
      <c r="H18" s="460"/>
      <c r="I18" s="107"/>
      <c r="J18" s="107"/>
      <c r="K18" s="107"/>
      <c r="L18" s="107"/>
      <c r="M18" s="107"/>
      <c r="N18" s="107"/>
    </row>
    <row r="19" spans="1:14" x14ac:dyDescent="0.2">
      <c r="A19" s="913" t="s">
        <v>471</v>
      </c>
      <c r="B19" s="914"/>
      <c r="C19" s="914"/>
      <c r="D19" s="914"/>
      <c r="E19" s="914"/>
      <c r="F19" s="914"/>
      <c r="G19" s="914"/>
      <c r="H19" s="500"/>
      <c r="I19" s="108"/>
      <c r="J19" s="108"/>
      <c r="K19" s="108"/>
      <c r="L19" s="108"/>
      <c r="M19" s="108"/>
      <c r="N19" s="108"/>
    </row>
    <row r="20" spans="1:14" ht="14.25" x14ac:dyDescent="0.2">
      <c r="A20" s="165" t="s">
        <v>603</v>
      </c>
      <c r="B20" s="506"/>
      <c r="C20" s="506"/>
      <c r="D20" s="506"/>
      <c r="E20" s="506"/>
      <c r="F20" s="506"/>
      <c r="G20" s="506"/>
      <c r="H20" s="506"/>
      <c r="I20" s="108"/>
      <c r="J20" s="108"/>
      <c r="K20" s="108"/>
      <c r="L20" s="108"/>
      <c r="M20" s="108"/>
      <c r="N20" s="108"/>
    </row>
    <row r="21" spans="1:14" x14ac:dyDescent="0.2">
      <c r="A21" s="170"/>
      <c r="B21" s="171"/>
      <c r="C21" s="171"/>
      <c r="D21" s="171"/>
      <c r="E21" s="171"/>
      <c r="F21" s="171"/>
      <c r="G21" s="171"/>
      <c r="H21" s="171"/>
    </row>
    <row r="32" spans="1:14" x14ac:dyDescent="0.2">
      <c r="C32" s="96" t="s">
        <v>408</v>
      </c>
    </row>
  </sheetData>
  <mergeCells count="4">
    <mergeCell ref="B3:C3"/>
    <mergeCell ref="D3:E3"/>
    <mergeCell ref="F3:H3"/>
    <mergeCell ref="A19:G19"/>
  </mergeCells>
  <conditionalFormatting sqref="B6">
    <cfRule type="cellIs" dxfId="356" priority="15" operator="between">
      <formula>0</formula>
      <formula>0.5</formula>
    </cfRule>
    <cfRule type="cellIs" dxfId="355" priority="16" operator="between">
      <formula>0</formula>
      <formula>0.49</formula>
    </cfRule>
  </conditionalFormatting>
  <conditionalFormatting sqref="D6">
    <cfRule type="cellIs" dxfId="354" priority="13" operator="between">
      <formula>0</formula>
      <formula>0.5</formula>
    </cfRule>
    <cfRule type="cellIs" dxfId="353" priority="14" operator="between">
      <formula>0</formula>
      <formula>0.49</formula>
    </cfRule>
  </conditionalFormatting>
  <conditionalFormatting sqref="D7">
    <cfRule type="cellIs" dxfId="352" priority="11" operator="between">
      <formula>0</formula>
      <formula>0.5</formula>
    </cfRule>
    <cfRule type="cellIs" dxfId="351" priority="12" operator="between">
      <formula>0</formula>
      <formula>0.49</formula>
    </cfRule>
  </conditionalFormatting>
  <conditionalFormatting sqref="H6">
    <cfRule type="cellIs" dxfId="350" priority="7" operator="between">
      <formula>0</formula>
      <formula>0.5</formula>
    </cfRule>
    <cfRule type="cellIs" dxfId="349" priority="8" operator="between">
      <formula>0</formula>
      <formula>0.49</formula>
    </cfRule>
  </conditionalFormatting>
  <conditionalFormatting sqref="H7">
    <cfRule type="cellIs" dxfId="348" priority="5" operator="between">
      <formula>0</formula>
      <formula>0.5</formula>
    </cfRule>
    <cfRule type="cellIs" dxfId="347" priority="6" operator="between">
      <formula>0</formula>
      <formula>0.49</formula>
    </cfRule>
  </conditionalFormatting>
  <conditionalFormatting sqref="C16">
    <cfRule type="cellIs" dxfId="346" priority="3" operator="between">
      <formula>0</formula>
      <formula>0.5</formula>
    </cfRule>
    <cfRule type="cellIs" dxfId="345" priority="4" operator="between">
      <formula>0</formula>
      <formula>0.49</formula>
    </cfRule>
  </conditionalFormatting>
  <conditionalFormatting sqref="B7">
    <cfRule type="cellIs" dxfId="344" priority="1" operator="between">
      <formula>0</formula>
      <formula>0.5</formula>
    </cfRule>
    <cfRule type="cellIs" dxfId="343"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P47"/>
  <sheetViews>
    <sheetView zoomScale="115" zoomScaleNormal="115" zoomScaleSheetLayoutView="100" workbookViewId="0"/>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472</v>
      </c>
    </row>
    <row r="2" spans="1:11" ht="15.75" x14ac:dyDescent="0.25">
      <c r="A2" s="2"/>
      <c r="J2" s="110" t="s">
        <v>157</v>
      </c>
    </row>
    <row r="3" spans="1:11" s="114" customFormat="1" ht="13.7" customHeight="1" x14ac:dyDescent="0.2">
      <c r="A3" s="111"/>
      <c r="B3" s="908">
        <f>INDICE!A3</f>
        <v>42856</v>
      </c>
      <c r="C3" s="908"/>
      <c r="D3" s="908">
        <f>INDICE!C3</f>
        <v>0</v>
      </c>
      <c r="E3" s="908"/>
      <c r="F3" s="112"/>
      <c r="G3" s="909" t="s">
        <v>119</v>
      </c>
      <c r="H3" s="909"/>
      <c r="I3" s="909"/>
      <c r="J3" s="909"/>
    </row>
    <row r="4" spans="1:11" s="114" customFormat="1" x14ac:dyDescent="0.2">
      <c r="A4" s="115"/>
      <c r="B4" s="116" t="s">
        <v>186</v>
      </c>
      <c r="C4" s="116" t="s">
        <v>187</v>
      </c>
      <c r="D4" s="116" t="s">
        <v>188</v>
      </c>
      <c r="E4" s="116" t="s">
        <v>189</v>
      </c>
      <c r="F4" s="116"/>
      <c r="G4" s="116" t="s">
        <v>186</v>
      </c>
      <c r="H4" s="116" t="s">
        <v>187</v>
      </c>
      <c r="I4" s="116" t="s">
        <v>188</v>
      </c>
      <c r="J4" s="116" t="s">
        <v>189</v>
      </c>
    </row>
    <row r="5" spans="1:11" s="114" customFormat="1" x14ac:dyDescent="0.2">
      <c r="A5" s="513" t="s">
        <v>159</v>
      </c>
      <c r="B5" s="117">
        <v>306.52663999999999</v>
      </c>
      <c r="C5" s="117">
        <v>54.724919999999997</v>
      </c>
      <c r="D5" s="117">
        <v>7.4557600000000006</v>
      </c>
      <c r="E5" s="477">
        <v>368.70731999999998</v>
      </c>
      <c r="F5" s="117"/>
      <c r="G5" s="117">
        <v>3439.4401800000005</v>
      </c>
      <c r="H5" s="117">
        <v>624.21117000000038</v>
      </c>
      <c r="I5" s="117">
        <v>113.91866999999995</v>
      </c>
      <c r="J5" s="477">
        <v>4177.570020000001</v>
      </c>
      <c r="K5" s="82"/>
    </row>
    <row r="6" spans="1:11" s="114" customFormat="1" x14ac:dyDescent="0.2">
      <c r="A6" s="514" t="s">
        <v>160</v>
      </c>
      <c r="B6" s="119">
        <v>76.859769999999997</v>
      </c>
      <c r="C6" s="119">
        <v>20.895859999999999</v>
      </c>
      <c r="D6" s="119">
        <v>2.6403599999999998</v>
      </c>
      <c r="E6" s="480">
        <v>100.39599</v>
      </c>
      <c r="F6" s="119"/>
      <c r="G6" s="119">
        <v>889.20912000000021</v>
      </c>
      <c r="H6" s="119">
        <v>299.63601</v>
      </c>
      <c r="I6" s="119">
        <v>81.496099999999984</v>
      </c>
      <c r="J6" s="480">
        <v>1270.3412300000002</v>
      </c>
      <c r="K6" s="82"/>
    </row>
    <row r="7" spans="1:11" s="114" customFormat="1" x14ac:dyDescent="0.2">
      <c r="A7" s="514" t="s">
        <v>161</v>
      </c>
      <c r="B7" s="119">
        <v>42.243410000000004</v>
      </c>
      <c r="C7" s="119">
        <v>6.01248</v>
      </c>
      <c r="D7" s="119">
        <v>3.1759299999999993</v>
      </c>
      <c r="E7" s="480">
        <v>51.431820000000009</v>
      </c>
      <c r="F7" s="119"/>
      <c r="G7" s="119">
        <v>455.16005000000007</v>
      </c>
      <c r="H7" s="119">
        <v>76.48351000000001</v>
      </c>
      <c r="I7" s="119">
        <v>49.851420000000005</v>
      </c>
      <c r="J7" s="480">
        <v>581.49498000000006</v>
      </c>
      <c r="K7" s="82"/>
    </row>
    <row r="8" spans="1:11" s="114" customFormat="1" x14ac:dyDescent="0.2">
      <c r="A8" s="514" t="s">
        <v>162</v>
      </c>
      <c r="B8" s="119">
        <v>39.846969999999999</v>
      </c>
      <c r="C8" s="119">
        <v>4.1543599999999996</v>
      </c>
      <c r="D8" s="119">
        <v>10.031889999999999</v>
      </c>
      <c r="E8" s="480">
        <v>54.033219999999993</v>
      </c>
      <c r="F8" s="119"/>
      <c r="G8" s="119">
        <v>420.57056000000017</v>
      </c>
      <c r="H8" s="119">
        <v>45.046250000000008</v>
      </c>
      <c r="I8" s="119">
        <v>125.99534999999999</v>
      </c>
      <c r="J8" s="480">
        <v>591.61216000000013</v>
      </c>
      <c r="K8" s="82"/>
    </row>
    <row r="9" spans="1:11" s="114" customFormat="1" x14ac:dyDescent="0.2">
      <c r="A9" s="514" t="s">
        <v>163</v>
      </c>
      <c r="B9" s="119">
        <v>57.454570000000004</v>
      </c>
      <c r="C9" s="119">
        <v>0</v>
      </c>
      <c r="D9" s="119">
        <v>20.317400000000003</v>
      </c>
      <c r="E9" s="480">
        <v>77.77197000000001</v>
      </c>
      <c r="F9" s="119"/>
      <c r="G9" s="119">
        <v>669.86788000000001</v>
      </c>
      <c r="H9" s="119">
        <v>3.5E-4</v>
      </c>
      <c r="I9" s="119">
        <v>177.30999</v>
      </c>
      <c r="J9" s="480">
        <v>847.17822000000001</v>
      </c>
      <c r="K9" s="82"/>
    </row>
    <row r="10" spans="1:11" s="114" customFormat="1" x14ac:dyDescent="0.2">
      <c r="A10" s="514" t="s">
        <v>164</v>
      </c>
      <c r="B10" s="119">
        <v>28.061340000000001</v>
      </c>
      <c r="C10" s="119">
        <v>4.1571699999999998</v>
      </c>
      <c r="D10" s="119">
        <v>0.28902999999999995</v>
      </c>
      <c r="E10" s="480">
        <v>32.507539999999999</v>
      </c>
      <c r="F10" s="119"/>
      <c r="G10" s="119">
        <v>329.92204000000004</v>
      </c>
      <c r="H10" s="119">
        <v>56.626599999999982</v>
      </c>
      <c r="I10" s="119">
        <v>5.4145000000000003</v>
      </c>
      <c r="J10" s="480">
        <v>391.96314000000001</v>
      </c>
      <c r="K10" s="82"/>
    </row>
    <row r="11" spans="1:11" s="114" customFormat="1" x14ac:dyDescent="0.2">
      <c r="A11" s="514" t="s">
        <v>165</v>
      </c>
      <c r="B11" s="119">
        <v>154.24115999999998</v>
      </c>
      <c r="C11" s="119">
        <v>39.445109999999993</v>
      </c>
      <c r="D11" s="119">
        <v>9.5105700000000013</v>
      </c>
      <c r="E11" s="480">
        <v>203.19683999999998</v>
      </c>
      <c r="F11" s="119"/>
      <c r="G11" s="119">
        <v>1791.4694900000015</v>
      </c>
      <c r="H11" s="119">
        <v>642.95667999999966</v>
      </c>
      <c r="I11" s="119">
        <v>193.73685999999989</v>
      </c>
      <c r="J11" s="480">
        <v>2628.1630300000011</v>
      </c>
      <c r="K11" s="82"/>
    </row>
    <row r="12" spans="1:11" s="114" customFormat="1" x14ac:dyDescent="0.2">
      <c r="A12" s="514" t="s">
        <v>575</v>
      </c>
      <c r="B12" s="119">
        <v>108.72159999999998</v>
      </c>
      <c r="C12" s="119">
        <v>31.41761</v>
      </c>
      <c r="D12" s="119">
        <v>3.3119000000000001</v>
      </c>
      <c r="E12" s="480">
        <v>143.45111</v>
      </c>
      <c r="F12" s="119"/>
      <c r="G12" s="119">
        <v>1269.5835499999998</v>
      </c>
      <c r="H12" s="119">
        <v>547.17493999999999</v>
      </c>
      <c r="I12" s="119">
        <v>109.62562000000003</v>
      </c>
      <c r="J12" s="480">
        <v>1926.3841099999997</v>
      </c>
      <c r="K12" s="82"/>
    </row>
    <row r="13" spans="1:11" s="114" customFormat="1" x14ac:dyDescent="0.2">
      <c r="A13" s="514" t="s">
        <v>166</v>
      </c>
      <c r="B13" s="119">
        <v>314.02997999999991</v>
      </c>
      <c r="C13" s="119">
        <v>34.365930000000006</v>
      </c>
      <c r="D13" s="119">
        <v>17.607669999999999</v>
      </c>
      <c r="E13" s="480">
        <v>366.00357999999989</v>
      </c>
      <c r="F13" s="119"/>
      <c r="G13" s="119">
        <v>3560.4893099999999</v>
      </c>
      <c r="H13" s="119">
        <v>484.47087999999985</v>
      </c>
      <c r="I13" s="119">
        <v>207.49681000000007</v>
      </c>
      <c r="J13" s="480">
        <v>4252.4569999999994</v>
      </c>
      <c r="K13" s="82"/>
    </row>
    <row r="14" spans="1:11" s="114" customFormat="1" x14ac:dyDescent="0.2">
      <c r="A14" s="514" t="s">
        <v>167</v>
      </c>
      <c r="B14" s="119">
        <v>1.1060900000000002</v>
      </c>
      <c r="C14" s="119">
        <v>0</v>
      </c>
      <c r="D14" s="119">
        <v>2.3050000000000001E-2</v>
      </c>
      <c r="E14" s="480">
        <v>1.1291400000000003</v>
      </c>
      <c r="F14" s="119"/>
      <c r="G14" s="119">
        <v>13.000849999999996</v>
      </c>
      <c r="H14" s="119">
        <v>7.5300000000000002E-3</v>
      </c>
      <c r="I14" s="119">
        <v>0.54143999999999992</v>
      </c>
      <c r="J14" s="480">
        <v>13.549819999999995</v>
      </c>
      <c r="K14" s="82"/>
    </row>
    <row r="15" spans="1:11" s="114" customFormat="1" x14ac:dyDescent="0.2">
      <c r="A15" s="514" t="s">
        <v>168</v>
      </c>
      <c r="B15" s="119">
        <v>192.00063</v>
      </c>
      <c r="C15" s="119">
        <v>21.61355</v>
      </c>
      <c r="D15" s="119">
        <v>5.3126900000000008</v>
      </c>
      <c r="E15" s="480">
        <v>218.92687000000001</v>
      </c>
      <c r="F15" s="119"/>
      <c r="G15" s="119">
        <v>2179.6881599999979</v>
      </c>
      <c r="H15" s="119">
        <v>238.84311000000011</v>
      </c>
      <c r="I15" s="119">
        <v>71.031620000000004</v>
      </c>
      <c r="J15" s="480">
        <v>2489.5628899999983</v>
      </c>
      <c r="K15" s="82"/>
    </row>
    <row r="16" spans="1:11" s="114" customFormat="1" x14ac:dyDescent="0.2">
      <c r="A16" s="514" t="s">
        <v>169</v>
      </c>
      <c r="B16" s="119">
        <v>55.420269999999995</v>
      </c>
      <c r="C16" s="119">
        <v>12.21166</v>
      </c>
      <c r="D16" s="119">
        <v>0.77061000000000002</v>
      </c>
      <c r="E16" s="480">
        <v>68.402540000000002</v>
      </c>
      <c r="F16" s="119"/>
      <c r="G16" s="119">
        <v>638.25936000000013</v>
      </c>
      <c r="H16" s="119">
        <v>144.9508899999999</v>
      </c>
      <c r="I16" s="119">
        <v>20.925550000000012</v>
      </c>
      <c r="J16" s="480">
        <v>804.13580000000013</v>
      </c>
      <c r="K16" s="82"/>
    </row>
    <row r="17" spans="1:16" s="114" customFormat="1" x14ac:dyDescent="0.2">
      <c r="A17" s="514" t="s">
        <v>170</v>
      </c>
      <c r="B17" s="119">
        <v>119.41174000000002</v>
      </c>
      <c r="C17" s="119">
        <v>22.733049999999999</v>
      </c>
      <c r="D17" s="119">
        <v>8.8627500000000001</v>
      </c>
      <c r="E17" s="480">
        <v>151.00754000000003</v>
      </c>
      <c r="F17" s="119"/>
      <c r="G17" s="119">
        <v>1392.4943199999989</v>
      </c>
      <c r="H17" s="119">
        <v>261.74001000000021</v>
      </c>
      <c r="I17" s="119">
        <v>211.54446000000004</v>
      </c>
      <c r="J17" s="480">
        <v>1865.7787899999992</v>
      </c>
      <c r="K17" s="82"/>
    </row>
    <row r="18" spans="1:16" s="114" customFormat="1" x14ac:dyDescent="0.2">
      <c r="A18" s="514" t="s">
        <v>171</v>
      </c>
      <c r="B18" s="119">
        <v>19.895569999999999</v>
      </c>
      <c r="C18" s="119">
        <v>2.9818500000000001</v>
      </c>
      <c r="D18" s="119">
        <v>0.47500999999999999</v>
      </c>
      <c r="E18" s="480">
        <v>23.352430000000002</v>
      </c>
      <c r="F18" s="119"/>
      <c r="G18" s="119">
        <v>213.08849999999987</v>
      </c>
      <c r="H18" s="119">
        <v>52.238150000000012</v>
      </c>
      <c r="I18" s="119">
        <v>15.643990000000001</v>
      </c>
      <c r="J18" s="480">
        <v>280.97063999999983</v>
      </c>
      <c r="K18" s="82"/>
    </row>
    <row r="19" spans="1:16" s="114" customFormat="1" x14ac:dyDescent="0.2">
      <c r="A19" s="514" t="s">
        <v>172</v>
      </c>
      <c r="B19" s="119">
        <v>191.16137000000001</v>
      </c>
      <c r="C19" s="119">
        <v>9.8634199999999979</v>
      </c>
      <c r="D19" s="119">
        <v>6.2002100000000002</v>
      </c>
      <c r="E19" s="480">
        <v>207.22499999999999</v>
      </c>
      <c r="F19" s="119"/>
      <c r="G19" s="119">
        <v>2230.2947999999997</v>
      </c>
      <c r="H19" s="119">
        <v>166.5035199999999</v>
      </c>
      <c r="I19" s="119">
        <v>202.08362999999997</v>
      </c>
      <c r="J19" s="480">
        <v>2598.8819499999995</v>
      </c>
      <c r="K19" s="82"/>
    </row>
    <row r="20" spans="1:16" s="114" customFormat="1" x14ac:dyDescent="0.2">
      <c r="A20" s="514" t="s">
        <v>173</v>
      </c>
      <c r="B20" s="119">
        <v>1.9753499999999999</v>
      </c>
      <c r="C20" s="119">
        <v>0</v>
      </c>
      <c r="D20" s="119">
        <v>0</v>
      </c>
      <c r="E20" s="480">
        <v>1.9753499999999999</v>
      </c>
      <c r="F20" s="119"/>
      <c r="G20" s="119">
        <v>21.103299999999997</v>
      </c>
      <c r="H20" s="119">
        <v>0</v>
      </c>
      <c r="I20" s="119">
        <v>0</v>
      </c>
      <c r="J20" s="480">
        <v>21.103299999999997</v>
      </c>
      <c r="K20" s="82"/>
    </row>
    <row r="21" spans="1:16" s="114" customFormat="1" x14ac:dyDescent="0.2">
      <c r="A21" s="514" t="s">
        <v>174</v>
      </c>
      <c r="B21" s="119">
        <v>81.513509999999997</v>
      </c>
      <c r="C21" s="119">
        <v>13.805680000000002</v>
      </c>
      <c r="D21" s="119">
        <v>0.80819000000000007</v>
      </c>
      <c r="E21" s="480">
        <v>96.127379999999988</v>
      </c>
      <c r="F21" s="119"/>
      <c r="G21" s="119">
        <v>896.74479000000019</v>
      </c>
      <c r="H21" s="119">
        <v>149.90513000000004</v>
      </c>
      <c r="I21" s="119">
        <v>12.540709999999997</v>
      </c>
      <c r="J21" s="480">
        <v>1059.1906300000003</v>
      </c>
      <c r="K21" s="82"/>
    </row>
    <row r="22" spans="1:16" s="114" customFormat="1" x14ac:dyDescent="0.2">
      <c r="A22" s="514" t="s">
        <v>175</v>
      </c>
      <c r="B22" s="119">
        <v>53.349629999999998</v>
      </c>
      <c r="C22" s="119">
        <v>6.02128</v>
      </c>
      <c r="D22" s="119">
        <v>0.97137000000000007</v>
      </c>
      <c r="E22" s="480">
        <v>60.342279999999995</v>
      </c>
      <c r="F22" s="119"/>
      <c r="G22" s="119">
        <v>591.80816000000004</v>
      </c>
      <c r="H22" s="119">
        <v>95.26948000000003</v>
      </c>
      <c r="I22" s="119">
        <v>22.142910000000004</v>
      </c>
      <c r="J22" s="480">
        <v>709.22055000000012</v>
      </c>
      <c r="K22" s="82"/>
    </row>
    <row r="23" spans="1:16" x14ac:dyDescent="0.2">
      <c r="A23" s="515" t="s">
        <v>176</v>
      </c>
      <c r="B23" s="119">
        <v>150.70757</v>
      </c>
      <c r="C23" s="119">
        <v>12.9247</v>
      </c>
      <c r="D23" s="119">
        <v>2.9570499999999993</v>
      </c>
      <c r="E23" s="480">
        <v>166.58932000000001</v>
      </c>
      <c r="F23" s="119"/>
      <c r="G23" s="119">
        <v>1720.9211600000001</v>
      </c>
      <c r="H23" s="119">
        <v>155.21007000000006</v>
      </c>
      <c r="I23" s="119">
        <v>62.895440000000001</v>
      </c>
      <c r="J23" s="480">
        <v>1939.0266700000002</v>
      </c>
      <c r="K23" s="430"/>
      <c r="P23" s="114"/>
    </row>
    <row r="24" spans="1:16" x14ac:dyDescent="0.2">
      <c r="A24" s="516" t="s">
        <v>473</v>
      </c>
      <c r="B24" s="123">
        <v>1994.5271700000008</v>
      </c>
      <c r="C24" s="123">
        <v>297.32862999999981</v>
      </c>
      <c r="D24" s="123">
        <v>100.72144</v>
      </c>
      <c r="E24" s="123">
        <v>2392.5772400000005</v>
      </c>
      <c r="F24" s="123"/>
      <c r="G24" s="123">
        <v>22723.115579999991</v>
      </c>
      <c r="H24" s="123">
        <v>4041.2742799999978</v>
      </c>
      <c r="I24" s="123">
        <v>1684.1950699999984</v>
      </c>
      <c r="J24" s="123">
        <v>28448.584929999986</v>
      </c>
      <c r="K24" s="430"/>
    </row>
    <row r="25" spans="1:16" x14ac:dyDescent="0.2">
      <c r="I25" s="8"/>
      <c r="J25" s="93" t="s">
        <v>233</v>
      </c>
    </row>
    <row r="26" spans="1:16" x14ac:dyDescent="0.2">
      <c r="A26" s="483" t="s">
        <v>657</v>
      </c>
      <c r="G26" s="125"/>
      <c r="H26" s="125"/>
      <c r="I26" s="125"/>
      <c r="J26" s="125"/>
    </row>
    <row r="27" spans="1:16" x14ac:dyDescent="0.2">
      <c r="A27" s="154" t="s">
        <v>234</v>
      </c>
      <c r="G27" s="125"/>
      <c r="H27" s="125"/>
      <c r="I27" s="125"/>
      <c r="J27" s="125"/>
    </row>
    <row r="28" spans="1:16" ht="18" x14ac:dyDescent="0.25">
      <c r="A28" s="126"/>
      <c r="E28" s="915"/>
      <c r="F28" s="915"/>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E28:F28"/>
    <mergeCell ref="G3:J3"/>
  </mergeCells>
  <conditionalFormatting sqref="B6:J23">
    <cfRule type="cellIs" dxfId="342" priority="2" operator="between">
      <formula>0</formula>
      <formula>0.5</formula>
    </cfRule>
    <cfRule type="cellIs" dxfId="341" priority="3" operator="between">
      <formula>0</formula>
      <formula>0.49</formula>
    </cfRule>
  </conditionalFormatting>
  <conditionalFormatting sqref="B5:J24">
    <cfRule type="cellIs" dxfId="340"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BM19"/>
  <sheetViews>
    <sheetView zoomScaleNormal="100" workbookViewId="0">
      <selection sqref="A1:C2"/>
    </sheetView>
  </sheetViews>
  <sheetFormatPr baseColWidth="10" defaultRowHeight="13.7" customHeight="1" x14ac:dyDescent="0.2"/>
  <cols>
    <col min="1" max="1" width="28.375" style="134" customWidth="1"/>
    <col min="2" max="7" width="10.625" style="134" customWidth="1"/>
    <col min="8" max="8" width="14.75" style="134" customWidth="1"/>
    <col min="9" max="9" width="11" style="133"/>
    <col min="10" max="66" width="11" style="134"/>
    <col min="67" max="243" width="10" style="134"/>
    <col min="244" max="244" width="3.625" style="134" customWidth="1"/>
    <col min="245" max="245" width="24.875" style="134" bestFit="1" customWidth="1"/>
    <col min="246" max="251" width="9" style="134" customWidth="1"/>
    <col min="252" max="252" width="8.75" style="134" customWidth="1"/>
    <col min="253" max="253" width="5.625" style="134" bestFit="1" customWidth="1"/>
    <col min="254" max="254" width="7" style="134" bestFit="1" customWidth="1"/>
    <col min="255" max="259" width="5.625" style="134" bestFit="1" customWidth="1"/>
    <col min="260" max="260" width="6.375" style="134" bestFit="1" customWidth="1"/>
    <col min="261" max="261" width="9.625" style="134" bestFit="1" customWidth="1"/>
    <col min="262" max="262" width="7.25" style="134" bestFit="1" customWidth="1"/>
    <col min="263" max="263" width="9.125" style="134" bestFit="1" customWidth="1"/>
    <col min="264" max="264" width="8.5" style="134" bestFit="1" customWidth="1"/>
    <col min="265" max="499" width="10" style="134"/>
    <col min="500" max="500" width="3.625" style="134" customWidth="1"/>
    <col min="501" max="501" width="24.875" style="134" bestFit="1" customWidth="1"/>
    <col min="502" max="507" width="9" style="134" customWidth="1"/>
    <col min="508" max="508" width="8.75" style="134" customWidth="1"/>
    <col min="509" max="509" width="5.625" style="134" bestFit="1" customWidth="1"/>
    <col min="510" max="510" width="7" style="134" bestFit="1" customWidth="1"/>
    <col min="511" max="515" width="5.625" style="134" bestFit="1" customWidth="1"/>
    <col min="516" max="516" width="6.375" style="134" bestFit="1" customWidth="1"/>
    <col min="517" max="517" width="9.625" style="134" bestFit="1" customWidth="1"/>
    <col min="518" max="518" width="7.25" style="134" bestFit="1" customWidth="1"/>
    <col min="519" max="519" width="9.125" style="134" bestFit="1" customWidth="1"/>
    <col min="520" max="520" width="8.5" style="134" bestFit="1" customWidth="1"/>
    <col min="521" max="755" width="10" style="134"/>
    <col min="756" max="756" width="3.625" style="134" customWidth="1"/>
    <col min="757" max="757" width="24.875" style="134" bestFit="1" customWidth="1"/>
    <col min="758" max="763" width="9" style="134" customWidth="1"/>
    <col min="764" max="764" width="8.75" style="134" customWidth="1"/>
    <col min="765" max="765" width="5.625" style="134" bestFit="1" customWidth="1"/>
    <col min="766" max="766" width="7" style="134" bestFit="1" customWidth="1"/>
    <col min="767" max="771" width="5.625" style="134" bestFit="1" customWidth="1"/>
    <col min="772" max="772" width="6.375" style="134" bestFit="1" customWidth="1"/>
    <col min="773" max="773" width="9.625" style="134" bestFit="1" customWidth="1"/>
    <col min="774" max="774" width="7.25" style="134" bestFit="1" customWidth="1"/>
    <col min="775" max="775" width="9.125" style="134" bestFit="1" customWidth="1"/>
    <col min="776" max="776" width="8.5" style="134" bestFit="1" customWidth="1"/>
    <col min="777" max="1011" width="10" style="134"/>
    <col min="1012" max="1012" width="3.625" style="134" customWidth="1"/>
    <col min="1013" max="1013" width="24.875" style="134" bestFit="1" customWidth="1"/>
    <col min="1014" max="1019" width="9" style="134" customWidth="1"/>
    <col min="1020" max="1020" width="8.75" style="134" customWidth="1"/>
    <col min="1021" max="1021" width="5.625" style="134" bestFit="1" customWidth="1"/>
    <col min="1022" max="1022" width="7" style="134" bestFit="1" customWidth="1"/>
    <col min="1023" max="1027" width="5.625" style="134" bestFit="1" customWidth="1"/>
    <col min="1028" max="1028" width="6.375" style="134" bestFit="1" customWidth="1"/>
    <col min="1029" max="1029" width="9.625" style="134" bestFit="1" customWidth="1"/>
    <col min="1030" max="1030" width="7.25" style="134" bestFit="1" customWidth="1"/>
    <col min="1031" max="1031" width="9.125" style="134" bestFit="1" customWidth="1"/>
    <col min="1032" max="1032" width="8.5" style="134" bestFit="1" customWidth="1"/>
    <col min="1033" max="1267" width="10" style="134"/>
    <col min="1268" max="1268" width="3.625" style="134" customWidth="1"/>
    <col min="1269" max="1269" width="24.875" style="134" bestFit="1" customWidth="1"/>
    <col min="1270" max="1275" width="9" style="134" customWidth="1"/>
    <col min="1276" max="1276" width="8.75" style="134" customWidth="1"/>
    <col min="1277" max="1277" width="5.625" style="134" bestFit="1" customWidth="1"/>
    <col min="1278" max="1278" width="7" style="134" bestFit="1" customWidth="1"/>
    <col min="1279" max="1283" width="5.625" style="134" bestFit="1" customWidth="1"/>
    <col min="1284" max="1284" width="6.375" style="134" bestFit="1" customWidth="1"/>
    <col min="1285" max="1285" width="9.625" style="134" bestFit="1" customWidth="1"/>
    <col min="1286" max="1286" width="7.25" style="134" bestFit="1" customWidth="1"/>
    <col min="1287" max="1287" width="9.125" style="134" bestFit="1" customWidth="1"/>
    <col min="1288" max="1288" width="8.5" style="134" bestFit="1" customWidth="1"/>
    <col min="1289" max="1523" width="10" style="134"/>
    <col min="1524" max="1524" width="3.625" style="134" customWidth="1"/>
    <col min="1525" max="1525" width="24.875" style="134" bestFit="1" customWidth="1"/>
    <col min="1526" max="1531" width="9" style="134" customWidth="1"/>
    <col min="1532" max="1532" width="8.75" style="134" customWidth="1"/>
    <col min="1533" max="1533" width="5.625" style="134" bestFit="1" customWidth="1"/>
    <col min="1534" max="1534" width="7" style="134" bestFit="1" customWidth="1"/>
    <col min="1535" max="1539" width="5.625" style="134" bestFit="1" customWidth="1"/>
    <col min="1540" max="1540" width="6.375" style="134" bestFit="1" customWidth="1"/>
    <col min="1541" max="1541" width="9.625" style="134" bestFit="1" customWidth="1"/>
    <col min="1542" max="1542" width="7.25" style="134" bestFit="1" customWidth="1"/>
    <col min="1543" max="1543" width="9.125" style="134" bestFit="1" customWidth="1"/>
    <col min="1544" max="1544" width="8.5" style="134" bestFit="1" customWidth="1"/>
    <col min="1545" max="1779" width="10" style="134"/>
    <col min="1780" max="1780" width="3.625" style="134" customWidth="1"/>
    <col min="1781" max="1781" width="24.875" style="134" bestFit="1" customWidth="1"/>
    <col min="1782" max="1787" width="9" style="134" customWidth="1"/>
    <col min="1788" max="1788" width="8.75" style="134" customWidth="1"/>
    <col min="1789" max="1789" width="5.625" style="134" bestFit="1" customWidth="1"/>
    <col min="1790" max="1790" width="7" style="134" bestFit="1" customWidth="1"/>
    <col min="1791" max="1795" width="5.625" style="134" bestFit="1" customWidth="1"/>
    <col min="1796" max="1796" width="6.375" style="134" bestFit="1" customWidth="1"/>
    <col min="1797" max="1797" width="9.625" style="134" bestFit="1" customWidth="1"/>
    <col min="1798" max="1798" width="7.25" style="134" bestFit="1" customWidth="1"/>
    <col min="1799" max="1799" width="9.125" style="134" bestFit="1" customWidth="1"/>
    <col min="1800" max="1800" width="8.5" style="134" bestFit="1" customWidth="1"/>
    <col min="1801" max="2035" width="10" style="134"/>
    <col min="2036" max="2036" width="3.625" style="134" customWidth="1"/>
    <col min="2037" max="2037" width="24.875" style="134" bestFit="1" customWidth="1"/>
    <col min="2038" max="2043" width="9" style="134" customWidth="1"/>
    <col min="2044" max="2044" width="8.75" style="134" customWidth="1"/>
    <col min="2045" max="2045" width="5.625" style="134" bestFit="1" customWidth="1"/>
    <col min="2046" max="2046" width="7" style="134" bestFit="1" customWidth="1"/>
    <col min="2047" max="2051" width="5.625" style="134" bestFit="1" customWidth="1"/>
    <col min="2052" max="2052" width="6.375" style="134" bestFit="1" customWidth="1"/>
    <col min="2053" max="2053" width="9.625" style="134" bestFit="1" customWidth="1"/>
    <col min="2054" max="2054" width="7.25" style="134" bestFit="1" customWidth="1"/>
    <col min="2055" max="2055" width="9.125" style="134" bestFit="1" customWidth="1"/>
    <col min="2056" max="2056" width="8.5" style="134" bestFit="1" customWidth="1"/>
    <col min="2057" max="2291" width="10" style="134"/>
    <col min="2292" max="2292" width="3.625" style="134" customWidth="1"/>
    <col min="2293" max="2293" width="24.875" style="134" bestFit="1" customWidth="1"/>
    <col min="2294" max="2299" width="9" style="134" customWidth="1"/>
    <col min="2300" max="2300" width="8.75" style="134" customWidth="1"/>
    <col min="2301" max="2301" width="5.625" style="134" bestFit="1" customWidth="1"/>
    <col min="2302" max="2302" width="7" style="134" bestFit="1" customWidth="1"/>
    <col min="2303" max="2307" width="5.625" style="134" bestFit="1" customWidth="1"/>
    <col min="2308" max="2308" width="6.375" style="134" bestFit="1" customWidth="1"/>
    <col min="2309" max="2309" width="9.625" style="134" bestFit="1" customWidth="1"/>
    <col min="2310" max="2310" width="7.25" style="134" bestFit="1" customWidth="1"/>
    <col min="2311" max="2311" width="9.125" style="134" bestFit="1" customWidth="1"/>
    <col min="2312" max="2312" width="8.5" style="134" bestFit="1" customWidth="1"/>
    <col min="2313" max="2547" width="10" style="134"/>
    <col min="2548" max="2548" width="3.625" style="134" customWidth="1"/>
    <col min="2549" max="2549" width="24.875" style="134" bestFit="1" customWidth="1"/>
    <col min="2550" max="2555" width="9" style="134" customWidth="1"/>
    <col min="2556" max="2556" width="8.75" style="134" customWidth="1"/>
    <col min="2557" max="2557" width="5.625" style="134" bestFit="1" customWidth="1"/>
    <col min="2558" max="2558" width="7" style="134" bestFit="1" customWidth="1"/>
    <col min="2559" max="2563" width="5.625" style="134" bestFit="1" customWidth="1"/>
    <col min="2564" max="2564" width="6.375" style="134" bestFit="1" customWidth="1"/>
    <col min="2565" max="2565" width="9.625" style="134" bestFit="1" customWidth="1"/>
    <col min="2566" max="2566" width="7.25" style="134" bestFit="1" customWidth="1"/>
    <col min="2567" max="2567" width="9.125" style="134" bestFit="1" customWidth="1"/>
    <col min="2568" max="2568" width="8.5" style="134" bestFit="1" customWidth="1"/>
    <col min="2569" max="2803" width="10" style="134"/>
    <col min="2804" max="2804" width="3.625" style="134" customWidth="1"/>
    <col min="2805" max="2805" width="24.875" style="134" bestFit="1" customWidth="1"/>
    <col min="2806" max="2811" width="9" style="134" customWidth="1"/>
    <col min="2812" max="2812" width="8.75" style="134" customWidth="1"/>
    <col min="2813" max="2813" width="5.625" style="134" bestFit="1" customWidth="1"/>
    <col min="2814" max="2814" width="7" style="134" bestFit="1" customWidth="1"/>
    <col min="2815" max="2819" width="5.625" style="134" bestFit="1" customWidth="1"/>
    <col min="2820" max="2820" width="6.375" style="134" bestFit="1" customWidth="1"/>
    <col min="2821" max="2821" width="9.625" style="134" bestFit="1" customWidth="1"/>
    <col min="2822" max="2822" width="7.25" style="134" bestFit="1" customWidth="1"/>
    <col min="2823" max="2823" width="9.125" style="134" bestFit="1" customWidth="1"/>
    <col min="2824" max="2824" width="8.5" style="134" bestFit="1" customWidth="1"/>
    <col min="2825" max="3059" width="10" style="134"/>
    <col min="3060" max="3060" width="3.625" style="134" customWidth="1"/>
    <col min="3061" max="3061" width="24.875" style="134" bestFit="1" customWidth="1"/>
    <col min="3062" max="3067" width="9" style="134" customWidth="1"/>
    <col min="3068" max="3068" width="8.75" style="134" customWidth="1"/>
    <col min="3069" max="3069" width="5.625" style="134" bestFit="1" customWidth="1"/>
    <col min="3070" max="3070" width="7" style="134" bestFit="1" customWidth="1"/>
    <col min="3071" max="3075" width="5.625" style="134" bestFit="1" customWidth="1"/>
    <col min="3076" max="3076" width="6.375" style="134" bestFit="1" customWidth="1"/>
    <col min="3077" max="3077" width="9.625" style="134" bestFit="1" customWidth="1"/>
    <col min="3078" max="3078" width="7.25" style="134" bestFit="1" customWidth="1"/>
    <col min="3079" max="3079" width="9.125" style="134" bestFit="1" customWidth="1"/>
    <col min="3080" max="3080" width="8.5" style="134" bestFit="1" customWidth="1"/>
    <col min="3081" max="3315" width="10" style="134"/>
    <col min="3316" max="3316" width="3.625" style="134" customWidth="1"/>
    <col min="3317" max="3317" width="24.875" style="134" bestFit="1" customWidth="1"/>
    <col min="3318" max="3323" width="9" style="134" customWidth="1"/>
    <col min="3324" max="3324" width="8.75" style="134" customWidth="1"/>
    <col min="3325" max="3325" width="5.625" style="134" bestFit="1" customWidth="1"/>
    <col min="3326" max="3326" width="7" style="134" bestFit="1" customWidth="1"/>
    <col min="3327" max="3331" width="5.625" style="134" bestFit="1" customWidth="1"/>
    <col min="3332" max="3332" width="6.375" style="134" bestFit="1" customWidth="1"/>
    <col min="3333" max="3333" width="9.625" style="134" bestFit="1" customWidth="1"/>
    <col min="3334" max="3334" width="7.25" style="134" bestFit="1" customWidth="1"/>
    <col min="3335" max="3335" width="9.125" style="134" bestFit="1" customWidth="1"/>
    <col min="3336" max="3336" width="8.5" style="134" bestFit="1" customWidth="1"/>
    <col min="3337" max="3571" width="10" style="134"/>
    <col min="3572" max="3572" width="3.625" style="134" customWidth="1"/>
    <col min="3573" max="3573" width="24.875" style="134" bestFit="1" customWidth="1"/>
    <col min="3574" max="3579" width="9" style="134" customWidth="1"/>
    <col min="3580" max="3580" width="8.75" style="134" customWidth="1"/>
    <col min="3581" max="3581" width="5.625" style="134" bestFit="1" customWidth="1"/>
    <col min="3582" max="3582" width="7" style="134" bestFit="1" customWidth="1"/>
    <col min="3583" max="3587" width="5.625" style="134" bestFit="1" customWidth="1"/>
    <col min="3588" max="3588" width="6.375" style="134" bestFit="1" customWidth="1"/>
    <col min="3589" max="3589" width="9.625" style="134" bestFit="1" customWidth="1"/>
    <col min="3590" max="3590" width="7.25" style="134" bestFit="1" customWidth="1"/>
    <col min="3591" max="3591" width="9.125" style="134" bestFit="1" customWidth="1"/>
    <col min="3592" max="3592" width="8.5" style="134" bestFit="1" customWidth="1"/>
    <col min="3593" max="3827" width="10" style="134"/>
    <col min="3828" max="3828" width="3.625" style="134" customWidth="1"/>
    <col min="3829" max="3829" width="24.875" style="134" bestFit="1" customWidth="1"/>
    <col min="3830" max="3835" width="9" style="134" customWidth="1"/>
    <col min="3836" max="3836" width="8.75" style="134" customWidth="1"/>
    <col min="3837" max="3837" width="5.625" style="134" bestFit="1" customWidth="1"/>
    <col min="3838" max="3838" width="7" style="134" bestFit="1" customWidth="1"/>
    <col min="3839" max="3843" width="5.625" style="134" bestFit="1" customWidth="1"/>
    <col min="3844" max="3844" width="6.375" style="134" bestFit="1" customWidth="1"/>
    <col min="3845" max="3845" width="9.625" style="134" bestFit="1" customWidth="1"/>
    <col min="3846" max="3846" width="7.25" style="134" bestFit="1" customWidth="1"/>
    <col min="3847" max="3847" width="9.125" style="134" bestFit="1" customWidth="1"/>
    <col min="3848" max="3848" width="8.5" style="134" bestFit="1" customWidth="1"/>
    <col min="3849" max="4083" width="10" style="134"/>
    <col min="4084" max="4084" width="3.625" style="134" customWidth="1"/>
    <col min="4085" max="4085" width="24.875" style="134" bestFit="1" customWidth="1"/>
    <col min="4086" max="4091" width="9" style="134" customWidth="1"/>
    <col min="4092" max="4092" width="8.75" style="134" customWidth="1"/>
    <col min="4093" max="4093" width="5.625" style="134" bestFit="1" customWidth="1"/>
    <col min="4094" max="4094" width="7" style="134" bestFit="1" customWidth="1"/>
    <col min="4095" max="4099" width="5.625" style="134" bestFit="1" customWidth="1"/>
    <col min="4100" max="4100" width="6.375" style="134" bestFit="1" customWidth="1"/>
    <col min="4101" max="4101" width="9.625" style="134" bestFit="1" customWidth="1"/>
    <col min="4102" max="4102" width="7.25" style="134" bestFit="1" customWidth="1"/>
    <col min="4103" max="4103" width="9.125" style="134" bestFit="1" customWidth="1"/>
    <col min="4104" max="4104" width="8.5" style="134" bestFit="1" customWidth="1"/>
    <col min="4105" max="4339" width="10" style="134"/>
    <col min="4340" max="4340" width="3.625" style="134" customWidth="1"/>
    <col min="4341" max="4341" width="24.875" style="134" bestFit="1" customWidth="1"/>
    <col min="4342" max="4347" width="9" style="134" customWidth="1"/>
    <col min="4348" max="4348" width="8.75" style="134" customWidth="1"/>
    <col min="4349" max="4349" width="5.625" style="134" bestFit="1" customWidth="1"/>
    <col min="4350" max="4350" width="7" style="134" bestFit="1" customWidth="1"/>
    <col min="4351" max="4355" width="5.625" style="134" bestFit="1" customWidth="1"/>
    <col min="4356" max="4356" width="6.375" style="134" bestFit="1" customWidth="1"/>
    <col min="4357" max="4357" width="9.625" style="134" bestFit="1" customWidth="1"/>
    <col min="4358" max="4358" width="7.25" style="134" bestFit="1" customWidth="1"/>
    <col min="4359" max="4359" width="9.125" style="134" bestFit="1" customWidth="1"/>
    <col min="4360" max="4360" width="8.5" style="134" bestFit="1" customWidth="1"/>
    <col min="4361" max="4595" width="10" style="134"/>
    <col min="4596" max="4596" width="3.625" style="134" customWidth="1"/>
    <col min="4597" max="4597" width="24.875" style="134" bestFit="1" customWidth="1"/>
    <col min="4598" max="4603" width="9" style="134" customWidth="1"/>
    <col min="4604" max="4604" width="8.75" style="134" customWidth="1"/>
    <col min="4605" max="4605" width="5.625" style="134" bestFit="1" customWidth="1"/>
    <col min="4606" max="4606" width="7" style="134" bestFit="1" customWidth="1"/>
    <col min="4607" max="4611" width="5.625" style="134" bestFit="1" customWidth="1"/>
    <col min="4612" max="4612" width="6.375" style="134" bestFit="1" customWidth="1"/>
    <col min="4613" max="4613" width="9.625" style="134" bestFit="1" customWidth="1"/>
    <col min="4614" max="4614" width="7.25" style="134" bestFit="1" customWidth="1"/>
    <col min="4615" max="4615" width="9.125" style="134" bestFit="1" customWidth="1"/>
    <col min="4616" max="4616" width="8.5" style="134" bestFit="1" customWidth="1"/>
    <col min="4617" max="4851" width="10" style="134"/>
    <col min="4852" max="4852" width="3.625" style="134" customWidth="1"/>
    <col min="4853" max="4853" width="24.875" style="134" bestFit="1" customWidth="1"/>
    <col min="4854" max="4859" width="9" style="134" customWidth="1"/>
    <col min="4860" max="4860" width="8.75" style="134" customWidth="1"/>
    <col min="4861" max="4861" width="5.625" style="134" bestFit="1" customWidth="1"/>
    <col min="4862" max="4862" width="7" style="134" bestFit="1" customWidth="1"/>
    <col min="4863" max="4867" width="5.625" style="134" bestFit="1" customWidth="1"/>
    <col min="4868" max="4868" width="6.375" style="134" bestFit="1" customWidth="1"/>
    <col min="4869" max="4869" width="9.625" style="134" bestFit="1" customWidth="1"/>
    <col min="4870" max="4870" width="7.25" style="134" bestFit="1" customWidth="1"/>
    <col min="4871" max="4871" width="9.125" style="134" bestFit="1" customWidth="1"/>
    <col min="4872" max="4872" width="8.5" style="134" bestFit="1" customWidth="1"/>
    <col min="4873" max="5107" width="10" style="134"/>
    <col min="5108" max="5108" width="3.625" style="134" customWidth="1"/>
    <col min="5109" max="5109" width="24.875" style="134" bestFit="1" customWidth="1"/>
    <col min="5110" max="5115" width="9" style="134" customWidth="1"/>
    <col min="5116" max="5116" width="8.75" style="134" customWidth="1"/>
    <col min="5117" max="5117" width="5.625" style="134" bestFit="1" customWidth="1"/>
    <col min="5118" max="5118" width="7" style="134" bestFit="1" customWidth="1"/>
    <col min="5119" max="5123" width="5.625" style="134" bestFit="1" customWidth="1"/>
    <col min="5124" max="5124" width="6.375" style="134" bestFit="1" customWidth="1"/>
    <col min="5125" max="5125" width="9.625" style="134" bestFit="1" customWidth="1"/>
    <col min="5126" max="5126" width="7.25" style="134" bestFit="1" customWidth="1"/>
    <col min="5127" max="5127" width="9.125" style="134" bestFit="1" customWidth="1"/>
    <col min="5128" max="5128" width="8.5" style="134" bestFit="1" customWidth="1"/>
    <col min="5129" max="5363" width="10" style="134"/>
    <col min="5364" max="5364" width="3.625" style="134" customWidth="1"/>
    <col min="5365" max="5365" width="24.875" style="134" bestFit="1" customWidth="1"/>
    <col min="5366" max="5371" width="9" style="134" customWidth="1"/>
    <col min="5372" max="5372" width="8.75" style="134" customWidth="1"/>
    <col min="5373" max="5373" width="5.625" style="134" bestFit="1" customWidth="1"/>
    <col min="5374" max="5374" width="7" style="134" bestFit="1" customWidth="1"/>
    <col min="5375" max="5379" width="5.625" style="134" bestFit="1" customWidth="1"/>
    <col min="5380" max="5380" width="6.375" style="134" bestFit="1" customWidth="1"/>
    <col min="5381" max="5381" width="9.625" style="134" bestFit="1" customWidth="1"/>
    <col min="5382" max="5382" width="7.25" style="134" bestFit="1" customWidth="1"/>
    <col min="5383" max="5383" width="9.125" style="134" bestFit="1" customWidth="1"/>
    <col min="5384" max="5384" width="8.5" style="134" bestFit="1" customWidth="1"/>
    <col min="5385" max="5619" width="10" style="134"/>
    <col min="5620" max="5620" width="3.625" style="134" customWidth="1"/>
    <col min="5621" max="5621" width="24.875" style="134" bestFit="1" customWidth="1"/>
    <col min="5622" max="5627" width="9" style="134" customWidth="1"/>
    <col min="5628" max="5628" width="8.75" style="134" customWidth="1"/>
    <col min="5629" max="5629" width="5.625" style="134" bestFit="1" customWidth="1"/>
    <col min="5630" max="5630" width="7" style="134" bestFit="1" customWidth="1"/>
    <col min="5631" max="5635" width="5.625" style="134" bestFit="1" customWidth="1"/>
    <col min="5636" max="5636" width="6.375" style="134" bestFit="1" customWidth="1"/>
    <col min="5637" max="5637" width="9.625" style="134" bestFit="1" customWidth="1"/>
    <col min="5638" max="5638" width="7.25" style="134" bestFit="1" customWidth="1"/>
    <col min="5639" max="5639" width="9.125" style="134" bestFit="1" customWidth="1"/>
    <col min="5640" max="5640" width="8.5" style="134" bestFit="1" customWidth="1"/>
    <col min="5641" max="5875" width="10" style="134"/>
    <col min="5876" max="5876" width="3.625" style="134" customWidth="1"/>
    <col min="5877" max="5877" width="24.875" style="134" bestFit="1" customWidth="1"/>
    <col min="5878" max="5883" width="9" style="134" customWidth="1"/>
    <col min="5884" max="5884" width="8.75" style="134" customWidth="1"/>
    <col min="5885" max="5885" width="5.625" style="134" bestFit="1" customWidth="1"/>
    <col min="5886" max="5886" width="7" style="134" bestFit="1" customWidth="1"/>
    <col min="5887" max="5891" width="5.625" style="134" bestFit="1" customWidth="1"/>
    <col min="5892" max="5892" width="6.375" style="134" bestFit="1" customWidth="1"/>
    <col min="5893" max="5893" width="9.625" style="134" bestFit="1" customWidth="1"/>
    <col min="5894" max="5894" width="7.25" style="134" bestFit="1" customWidth="1"/>
    <col min="5895" max="5895" width="9.125" style="134" bestFit="1" customWidth="1"/>
    <col min="5896" max="5896" width="8.5" style="134" bestFit="1" customWidth="1"/>
    <col min="5897" max="6131" width="10" style="134"/>
    <col min="6132" max="6132" width="3.625" style="134" customWidth="1"/>
    <col min="6133" max="6133" width="24.875" style="134" bestFit="1" customWidth="1"/>
    <col min="6134" max="6139" width="9" style="134" customWidth="1"/>
    <col min="6140" max="6140" width="8.75" style="134" customWidth="1"/>
    <col min="6141" max="6141" width="5.625" style="134" bestFit="1" customWidth="1"/>
    <col min="6142" max="6142" width="7" style="134" bestFit="1" customWidth="1"/>
    <col min="6143" max="6147" width="5.625" style="134" bestFit="1" customWidth="1"/>
    <col min="6148" max="6148" width="6.375" style="134" bestFit="1" customWidth="1"/>
    <col min="6149" max="6149" width="9.625" style="134" bestFit="1" customWidth="1"/>
    <col min="6150" max="6150" width="7.25" style="134" bestFit="1" customWidth="1"/>
    <col min="6151" max="6151" width="9.125" style="134" bestFit="1" customWidth="1"/>
    <col min="6152" max="6152" width="8.5" style="134" bestFit="1" customWidth="1"/>
    <col min="6153" max="6387" width="10" style="134"/>
    <col min="6388" max="6388" width="3.625" style="134" customWidth="1"/>
    <col min="6389" max="6389" width="24.875" style="134" bestFit="1" customWidth="1"/>
    <col min="6390" max="6395" width="9" style="134" customWidth="1"/>
    <col min="6396" max="6396" width="8.75" style="134" customWidth="1"/>
    <col min="6397" max="6397" width="5.625" style="134" bestFit="1" customWidth="1"/>
    <col min="6398" max="6398" width="7" style="134" bestFit="1" customWidth="1"/>
    <col min="6399" max="6403" width="5.625" style="134" bestFit="1" customWidth="1"/>
    <col min="6404" max="6404" width="6.375" style="134" bestFit="1" customWidth="1"/>
    <col min="6405" max="6405" width="9.625" style="134" bestFit="1" customWidth="1"/>
    <col min="6406" max="6406" width="7.25" style="134" bestFit="1" customWidth="1"/>
    <col min="6407" max="6407" width="9.125" style="134" bestFit="1" customWidth="1"/>
    <col min="6408" max="6408" width="8.5" style="134" bestFit="1" customWidth="1"/>
    <col min="6409" max="6643" width="10" style="134"/>
    <col min="6644" max="6644" width="3.625" style="134" customWidth="1"/>
    <col min="6645" max="6645" width="24.875" style="134" bestFit="1" customWidth="1"/>
    <col min="6646" max="6651" width="9" style="134" customWidth="1"/>
    <col min="6652" max="6652" width="8.75" style="134" customWidth="1"/>
    <col min="6653" max="6653" width="5.625" style="134" bestFit="1" customWidth="1"/>
    <col min="6654" max="6654" width="7" style="134" bestFit="1" customWidth="1"/>
    <col min="6655" max="6659" width="5.625" style="134" bestFit="1" customWidth="1"/>
    <col min="6660" max="6660" width="6.375" style="134" bestFit="1" customWidth="1"/>
    <col min="6661" max="6661" width="9.625" style="134" bestFit="1" customWidth="1"/>
    <col min="6662" max="6662" width="7.25" style="134" bestFit="1" customWidth="1"/>
    <col min="6663" max="6663" width="9.125" style="134" bestFit="1" customWidth="1"/>
    <col min="6664" max="6664" width="8.5" style="134" bestFit="1" customWidth="1"/>
    <col min="6665" max="6899" width="10" style="134"/>
    <col min="6900" max="6900" width="3.625" style="134" customWidth="1"/>
    <col min="6901" max="6901" width="24.875" style="134" bestFit="1" customWidth="1"/>
    <col min="6902" max="6907" width="9" style="134" customWidth="1"/>
    <col min="6908" max="6908" width="8.75" style="134" customWidth="1"/>
    <col min="6909" max="6909" width="5.625" style="134" bestFit="1" customWidth="1"/>
    <col min="6910" max="6910" width="7" style="134" bestFit="1" customWidth="1"/>
    <col min="6911" max="6915" width="5.625" style="134" bestFit="1" customWidth="1"/>
    <col min="6916" max="6916" width="6.375" style="134" bestFit="1" customWidth="1"/>
    <col min="6917" max="6917" width="9.625" style="134" bestFit="1" customWidth="1"/>
    <col min="6918" max="6918" width="7.25" style="134" bestFit="1" customWidth="1"/>
    <col min="6919" max="6919" width="9.125" style="134" bestFit="1" customWidth="1"/>
    <col min="6920" max="6920" width="8.5" style="134" bestFit="1" customWidth="1"/>
    <col min="6921" max="7155" width="10" style="134"/>
    <col min="7156" max="7156" width="3.625" style="134" customWidth="1"/>
    <col min="7157" max="7157" width="24.875" style="134" bestFit="1" customWidth="1"/>
    <col min="7158" max="7163" width="9" style="134" customWidth="1"/>
    <col min="7164" max="7164" width="8.75" style="134" customWidth="1"/>
    <col min="7165" max="7165" width="5.625" style="134" bestFit="1" customWidth="1"/>
    <col min="7166" max="7166" width="7" style="134" bestFit="1" customWidth="1"/>
    <col min="7167" max="7171" width="5.625" style="134" bestFit="1" customWidth="1"/>
    <col min="7172" max="7172" width="6.375" style="134" bestFit="1" customWidth="1"/>
    <col min="7173" max="7173" width="9.625" style="134" bestFit="1" customWidth="1"/>
    <col min="7174" max="7174" width="7.25" style="134" bestFit="1" customWidth="1"/>
    <col min="7175" max="7175" width="9.125" style="134" bestFit="1" customWidth="1"/>
    <col min="7176" max="7176" width="8.5" style="134" bestFit="1" customWidth="1"/>
    <col min="7177" max="7411" width="10" style="134"/>
    <col min="7412" max="7412" width="3.625" style="134" customWidth="1"/>
    <col min="7413" max="7413" width="24.875" style="134" bestFit="1" customWidth="1"/>
    <col min="7414" max="7419" width="9" style="134" customWidth="1"/>
    <col min="7420" max="7420" width="8.75" style="134" customWidth="1"/>
    <col min="7421" max="7421" width="5.625" style="134" bestFit="1" customWidth="1"/>
    <col min="7422" max="7422" width="7" style="134" bestFit="1" customWidth="1"/>
    <col min="7423" max="7427" width="5.625" style="134" bestFit="1" customWidth="1"/>
    <col min="7428" max="7428" width="6.375" style="134" bestFit="1" customWidth="1"/>
    <col min="7429" max="7429" width="9.625" style="134" bestFit="1" customWidth="1"/>
    <col min="7430" max="7430" width="7.25" style="134" bestFit="1" customWidth="1"/>
    <col min="7431" max="7431" width="9.125" style="134" bestFit="1" customWidth="1"/>
    <col min="7432" max="7432" width="8.5" style="134" bestFit="1" customWidth="1"/>
    <col min="7433" max="7667" width="10" style="134"/>
    <col min="7668" max="7668" width="3.625" style="134" customWidth="1"/>
    <col min="7669" max="7669" width="24.875" style="134" bestFit="1" customWidth="1"/>
    <col min="7670" max="7675" width="9" style="134" customWidth="1"/>
    <col min="7676" max="7676" width="8.75" style="134" customWidth="1"/>
    <col min="7677" max="7677" width="5.625" style="134" bestFit="1" customWidth="1"/>
    <col min="7678" max="7678" width="7" style="134" bestFit="1" customWidth="1"/>
    <col min="7679" max="7683" width="5.625" style="134" bestFit="1" customWidth="1"/>
    <col min="7684" max="7684" width="6.375" style="134" bestFit="1" customWidth="1"/>
    <col min="7685" max="7685" width="9.625" style="134" bestFit="1" customWidth="1"/>
    <col min="7686" max="7686" width="7.25" style="134" bestFit="1" customWidth="1"/>
    <col min="7687" max="7687" width="9.125" style="134" bestFit="1" customWidth="1"/>
    <col min="7688" max="7688" width="8.5" style="134" bestFit="1" customWidth="1"/>
    <col min="7689" max="7923" width="10" style="134"/>
    <col min="7924" max="7924" width="3.625" style="134" customWidth="1"/>
    <col min="7925" max="7925" width="24.875" style="134" bestFit="1" customWidth="1"/>
    <col min="7926" max="7931" width="9" style="134" customWidth="1"/>
    <col min="7932" max="7932" width="8.75" style="134" customWidth="1"/>
    <col min="7933" max="7933" width="5.625" style="134" bestFit="1" customWidth="1"/>
    <col min="7934" max="7934" width="7" style="134" bestFit="1" customWidth="1"/>
    <col min="7935" max="7939" width="5.625" style="134" bestFit="1" customWidth="1"/>
    <col min="7940" max="7940" width="6.375" style="134" bestFit="1" customWidth="1"/>
    <col min="7941" max="7941" width="9.625" style="134" bestFit="1" customWidth="1"/>
    <col min="7942" max="7942" width="7.25" style="134" bestFit="1" customWidth="1"/>
    <col min="7943" max="7943" width="9.125" style="134" bestFit="1" customWidth="1"/>
    <col min="7944" max="7944" width="8.5" style="134" bestFit="1" customWidth="1"/>
    <col min="7945" max="8179" width="10" style="134"/>
    <col min="8180" max="8180" width="3.625" style="134" customWidth="1"/>
    <col min="8181" max="8181" width="24.875" style="134" bestFit="1" customWidth="1"/>
    <col min="8182" max="8187" width="9" style="134" customWidth="1"/>
    <col min="8188" max="8188" width="8.75" style="134" customWidth="1"/>
    <col min="8189" max="8189" width="5.625" style="134" bestFit="1" customWidth="1"/>
    <col min="8190" max="8190" width="7" style="134" bestFit="1" customWidth="1"/>
    <col min="8191" max="8195" width="5.625" style="134" bestFit="1" customWidth="1"/>
    <col min="8196" max="8196" width="6.375" style="134" bestFit="1" customWidth="1"/>
    <col min="8197" max="8197" width="9.625" style="134" bestFit="1" customWidth="1"/>
    <col min="8198" max="8198" width="7.25" style="134" bestFit="1" customWidth="1"/>
    <col min="8199" max="8199" width="9.125" style="134" bestFit="1" customWidth="1"/>
    <col min="8200" max="8200" width="8.5" style="134" bestFit="1" customWidth="1"/>
    <col min="8201" max="8435" width="10" style="134"/>
    <col min="8436" max="8436" width="3.625" style="134" customWidth="1"/>
    <col min="8437" max="8437" width="24.875" style="134" bestFit="1" customWidth="1"/>
    <col min="8438" max="8443" width="9" style="134" customWidth="1"/>
    <col min="8444" max="8444" width="8.75" style="134" customWidth="1"/>
    <col min="8445" max="8445" width="5.625" style="134" bestFit="1" customWidth="1"/>
    <col min="8446" max="8446" width="7" style="134" bestFit="1" customWidth="1"/>
    <col min="8447" max="8451" width="5.625" style="134" bestFit="1" customWidth="1"/>
    <col min="8452" max="8452" width="6.375" style="134" bestFit="1" customWidth="1"/>
    <col min="8453" max="8453" width="9.625" style="134" bestFit="1" customWidth="1"/>
    <col min="8454" max="8454" width="7.25" style="134" bestFit="1" customWidth="1"/>
    <col min="8455" max="8455" width="9.125" style="134" bestFit="1" customWidth="1"/>
    <col min="8456" max="8456" width="8.5" style="134" bestFit="1" customWidth="1"/>
    <col min="8457" max="8691" width="10" style="134"/>
    <col min="8692" max="8692" width="3.625" style="134" customWidth="1"/>
    <col min="8693" max="8693" width="24.875" style="134" bestFit="1" customWidth="1"/>
    <col min="8694" max="8699" width="9" style="134" customWidth="1"/>
    <col min="8700" max="8700" width="8.75" style="134" customWidth="1"/>
    <col min="8701" max="8701" width="5.625" style="134" bestFit="1" customWidth="1"/>
    <col min="8702" max="8702" width="7" style="134" bestFit="1" customWidth="1"/>
    <col min="8703" max="8707" width="5.625" style="134" bestFit="1" customWidth="1"/>
    <col min="8708" max="8708" width="6.375" style="134" bestFit="1" customWidth="1"/>
    <col min="8709" max="8709" width="9.625" style="134" bestFit="1" customWidth="1"/>
    <col min="8710" max="8710" width="7.25" style="134" bestFit="1" customWidth="1"/>
    <col min="8711" max="8711" width="9.125" style="134" bestFit="1" customWidth="1"/>
    <col min="8712" max="8712" width="8.5" style="134" bestFit="1" customWidth="1"/>
    <col min="8713" max="8947" width="10" style="134"/>
    <col min="8948" max="8948" width="3.625" style="134" customWidth="1"/>
    <col min="8949" max="8949" width="24.875" style="134" bestFit="1" customWidth="1"/>
    <col min="8950" max="8955" width="9" style="134" customWidth="1"/>
    <col min="8956" max="8956" width="8.75" style="134" customWidth="1"/>
    <col min="8957" max="8957" width="5.625" style="134" bestFit="1" customWidth="1"/>
    <col min="8958" max="8958" width="7" style="134" bestFit="1" customWidth="1"/>
    <col min="8959" max="8963" width="5.625" style="134" bestFit="1" customWidth="1"/>
    <col min="8964" max="8964" width="6.375" style="134" bestFit="1" customWidth="1"/>
    <col min="8965" max="8965" width="9.625" style="134" bestFit="1" customWidth="1"/>
    <col min="8966" max="8966" width="7.25" style="134" bestFit="1" customWidth="1"/>
    <col min="8967" max="8967" width="9.125" style="134" bestFit="1" customWidth="1"/>
    <col min="8968" max="8968" width="8.5" style="134" bestFit="1" customWidth="1"/>
    <col min="8969" max="9203" width="10" style="134"/>
    <col min="9204" max="9204" width="3.625" style="134" customWidth="1"/>
    <col min="9205" max="9205" width="24.875" style="134" bestFit="1" customWidth="1"/>
    <col min="9206" max="9211" width="9" style="134" customWidth="1"/>
    <col min="9212" max="9212" width="8.75" style="134" customWidth="1"/>
    <col min="9213" max="9213" width="5.625" style="134" bestFit="1" customWidth="1"/>
    <col min="9214" max="9214" width="7" style="134" bestFit="1" customWidth="1"/>
    <col min="9215" max="9219" width="5.625" style="134" bestFit="1" customWidth="1"/>
    <col min="9220" max="9220" width="6.375" style="134" bestFit="1" customWidth="1"/>
    <col min="9221" max="9221" width="9.625" style="134" bestFit="1" customWidth="1"/>
    <col min="9222" max="9222" width="7.25" style="134" bestFit="1" customWidth="1"/>
    <col min="9223" max="9223" width="9.125" style="134" bestFit="1" customWidth="1"/>
    <col min="9224" max="9224" width="8.5" style="134" bestFit="1" customWidth="1"/>
    <col min="9225" max="9459" width="10" style="134"/>
    <col min="9460" max="9460" width="3.625" style="134" customWidth="1"/>
    <col min="9461" max="9461" width="24.875" style="134" bestFit="1" customWidth="1"/>
    <col min="9462" max="9467" width="9" style="134" customWidth="1"/>
    <col min="9468" max="9468" width="8.75" style="134" customWidth="1"/>
    <col min="9469" max="9469" width="5.625" style="134" bestFit="1" customWidth="1"/>
    <col min="9470" max="9470" width="7" style="134" bestFit="1" customWidth="1"/>
    <col min="9471" max="9475" width="5.625" style="134" bestFit="1" customWidth="1"/>
    <col min="9476" max="9476" width="6.375" style="134" bestFit="1" customWidth="1"/>
    <col min="9477" max="9477" width="9.625" style="134" bestFit="1" customWidth="1"/>
    <col min="9478" max="9478" width="7.25" style="134" bestFit="1" customWidth="1"/>
    <col min="9479" max="9479" width="9.125" style="134" bestFit="1" customWidth="1"/>
    <col min="9480" max="9480" width="8.5" style="134" bestFit="1" customWidth="1"/>
    <col min="9481" max="9715" width="10" style="134"/>
    <col min="9716" max="9716" width="3.625" style="134" customWidth="1"/>
    <col min="9717" max="9717" width="24.875" style="134" bestFit="1" customWidth="1"/>
    <col min="9718" max="9723" width="9" style="134" customWidth="1"/>
    <col min="9724" max="9724" width="8.75" style="134" customWidth="1"/>
    <col min="9725" max="9725" width="5.625" style="134" bestFit="1" customWidth="1"/>
    <col min="9726" max="9726" width="7" style="134" bestFit="1" customWidth="1"/>
    <col min="9727" max="9731" width="5.625" style="134" bestFit="1" customWidth="1"/>
    <col min="9732" max="9732" width="6.375" style="134" bestFit="1" customWidth="1"/>
    <col min="9733" max="9733" width="9.625" style="134" bestFit="1" customWidth="1"/>
    <col min="9734" max="9734" width="7.25" style="134" bestFit="1" customWidth="1"/>
    <col min="9735" max="9735" width="9.125" style="134" bestFit="1" customWidth="1"/>
    <col min="9736" max="9736" width="8.5" style="134" bestFit="1" customWidth="1"/>
    <col min="9737" max="9971" width="10" style="134"/>
    <col min="9972" max="9972" width="3.625" style="134" customWidth="1"/>
    <col min="9973" max="9973" width="24.875" style="134" bestFit="1" customWidth="1"/>
    <col min="9974" max="9979" width="9" style="134" customWidth="1"/>
    <col min="9980" max="9980" width="8.75" style="134" customWidth="1"/>
    <col min="9981" max="9981" width="5.625" style="134" bestFit="1" customWidth="1"/>
    <col min="9982" max="9982" width="7" style="134" bestFit="1" customWidth="1"/>
    <col min="9983" max="9987" width="5.625" style="134" bestFit="1" customWidth="1"/>
    <col min="9988" max="9988" width="6.375" style="134" bestFit="1" customWidth="1"/>
    <col min="9989" max="9989" width="9.625" style="134" bestFit="1" customWidth="1"/>
    <col min="9990" max="9990" width="7.25" style="134" bestFit="1" customWidth="1"/>
    <col min="9991" max="9991" width="9.125" style="134" bestFit="1" customWidth="1"/>
    <col min="9992" max="9992" width="8.5" style="134" bestFit="1" customWidth="1"/>
    <col min="9993" max="10227" width="10" style="134"/>
    <col min="10228" max="10228" width="3.625" style="134" customWidth="1"/>
    <col min="10229" max="10229" width="24.875" style="134" bestFit="1" customWidth="1"/>
    <col min="10230" max="10235" width="9" style="134" customWidth="1"/>
    <col min="10236" max="10236" width="8.75" style="134" customWidth="1"/>
    <col min="10237" max="10237" width="5.625" style="134" bestFit="1" customWidth="1"/>
    <col min="10238" max="10238" width="7" style="134" bestFit="1" customWidth="1"/>
    <col min="10239" max="10243" width="5.625" style="134" bestFit="1" customWidth="1"/>
    <col min="10244" max="10244" width="6.375" style="134" bestFit="1" customWidth="1"/>
    <col min="10245" max="10245" width="9.625" style="134" bestFit="1" customWidth="1"/>
    <col min="10246" max="10246" width="7.25" style="134" bestFit="1" customWidth="1"/>
    <col min="10247" max="10247" width="9.125" style="134" bestFit="1" customWidth="1"/>
    <col min="10248" max="10248" width="8.5" style="134" bestFit="1" customWidth="1"/>
    <col min="10249" max="10483" width="10" style="134"/>
    <col min="10484" max="10484" width="3.625" style="134" customWidth="1"/>
    <col min="10485" max="10485" width="24.875" style="134" bestFit="1" customWidth="1"/>
    <col min="10486" max="10491" width="9" style="134" customWidth="1"/>
    <col min="10492" max="10492" width="8.75" style="134" customWidth="1"/>
    <col min="10493" max="10493" width="5.625" style="134" bestFit="1" customWidth="1"/>
    <col min="10494" max="10494" width="7" style="134" bestFit="1" customWidth="1"/>
    <col min="10495" max="10499" width="5.625" style="134" bestFit="1" customWidth="1"/>
    <col min="10500" max="10500" width="6.375" style="134" bestFit="1" customWidth="1"/>
    <col min="10501" max="10501" width="9.625" style="134" bestFit="1" customWidth="1"/>
    <col min="10502" max="10502" width="7.25" style="134" bestFit="1" customWidth="1"/>
    <col min="10503" max="10503" width="9.125" style="134" bestFit="1" customWidth="1"/>
    <col min="10504" max="10504" width="8.5" style="134" bestFit="1" customWidth="1"/>
    <col min="10505" max="10739" width="10" style="134"/>
    <col min="10740" max="10740" width="3.625" style="134" customWidth="1"/>
    <col min="10741" max="10741" width="24.875" style="134" bestFit="1" customWidth="1"/>
    <col min="10742" max="10747" width="9" style="134" customWidth="1"/>
    <col min="10748" max="10748" width="8.75" style="134" customWidth="1"/>
    <col min="10749" max="10749" width="5.625" style="134" bestFit="1" customWidth="1"/>
    <col min="10750" max="10750" width="7" style="134" bestFit="1" customWidth="1"/>
    <col min="10751" max="10755" width="5.625" style="134" bestFit="1" customWidth="1"/>
    <col min="10756" max="10756" width="6.375" style="134" bestFit="1" customWidth="1"/>
    <col min="10757" max="10757" width="9.625" style="134" bestFit="1" customWidth="1"/>
    <col min="10758" max="10758" width="7.25" style="134" bestFit="1" customWidth="1"/>
    <col min="10759" max="10759" width="9.125" style="134" bestFit="1" customWidth="1"/>
    <col min="10760" max="10760" width="8.5" style="134" bestFit="1" customWidth="1"/>
    <col min="10761" max="10995" width="10" style="134"/>
    <col min="10996" max="10996" width="3.625" style="134" customWidth="1"/>
    <col min="10997" max="10997" width="24.875" style="134" bestFit="1" customWidth="1"/>
    <col min="10998" max="11003" width="9" style="134" customWidth="1"/>
    <col min="11004" max="11004" width="8.75" style="134" customWidth="1"/>
    <col min="11005" max="11005" width="5.625" style="134" bestFit="1" customWidth="1"/>
    <col min="11006" max="11006" width="7" style="134" bestFit="1" customWidth="1"/>
    <col min="11007" max="11011" width="5.625" style="134" bestFit="1" customWidth="1"/>
    <col min="11012" max="11012" width="6.375" style="134" bestFit="1" customWidth="1"/>
    <col min="11013" max="11013" width="9.625" style="134" bestFit="1" customWidth="1"/>
    <col min="11014" max="11014" width="7.25" style="134" bestFit="1" customWidth="1"/>
    <col min="11015" max="11015" width="9.125" style="134" bestFit="1" customWidth="1"/>
    <col min="11016" max="11016" width="8.5" style="134" bestFit="1" customWidth="1"/>
    <col min="11017" max="11251" width="10" style="134"/>
    <col min="11252" max="11252" width="3.625" style="134" customWidth="1"/>
    <col min="11253" max="11253" width="24.875" style="134" bestFit="1" customWidth="1"/>
    <col min="11254" max="11259" width="9" style="134" customWidth="1"/>
    <col min="11260" max="11260" width="8.75" style="134" customWidth="1"/>
    <col min="11261" max="11261" width="5.625" style="134" bestFit="1" customWidth="1"/>
    <col min="11262" max="11262" width="7" style="134" bestFit="1" customWidth="1"/>
    <col min="11263" max="11267" width="5.625" style="134" bestFit="1" customWidth="1"/>
    <col min="11268" max="11268" width="6.375" style="134" bestFit="1" customWidth="1"/>
    <col min="11269" max="11269" width="9.625" style="134" bestFit="1" customWidth="1"/>
    <col min="11270" max="11270" width="7.25" style="134" bestFit="1" customWidth="1"/>
    <col min="11271" max="11271" width="9.125" style="134" bestFit="1" customWidth="1"/>
    <col min="11272" max="11272" width="8.5" style="134" bestFit="1" customWidth="1"/>
    <col min="11273" max="11507" width="10" style="134"/>
    <col min="11508" max="11508" width="3.625" style="134" customWidth="1"/>
    <col min="11509" max="11509" width="24.875" style="134" bestFit="1" customWidth="1"/>
    <col min="11510" max="11515" width="9" style="134" customWidth="1"/>
    <col min="11516" max="11516" width="8.75" style="134" customWidth="1"/>
    <col min="11517" max="11517" width="5.625" style="134" bestFit="1" customWidth="1"/>
    <col min="11518" max="11518" width="7" style="134" bestFit="1" customWidth="1"/>
    <col min="11519" max="11523" width="5.625" style="134" bestFit="1" customWidth="1"/>
    <col min="11524" max="11524" width="6.375" style="134" bestFit="1" customWidth="1"/>
    <col min="11525" max="11525" width="9.625" style="134" bestFit="1" customWidth="1"/>
    <col min="11526" max="11526" width="7.25" style="134" bestFit="1" customWidth="1"/>
    <col min="11527" max="11527" width="9.125" style="134" bestFit="1" customWidth="1"/>
    <col min="11528" max="11528" width="8.5" style="134" bestFit="1" customWidth="1"/>
    <col min="11529" max="11763" width="10" style="134"/>
    <col min="11764" max="11764" width="3.625" style="134" customWidth="1"/>
    <col min="11765" max="11765" width="24.875" style="134" bestFit="1" customWidth="1"/>
    <col min="11766" max="11771" width="9" style="134" customWidth="1"/>
    <col min="11772" max="11772" width="8.75" style="134" customWidth="1"/>
    <col min="11773" max="11773" width="5.625" style="134" bestFit="1" customWidth="1"/>
    <col min="11774" max="11774" width="7" style="134" bestFit="1" customWidth="1"/>
    <col min="11775" max="11779" width="5.625" style="134" bestFit="1" customWidth="1"/>
    <col min="11780" max="11780" width="6.375" style="134" bestFit="1" customWidth="1"/>
    <col min="11781" max="11781" width="9.625" style="134" bestFit="1" customWidth="1"/>
    <col min="11782" max="11782" width="7.25" style="134" bestFit="1" customWidth="1"/>
    <col min="11783" max="11783" width="9.125" style="134" bestFit="1" customWidth="1"/>
    <col min="11784" max="11784" width="8.5" style="134" bestFit="1" customWidth="1"/>
    <col min="11785" max="12019" width="10" style="134"/>
    <col min="12020" max="12020" width="3.625" style="134" customWidth="1"/>
    <col min="12021" max="12021" width="24.875" style="134" bestFit="1" customWidth="1"/>
    <col min="12022" max="12027" width="9" style="134" customWidth="1"/>
    <col min="12028" max="12028" width="8.75" style="134" customWidth="1"/>
    <col min="12029" max="12029" width="5.625" style="134" bestFit="1" customWidth="1"/>
    <col min="12030" max="12030" width="7" style="134" bestFit="1" customWidth="1"/>
    <col min="12031" max="12035" width="5.625" style="134" bestFit="1" customWidth="1"/>
    <col min="12036" max="12036" width="6.375" style="134" bestFit="1" customWidth="1"/>
    <col min="12037" max="12037" width="9.625" style="134" bestFit="1" customWidth="1"/>
    <col min="12038" max="12038" width="7.25" style="134" bestFit="1" customWidth="1"/>
    <col min="12039" max="12039" width="9.125" style="134" bestFit="1" customWidth="1"/>
    <col min="12040" max="12040" width="8.5" style="134" bestFit="1" customWidth="1"/>
    <col min="12041" max="12275" width="10" style="134"/>
    <col min="12276" max="12276" width="3.625" style="134" customWidth="1"/>
    <col min="12277" max="12277" width="24.875" style="134" bestFit="1" customWidth="1"/>
    <col min="12278" max="12283" width="9" style="134" customWidth="1"/>
    <col min="12284" max="12284" width="8.75" style="134" customWidth="1"/>
    <col min="12285" max="12285" width="5.625" style="134" bestFit="1" customWidth="1"/>
    <col min="12286" max="12286" width="7" style="134" bestFit="1" customWidth="1"/>
    <col min="12287" max="12291" width="5.625" style="134" bestFit="1" customWidth="1"/>
    <col min="12292" max="12292" width="6.375" style="134" bestFit="1" customWidth="1"/>
    <col min="12293" max="12293" width="9.625" style="134" bestFit="1" customWidth="1"/>
    <col min="12294" max="12294" width="7.25" style="134" bestFit="1" customWidth="1"/>
    <col min="12295" max="12295" width="9.125" style="134" bestFit="1" customWidth="1"/>
    <col min="12296" max="12296" width="8.5" style="134" bestFit="1" customWidth="1"/>
    <col min="12297" max="12531" width="10" style="134"/>
    <col min="12532" max="12532" width="3.625" style="134" customWidth="1"/>
    <col min="12533" max="12533" width="24.875" style="134" bestFit="1" customWidth="1"/>
    <col min="12534" max="12539" width="9" style="134" customWidth="1"/>
    <col min="12540" max="12540" width="8.75" style="134" customWidth="1"/>
    <col min="12541" max="12541" width="5.625" style="134" bestFit="1" customWidth="1"/>
    <col min="12542" max="12542" width="7" style="134" bestFit="1" customWidth="1"/>
    <col min="12543" max="12547" width="5.625" style="134" bestFit="1" customWidth="1"/>
    <col min="12548" max="12548" width="6.375" style="134" bestFit="1" customWidth="1"/>
    <col min="12549" max="12549" width="9.625" style="134" bestFit="1" customWidth="1"/>
    <col min="12550" max="12550" width="7.25" style="134" bestFit="1" customWidth="1"/>
    <col min="12551" max="12551" width="9.125" style="134" bestFit="1" customWidth="1"/>
    <col min="12552" max="12552" width="8.5" style="134" bestFit="1" customWidth="1"/>
    <col min="12553" max="12787" width="10" style="134"/>
    <col min="12788" max="12788" width="3.625" style="134" customWidth="1"/>
    <col min="12789" max="12789" width="24.875" style="134" bestFit="1" customWidth="1"/>
    <col min="12790" max="12795" width="9" style="134" customWidth="1"/>
    <col min="12796" max="12796" width="8.75" style="134" customWidth="1"/>
    <col min="12797" max="12797" width="5.625" style="134" bestFit="1" customWidth="1"/>
    <col min="12798" max="12798" width="7" style="134" bestFit="1" customWidth="1"/>
    <col min="12799" max="12803" width="5.625" style="134" bestFit="1" customWidth="1"/>
    <col min="12804" max="12804" width="6.375" style="134" bestFit="1" customWidth="1"/>
    <col min="12805" max="12805" width="9.625" style="134" bestFit="1" customWidth="1"/>
    <col min="12806" max="12806" width="7.25" style="134" bestFit="1" customWidth="1"/>
    <col min="12807" max="12807" width="9.125" style="134" bestFit="1" customWidth="1"/>
    <col min="12808" max="12808" width="8.5" style="134" bestFit="1" customWidth="1"/>
    <col min="12809" max="13043" width="10" style="134"/>
    <col min="13044" max="13044" width="3.625" style="134" customWidth="1"/>
    <col min="13045" max="13045" width="24.875" style="134" bestFit="1" customWidth="1"/>
    <col min="13046" max="13051" width="9" style="134" customWidth="1"/>
    <col min="13052" max="13052" width="8.75" style="134" customWidth="1"/>
    <col min="13053" max="13053" width="5.625" style="134" bestFit="1" customWidth="1"/>
    <col min="13054" max="13054" width="7" style="134" bestFit="1" customWidth="1"/>
    <col min="13055" max="13059" width="5.625" style="134" bestFit="1" customWidth="1"/>
    <col min="13060" max="13060" width="6.375" style="134" bestFit="1" customWidth="1"/>
    <col min="13061" max="13061" width="9.625" style="134" bestFit="1" customWidth="1"/>
    <col min="13062" max="13062" width="7.25" style="134" bestFit="1" customWidth="1"/>
    <col min="13063" max="13063" width="9.125" style="134" bestFit="1" customWidth="1"/>
    <col min="13064" max="13064" width="8.5" style="134" bestFit="1" customWidth="1"/>
    <col min="13065" max="13299" width="10" style="134"/>
    <col min="13300" max="13300" width="3.625" style="134" customWidth="1"/>
    <col min="13301" max="13301" width="24.875" style="134" bestFit="1" customWidth="1"/>
    <col min="13302" max="13307" width="9" style="134" customWidth="1"/>
    <col min="13308" max="13308" width="8.75" style="134" customWidth="1"/>
    <col min="13309" max="13309" width="5.625" style="134" bestFit="1" customWidth="1"/>
    <col min="13310" max="13310" width="7" style="134" bestFit="1" customWidth="1"/>
    <col min="13311" max="13315" width="5.625" style="134" bestFit="1" customWidth="1"/>
    <col min="13316" max="13316" width="6.375" style="134" bestFit="1" customWidth="1"/>
    <col min="13317" max="13317" width="9.625" style="134" bestFit="1" customWidth="1"/>
    <col min="13318" max="13318" width="7.25" style="134" bestFit="1" customWidth="1"/>
    <col min="13319" max="13319" width="9.125" style="134" bestFit="1" customWidth="1"/>
    <col min="13320" max="13320" width="8.5" style="134" bestFit="1" customWidth="1"/>
    <col min="13321" max="13555" width="10" style="134"/>
    <col min="13556" max="13556" width="3.625" style="134" customWidth="1"/>
    <col min="13557" max="13557" width="24.875" style="134" bestFit="1" customWidth="1"/>
    <col min="13558" max="13563" width="9" style="134" customWidth="1"/>
    <col min="13564" max="13564" width="8.75" style="134" customWidth="1"/>
    <col min="13565" max="13565" width="5.625" style="134" bestFit="1" customWidth="1"/>
    <col min="13566" max="13566" width="7" style="134" bestFit="1" customWidth="1"/>
    <col min="13567" max="13571" width="5.625" style="134" bestFit="1" customWidth="1"/>
    <col min="13572" max="13572" width="6.375" style="134" bestFit="1" customWidth="1"/>
    <col min="13573" max="13573" width="9.625" style="134" bestFit="1" customWidth="1"/>
    <col min="13574" max="13574" width="7.25" style="134" bestFit="1" customWidth="1"/>
    <col min="13575" max="13575" width="9.125" style="134" bestFit="1" customWidth="1"/>
    <col min="13576" max="13576" width="8.5" style="134" bestFit="1" customWidth="1"/>
    <col min="13577" max="13811" width="10" style="134"/>
    <col min="13812" max="13812" width="3.625" style="134" customWidth="1"/>
    <col min="13813" max="13813" width="24.875" style="134" bestFit="1" customWidth="1"/>
    <col min="13814" max="13819" width="9" style="134" customWidth="1"/>
    <col min="13820" max="13820" width="8.75" style="134" customWidth="1"/>
    <col min="13821" max="13821" width="5.625" style="134" bestFit="1" customWidth="1"/>
    <col min="13822" max="13822" width="7" style="134" bestFit="1" customWidth="1"/>
    <col min="13823" max="13827" width="5.625" style="134" bestFit="1" customWidth="1"/>
    <col min="13828" max="13828" width="6.375" style="134" bestFit="1" customWidth="1"/>
    <col min="13829" max="13829" width="9.625" style="134" bestFit="1" customWidth="1"/>
    <col min="13830" max="13830" width="7.25" style="134" bestFit="1" customWidth="1"/>
    <col min="13831" max="13831" width="9.125" style="134" bestFit="1" customWidth="1"/>
    <col min="13832" max="13832" width="8.5" style="134" bestFit="1" customWidth="1"/>
    <col min="13833" max="14067" width="10" style="134"/>
    <col min="14068" max="14068" width="3.625" style="134" customWidth="1"/>
    <col min="14069" max="14069" width="24.875" style="134" bestFit="1" customWidth="1"/>
    <col min="14070" max="14075" width="9" style="134" customWidth="1"/>
    <col min="14076" max="14076" width="8.75" style="134" customWidth="1"/>
    <col min="14077" max="14077" width="5.625" style="134" bestFit="1" customWidth="1"/>
    <col min="14078" max="14078" width="7" style="134" bestFit="1" customWidth="1"/>
    <col min="14079" max="14083" width="5.625" style="134" bestFit="1" customWidth="1"/>
    <col min="14084" max="14084" width="6.375" style="134" bestFit="1" customWidth="1"/>
    <col min="14085" max="14085" width="9.625" style="134" bestFit="1" customWidth="1"/>
    <col min="14086" max="14086" width="7.25" style="134" bestFit="1" customWidth="1"/>
    <col min="14087" max="14087" width="9.125" style="134" bestFit="1" customWidth="1"/>
    <col min="14088" max="14088" width="8.5" style="134" bestFit="1" customWidth="1"/>
    <col min="14089" max="14323" width="10" style="134"/>
    <col min="14324" max="14324" width="3.625" style="134" customWidth="1"/>
    <col min="14325" max="14325" width="24.875" style="134" bestFit="1" customWidth="1"/>
    <col min="14326" max="14331" width="9" style="134" customWidth="1"/>
    <col min="14332" max="14332" width="8.75" style="134" customWidth="1"/>
    <col min="14333" max="14333" width="5.625" style="134" bestFit="1" customWidth="1"/>
    <col min="14334" max="14334" width="7" style="134" bestFit="1" customWidth="1"/>
    <col min="14335" max="14339" width="5.625" style="134" bestFit="1" customWidth="1"/>
    <col min="14340" max="14340" width="6.375" style="134" bestFit="1" customWidth="1"/>
    <col min="14341" max="14341" width="9.625" style="134" bestFit="1" customWidth="1"/>
    <col min="14342" max="14342" width="7.25" style="134" bestFit="1" customWidth="1"/>
    <col min="14343" max="14343" width="9.125" style="134" bestFit="1" customWidth="1"/>
    <col min="14344" max="14344" width="8.5" style="134" bestFit="1" customWidth="1"/>
    <col min="14345" max="14579" width="10" style="134"/>
    <col min="14580" max="14580" width="3.625" style="134" customWidth="1"/>
    <col min="14581" max="14581" width="24.875" style="134" bestFit="1" customWidth="1"/>
    <col min="14582" max="14587" width="9" style="134" customWidth="1"/>
    <col min="14588" max="14588" width="8.75" style="134" customWidth="1"/>
    <col min="14589" max="14589" width="5.625" style="134" bestFit="1" customWidth="1"/>
    <col min="14590" max="14590" width="7" style="134" bestFit="1" customWidth="1"/>
    <col min="14591" max="14595" width="5.625" style="134" bestFit="1" customWidth="1"/>
    <col min="14596" max="14596" width="6.375" style="134" bestFit="1" customWidth="1"/>
    <col min="14597" max="14597" width="9.625" style="134" bestFit="1" customWidth="1"/>
    <col min="14598" max="14598" width="7.25" style="134" bestFit="1" customWidth="1"/>
    <col min="14599" max="14599" width="9.125" style="134" bestFit="1" customWidth="1"/>
    <col min="14600" max="14600" width="8.5" style="134" bestFit="1" customWidth="1"/>
    <col min="14601" max="14835" width="10" style="134"/>
    <col min="14836" max="14836" width="3.625" style="134" customWidth="1"/>
    <col min="14837" max="14837" width="24.875" style="134" bestFit="1" customWidth="1"/>
    <col min="14838" max="14843" width="9" style="134" customWidth="1"/>
    <col min="14844" max="14844" width="8.75" style="134" customWidth="1"/>
    <col min="14845" max="14845" width="5.625" style="134" bestFit="1" customWidth="1"/>
    <col min="14846" max="14846" width="7" style="134" bestFit="1" customWidth="1"/>
    <col min="14847" max="14851" width="5.625" style="134" bestFit="1" customWidth="1"/>
    <col min="14852" max="14852" width="6.375" style="134" bestFit="1" customWidth="1"/>
    <col min="14853" max="14853" width="9.625" style="134" bestFit="1" customWidth="1"/>
    <col min="14854" max="14854" width="7.25" style="134" bestFit="1" customWidth="1"/>
    <col min="14855" max="14855" width="9.125" style="134" bestFit="1" customWidth="1"/>
    <col min="14856" max="14856" width="8.5" style="134" bestFit="1" customWidth="1"/>
    <col min="14857" max="15091" width="10" style="134"/>
    <col min="15092" max="15092" width="3.625" style="134" customWidth="1"/>
    <col min="15093" max="15093" width="24.875" style="134" bestFit="1" customWidth="1"/>
    <col min="15094" max="15099" width="9" style="134" customWidth="1"/>
    <col min="15100" max="15100" width="8.75" style="134" customWidth="1"/>
    <col min="15101" max="15101" width="5.625" style="134" bestFit="1" customWidth="1"/>
    <col min="15102" max="15102" width="7" style="134" bestFit="1" customWidth="1"/>
    <col min="15103" max="15107" width="5.625" style="134" bestFit="1" customWidth="1"/>
    <col min="15108" max="15108" width="6.375" style="134" bestFit="1" customWidth="1"/>
    <col min="15109" max="15109" width="9.625" style="134" bestFit="1" customWidth="1"/>
    <col min="15110" max="15110" width="7.25" style="134" bestFit="1" customWidth="1"/>
    <col min="15111" max="15111" width="9.125" style="134" bestFit="1" customWidth="1"/>
    <col min="15112" max="15112" width="8.5" style="134" bestFit="1" customWidth="1"/>
    <col min="15113" max="15347" width="10" style="134"/>
    <col min="15348" max="15348" width="3.625" style="134" customWidth="1"/>
    <col min="15349" max="15349" width="24.875" style="134" bestFit="1" customWidth="1"/>
    <col min="15350" max="15355" width="9" style="134" customWidth="1"/>
    <col min="15356" max="15356" width="8.75" style="134" customWidth="1"/>
    <col min="15357" max="15357" width="5.625" style="134" bestFit="1" customWidth="1"/>
    <col min="15358" max="15358" width="7" style="134" bestFit="1" customWidth="1"/>
    <col min="15359" max="15363" width="5.625" style="134" bestFit="1" customWidth="1"/>
    <col min="15364" max="15364" width="6.375" style="134" bestFit="1" customWidth="1"/>
    <col min="15365" max="15365" width="9.625" style="134" bestFit="1" customWidth="1"/>
    <col min="15366" max="15366" width="7.25" style="134" bestFit="1" customWidth="1"/>
    <col min="15367" max="15367" width="9.125" style="134" bestFit="1" customWidth="1"/>
    <col min="15368" max="15368" width="8.5" style="134" bestFit="1" customWidth="1"/>
    <col min="15369" max="15603" width="10" style="134"/>
    <col min="15604" max="15604" width="3.625" style="134" customWidth="1"/>
    <col min="15605" max="15605" width="24.875" style="134" bestFit="1" customWidth="1"/>
    <col min="15606" max="15611" width="9" style="134" customWidth="1"/>
    <col min="15612" max="15612" width="8.75" style="134" customWidth="1"/>
    <col min="15613" max="15613" width="5.625" style="134" bestFit="1" customWidth="1"/>
    <col min="15614" max="15614" width="7" style="134" bestFit="1" customWidth="1"/>
    <col min="15615" max="15619" width="5.625" style="134" bestFit="1" customWidth="1"/>
    <col min="15620" max="15620" width="6.375" style="134" bestFit="1" customWidth="1"/>
    <col min="15621" max="15621" width="9.625" style="134" bestFit="1" customWidth="1"/>
    <col min="15622" max="15622" width="7.25" style="134" bestFit="1" customWidth="1"/>
    <col min="15623" max="15623" width="9.125" style="134" bestFit="1" customWidth="1"/>
    <col min="15624" max="15624" width="8.5" style="134" bestFit="1" customWidth="1"/>
    <col min="15625" max="15859" width="10" style="134"/>
    <col min="15860" max="15860" width="3.625" style="134" customWidth="1"/>
    <col min="15861" max="15861" width="24.875" style="134" bestFit="1" customWidth="1"/>
    <col min="15862" max="15867" width="9" style="134" customWidth="1"/>
    <col min="15868" max="15868" width="8.75" style="134" customWidth="1"/>
    <col min="15869" max="15869" width="5.625" style="134" bestFit="1" customWidth="1"/>
    <col min="15870" max="15870" width="7" style="134" bestFit="1" customWidth="1"/>
    <col min="15871" max="15875" width="5.625" style="134" bestFit="1" customWidth="1"/>
    <col min="15876" max="15876" width="6.375" style="134" bestFit="1" customWidth="1"/>
    <col min="15877" max="15877" width="9.625" style="134" bestFit="1" customWidth="1"/>
    <col min="15878" max="15878" width="7.25" style="134" bestFit="1" customWidth="1"/>
    <col min="15879" max="15879" width="9.125" style="134" bestFit="1" customWidth="1"/>
    <col min="15880" max="15880" width="8.5" style="134" bestFit="1" customWidth="1"/>
    <col min="15881" max="16115" width="10" style="134"/>
    <col min="16116" max="16116" width="3.625" style="134" customWidth="1"/>
    <col min="16117" max="16117" width="24.875" style="134" bestFit="1" customWidth="1"/>
    <col min="16118" max="16123" width="9" style="134" customWidth="1"/>
    <col min="16124" max="16124" width="8.75" style="134" customWidth="1"/>
    <col min="16125" max="16125" width="5.625" style="134" bestFit="1" customWidth="1"/>
    <col min="16126" max="16126" width="7" style="134" bestFit="1" customWidth="1"/>
    <col min="16127" max="16131" width="5.625" style="134" bestFit="1" customWidth="1"/>
    <col min="16132" max="16132" width="6.375" style="134" bestFit="1" customWidth="1"/>
    <col min="16133" max="16133" width="9.625" style="134" bestFit="1" customWidth="1"/>
    <col min="16134" max="16134" width="7.25" style="134" bestFit="1" customWidth="1"/>
    <col min="16135" max="16135" width="9.125" style="134" bestFit="1" customWidth="1"/>
    <col min="16136" max="16136" width="8.5" style="134" bestFit="1" customWidth="1"/>
    <col min="16137" max="16384" width="11" style="134"/>
  </cols>
  <sheetData>
    <row r="1" spans="1:65" ht="13.7" customHeight="1" x14ac:dyDescent="0.2">
      <c r="A1" s="916" t="s">
        <v>28</v>
      </c>
      <c r="B1" s="916"/>
      <c r="C1" s="916"/>
      <c r="D1" s="131"/>
      <c r="E1" s="131"/>
      <c r="F1" s="131"/>
      <c r="G1" s="131"/>
      <c r="H1" s="132"/>
    </row>
    <row r="2" spans="1:65" ht="13.7" customHeight="1" x14ac:dyDescent="0.2">
      <c r="A2" s="917"/>
      <c r="B2" s="917"/>
      <c r="C2" s="917"/>
      <c r="D2" s="135"/>
      <c r="E2" s="135"/>
      <c r="F2" s="135"/>
      <c r="H2" s="110" t="s">
        <v>157</v>
      </c>
    </row>
    <row r="3" spans="1:65" s="102" customFormat="1" ht="12.75" x14ac:dyDescent="0.2">
      <c r="A3" s="79"/>
      <c r="B3" s="905">
        <f>INDICE!A3</f>
        <v>42856</v>
      </c>
      <c r="C3" s="906"/>
      <c r="D3" s="906" t="s">
        <v>118</v>
      </c>
      <c r="E3" s="906"/>
      <c r="F3" s="906" t="s">
        <v>119</v>
      </c>
      <c r="G3" s="906"/>
      <c r="H3" s="90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ht="12.75" x14ac:dyDescent="0.2">
      <c r="A4" s="81"/>
      <c r="B4" s="97" t="s">
        <v>47</v>
      </c>
      <c r="C4" s="97" t="s">
        <v>462</v>
      </c>
      <c r="D4" s="97" t="s">
        <v>47</v>
      </c>
      <c r="E4" s="97" t="s">
        <v>462</v>
      </c>
      <c r="F4" s="97" t="s">
        <v>47</v>
      </c>
      <c r="G4" s="97" t="s">
        <v>462</v>
      </c>
      <c r="H4" s="397"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ht="13.7" customHeight="1" x14ac:dyDescent="0.2">
      <c r="A5" s="137" t="s">
        <v>190</v>
      </c>
      <c r="B5" s="525">
        <v>376.38414999999986</v>
      </c>
      <c r="C5" s="139">
        <v>4.0569688896923513</v>
      </c>
      <c r="D5" s="138">
        <v>1744.5319000000006</v>
      </c>
      <c r="E5" s="139">
        <v>1.6377127897648658</v>
      </c>
      <c r="F5" s="138">
        <v>4407.1424100000004</v>
      </c>
      <c r="G5" s="139">
        <v>1.6977595807563817</v>
      </c>
      <c r="H5" s="522">
        <v>16.011244837794695</v>
      </c>
    </row>
    <row r="6" spans="1:65" ht="13.7" customHeight="1" x14ac:dyDescent="0.2">
      <c r="A6" s="137" t="s">
        <v>191</v>
      </c>
      <c r="B6" s="526">
        <v>32.078710000000015</v>
      </c>
      <c r="C6" s="250">
        <v>4.5756967130680639</v>
      </c>
      <c r="D6" s="140">
        <v>149.23299999999998</v>
      </c>
      <c r="E6" s="141">
        <v>3.9949625164338358</v>
      </c>
      <c r="F6" s="140">
        <v>381.72521999999992</v>
      </c>
      <c r="G6" s="142">
        <v>7.7485205598228264</v>
      </c>
      <c r="H6" s="523">
        <v>1.3868160793517545</v>
      </c>
    </row>
    <row r="7" spans="1:65" ht="13.7" customHeight="1" x14ac:dyDescent="0.2">
      <c r="A7" s="137" t="s">
        <v>151</v>
      </c>
      <c r="B7" s="480">
        <v>0</v>
      </c>
      <c r="C7" s="141">
        <v>0</v>
      </c>
      <c r="D7" s="141">
        <v>0</v>
      </c>
      <c r="E7" s="141">
        <v>-100</v>
      </c>
      <c r="F7" s="119">
        <v>5.9790000000000003E-2</v>
      </c>
      <c r="G7" s="141">
        <v>-21.535433070866134</v>
      </c>
      <c r="H7" s="480">
        <v>2.1721837866631248E-4</v>
      </c>
    </row>
    <row r="8" spans="1:65" ht="13.7" customHeight="1" x14ac:dyDescent="0.2">
      <c r="A8" s="518" t="s">
        <v>192</v>
      </c>
      <c r="B8" s="519">
        <v>408.46285999999986</v>
      </c>
      <c r="C8" s="520">
        <v>4.0975210024056663</v>
      </c>
      <c r="D8" s="519">
        <v>1893.7649000000006</v>
      </c>
      <c r="E8" s="520">
        <v>1.817649156910657</v>
      </c>
      <c r="F8" s="519">
        <v>4788.92742</v>
      </c>
      <c r="G8" s="521">
        <v>2.1545109648765064</v>
      </c>
      <c r="H8" s="521">
        <v>17.398278135525118</v>
      </c>
    </row>
    <row r="9" spans="1:65" ht="13.7" customHeight="1" x14ac:dyDescent="0.2">
      <c r="A9" s="137" t="s">
        <v>177</v>
      </c>
      <c r="B9" s="526">
        <v>1994.5271699999998</v>
      </c>
      <c r="C9" s="141">
        <v>6.2140592854891148</v>
      </c>
      <c r="D9" s="140">
        <v>9307.1696200000006</v>
      </c>
      <c r="E9" s="141">
        <v>2.4609522889732225</v>
      </c>
      <c r="F9" s="140">
        <v>22723.115579999998</v>
      </c>
      <c r="G9" s="142">
        <v>2.7478415510602043</v>
      </c>
      <c r="H9" s="523">
        <v>82.553576259154099</v>
      </c>
    </row>
    <row r="10" spans="1:65" ht="13.7" customHeight="1" x14ac:dyDescent="0.2">
      <c r="A10" s="137" t="s">
        <v>193</v>
      </c>
      <c r="B10" s="526">
        <v>1.1638299999999999</v>
      </c>
      <c r="C10" s="141">
        <v>-25.00273870204855</v>
      </c>
      <c r="D10" s="140">
        <v>5.0634199999999998</v>
      </c>
      <c r="E10" s="141">
        <v>-44.814966186575987</v>
      </c>
      <c r="F10" s="140">
        <v>13.252219999999999</v>
      </c>
      <c r="G10" s="142">
        <v>-41.376410545877775</v>
      </c>
      <c r="H10" s="480">
        <v>4.8145605320777371E-2</v>
      </c>
    </row>
    <row r="11" spans="1:65" ht="13.7" customHeight="1" x14ac:dyDescent="0.2">
      <c r="A11" s="518" t="s">
        <v>496</v>
      </c>
      <c r="B11" s="519">
        <v>1995.691</v>
      </c>
      <c r="C11" s="520">
        <v>6.1882832691567353</v>
      </c>
      <c r="D11" s="519">
        <v>9312.233040000001</v>
      </c>
      <c r="E11" s="520">
        <v>2.4132471774565158</v>
      </c>
      <c r="F11" s="519">
        <v>22736.3678</v>
      </c>
      <c r="G11" s="521">
        <v>2.7027853341631807</v>
      </c>
      <c r="H11" s="521">
        <v>82.601721864474882</v>
      </c>
    </row>
    <row r="12" spans="1:65" ht="13.7" customHeight="1" x14ac:dyDescent="0.2">
      <c r="A12" s="144" t="s">
        <v>474</v>
      </c>
      <c r="B12" s="145">
        <v>2404.1538599999999</v>
      </c>
      <c r="C12" s="146">
        <v>5.8271631073283556</v>
      </c>
      <c r="D12" s="145">
        <v>11205.997940000001</v>
      </c>
      <c r="E12" s="146">
        <v>2.3121049009655876</v>
      </c>
      <c r="F12" s="145">
        <v>27525.29522</v>
      </c>
      <c r="G12" s="146">
        <v>2.6069725328464615</v>
      </c>
      <c r="H12" s="146">
        <v>100</v>
      </c>
    </row>
    <row r="13" spans="1:65" ht="13.7" customHeight="1" x14ac:dyDescent="0.2">
      <c r="A13" s="147" t="s">
        <v>194</v>
      </c>
      <c r="B13" s="148">
        <v>4933.0230499999998</v>
      </c>
      <c r="C13" s="148"/>
      <c r="D13" s="148">
        <v>23640.319640336489</v>
      </c>
      <c r="E13" s="148"/>
      <c r="F13" s="148">
        <v>58409.612613523001</v>
      </c>
      <c r="G13" s="149"/>
      <c r="H13" s="150"/>
    </row>
    <row r="14" spans="1:65" ht="13.7" customHeight="1" x14ac:dyDescent="0.2">
      <c r="A14" s="151" t="s">
        <v>195</v>
      </c>
      <c r="B14" s="527">
        <v>48.735913771982069</v>
      </c>
      <c r="C14" s="152"/>
      <c r="D14" s="152">
        <v>47.402057630725416</v>
      </c>
      <c r="E14" s="152"/>
      <c r="F14" s="152">
        <v>47.124598141278099</v>
      </c>
      <c r="G14" s="153"/>
      <c r="H14" s="524"/>
    </row>
    <row r="15" spans="1:65" ht="13.7" customHeight="1" x14ac:dyDescent="0.2">
      <c r="A15" s="137"/>
      <c r="B15" s="137"/>
      <c r="C15" s="137"/>
      <c r="D15" s="137"/>
      <c r="E15" s="137"/>
      <c r="F15" s="137"/>
      <c r="H15" s="93" t="s">
        <v>233</v>
      </c>
    </row>
    <row r="16" spans="1:65" ht="13.7" customHeight="1" x14ac:dyDescent="0.2">
      <c r="A16" s="124" t="s">
        <v>529</v>
      </c>
      <c r="B16" s="154"/>
      <c r="C16" s="155"/>
      <c r="D16" s="155"/>
      <c r="E16" s="155"/>
      <c r="F16" s="154"/>
      <c r="G16" s="154"/>
      <c r="H16" s="154"/>
    </row>
    <row r="17" spans="1:1" ht="13.7" customHeight="1" x14ac:dyDescent="0.2">
      <c r="A17" s="124" t="s">
        <v>475</v>
      </c>
    </row>
    <row r="18" spans="1:1" ht="13.7" customHeight="1" x14ac:dyDescent="0.2">
      <c r="A18" s="165" t="s">
        <v>603</v>
      </c>
    </row>
    <row r="19" spans="1:1" ht="13.7" customHeight="1" x14ac:dyDescent="0.2">
      <c r="A19" s="156"/>
    </row>
  </sheetData>
  <mergeCells count="4">
    <mergeCell ref="A1:C2"/>
    <mergeCell ref="B3:C3"/>
    <mergeCell ref="D3:E3"/>
    <mergeCell ref="F3:H3"/>
  </mergeCells>
  <conditionalFormatting sqref="B7">
    <cfRule type="cellIs" dxfId="339" priority="7" operator="equal">
      <formula>0</formula>
    </cfRule>
    <cfRule type="cellIs" dxfId="338" priority="14" operator="between">
      <formula>0</formula>
      <formula>0.5</formula>
    </cfRule>
    <cfRule type="cellIs" dxfId="337" priority="15" operator="between">
      <formula>0</formula>
      <formula>0.49</formula>
    </cfRule>
  </conditionalFormatting>
  <conditionalFormatting sqref="F7">
    <cfRule type="cellIs" dxfId="336" priority="10" operator="between">
      <formula>0</formula>
      <formula>0.5</formula>
    </cfRule>
    <cfRule type="cellIs" dxfId="335" priority="11" operator="between">
      <formula>0</formula>
      <formula>0.49</formula>
    </cfRule>
  </conditionalFormatting>
  <conditionalFormatting sqref="H7">
    <cfRule type="cellIs" dxfId="334" priority="8" operator="between">
      <formula>0</formula>
      <formula>0.5</formula>
    </cfRule>
    <cfRule type="cellIs" dxfId="333" priority="9" operator="between">
      <formula>0</formula>
      <formula>0.49</formula>
    </cfRule>
  </conditionalFormatting>
  <conditionalFormatting sqref="C7">
    <cfRule type="cellIs" dxfId="332" priority="6" operator="equal">
      <formula>0</formula>
    </cfRule>
  </conditionalFormatting>
  <conditionalFormatting sqref="D7:E7">
    <cfRule type="cellIs" dxfId="331" priority="5" operator="equal">
      <formula>0</formula>
    </cfRule>
  </conditionalFormatting>
  <conditionalFormatting sqref="C6">
    <cfRule type="cellIs" dxfId="330" priority="3" operator="between">
      <formula>0</formula>
      <formula>0.5</formula>
    </cfRule>
    <cfRule type="cellIs" dxfId="329" priority="4" operator="between">
      <formula>0</formula>
      <formula>0.49</formula>
    </cfRule>
  </conditionalFormatting>
  <conditionalFormatting sqref="H10">
    <cfRule type="cellIs" dxfId="328" priority="1" operator="between">
      <formula>0</formula>
      <formula>0.5</formula>
    </cfRule>
    <cfRule type="cellIs" dxfId="32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8"/>
  <sheetViews>
    <sheetView workbookViewId="0">
      <selection sqref="A1:E2"/>
    </sheetView>
  </sheetViews>
  <sheetFormatPr baseColWidth="10" defaultRowHeight="14.25" x14ac:dyDescent="0.2"/>
  <cols>
    <col min="1" max="1" width="18.5" style="718" customWidth="1"/>
    <col min="2" max="11" width="11" style="718"/>
    <col min="12" max="12" width="11" style="407" customWidth="1"/>
    <col min="13" max="13" width="11" style="718" customWidth="1"/>
    <col min="14" max="16384" width="11" style="718"/>
  </cols>
  <sheetData>
    <row r="1" spans="1:14" x14ac:dyDescent="0.2">
      <c r="A1" s="918" t="s">
        <v>26</v>
      </c>
      <c r="B1" s="918"/>
      <c r="C1" s="918"/>
      <c r="D1" s="918"/>
      <c r="E1" s="918"/>
      <c r="F1" s="157"/>
      <c r="G1" s="157"/>
      <c r="H1" s="157"/>
      <c r="I1" s="157"/>
      <c r="J1" s="157"/>
      <c r="K1" s="157"/>
      <c r="L1" s="528"/>
      <c r="M1" s="157"/>
      <c r="N1" s="157"/>
    </row>
    <row r="2" spans="1:14" x14ac:dyDescent="0.2">
      <c r="A2" s="918"/>
      <c r="B2" s="919"/>
      <c r="C2" s="919"/>
      <c r="D2" s="919"/>
      <c r="E2" s="919"/>
      <c r="F2" s="157"/>
      <c r="G2" s="157"/>
      <c r="H2" s="157"/>
      <c r="I2" s="157"/>
      <c r="J2" s="157"/>
      <c r="K2" s="157"/>
      <c r="L2" s="528"/>
      <c r="M2" s="158" t="s">
        <v>157</v>
      </c>
      <c r="N2" s="157"/>
    </row>
    <row r="3" spans="1:14" x14ac:dyDescent="0.2">
      <c r="A3" s="791"/>
      <c r="B3" s="655">
        <v>2016</v>
      </c>
      <c r="C3" s="655" t="s">
        <v>570</v>
      </c>
      <c r="D3" s="655" t="s">
        <v>570</v>
      </c>
      <c r="E3" s="655" t="s">
        <v>570</v>
      </c>
      <c r="F3" s="655" t="s">
        <v>570</v>
      </c>
      <c r="G3" s="655" t="s">
        <v>570</v>
      </c>
      <c r="H3" s="655" t="s">
        <v>570</v>
      </c>
      <c r="I3" s="655">
        <v>2017</v>
      </c>
      <c r="J3" s="655" t="s">
        <v>570</v>
      </c>
      <c r="K3" s="655" t="s">
        <v>570</v>
      </c>
      <c r="L3" s="655" t="s">
        <v>570</v>
      </c>
      <c r="M3" s="655" t="s">
        <v>570</v>
      </c>
    </row>
    <row r="4" spans="1:14" x14ac:dyDescent="0.2">
      <c r="A4" s="159"/>
      <c r="B4" s="675">
        <v>42551</v>
      </c>
      <c r="C4" s="675">
        <v>42582</v>
      </c>
      <c r="D4" s="675">
        <v>42613</v>
      </c>
      <c r="E4" s="675">
        <v>42643</v>
      </c>
      <c r="F4" s="675">
        <v>42674</v>
      </c>
      <c r="G4" s="675">
        <v>42704</v>
      </c>
      <c r="H4" s="675">
        <v>42735</v>
      </c>
      <c r="I4" s="675">
        <v>42766</v>
      </c>
      <c r="J4" s="675">
        <v>42794</v>
      </c>
      <c r="K4" s="675">
        <v>42825</v>
      </c>
      <c r="L4" s="675">
        <v>42855</v>
      </c>
      <c r="M4" s="675">
        <v>42886</v>
      </c>
    </row>
    <row r="5" spans="1:14" x14ac:dyDescent="0.2">
      <c r="A5" s="160" t="s">
        <v>196</v>
      </c>
      <c r="B5" s="161">
        <v>16.169209999999996</v>
      </c>
      <c r="C5" s="161">
        <v>18.691389999999995</v>
      </c>
      <c r="D5" s="161">
        <v>15.261389999999981</v>
      </c>
      <c r="E5" s="161">
        <v>13.097520000000005</v>
      </c>
      <c r="F5" s="161">
        <v>16.457540000000005</v>
      </c>
      <c r="G5" s="161">
        <v>12.987920000000017</v>
      </c>
      <c r="H5" s="161">
        <v>15.477169999999997</v>
      </c>
      <c r="I5" s="161">
        <v>21.177559999999971</v>
      </c>
      <c r="J5" s="161">
        <v>21.474550000000008</v>
      </c>
      <c r="K5" s="161">
        <v>20.704730000000005</v>
      </c>
      <c r="L5" s="161">
        <v>20.780270000000023</v>
      </c>
      <c r="M5" s="161">
        <v>21.588229999999996</v>
      </c>
    </row>
    <row r="6" spans="1:14" x14ac:dyDescent="0.2">
      <c r="A6" s="162" t="s">
        <v>477</v>
      </c>
      <c r="B6" s="163">
        <v>96.243660000000119</v>
      </c>
      <c r="C6" s="163">
        <v>101.63604999999993</v>
      </c>
      <c r="D6" s="163">
        <v>106.29135000000002</v>
      </c>
      <c r="E6" s="163">
        <v>104.02147999999995</v>
      </c>
      <c r="F6" s="163">
        <v>103.28929999999984</v>
      </c>
      <c r="G6" s="163">
        <v>98.883330000000001</v>
      </c>
      <c r="H6" s="163">
        <v>115.65721000000006</v>
      </c>
      <c r="I6" s="163">
        <v>79.172399999999925</v>
      </c>
      <c r="J6" s="163">
        <v>80.184449999999885</v>
      </c>
      <c r="K6" s="163">
        <v>91.900179999999978</v>
      </c>
      <c r="L6" s="163">
        <v>87.904130000000166</v>
      </c>
      <c r="M6" s="163">
        <v>96.758139999999983</v>
      </c>
    </row>
    <row r="7" spans="1:14" x14ac:dyDescent="0.2">
      <c r="A7" s="160"/>
      <c r="B7" s="161"/>
      <c r="C7" s="161"/>
      <c r="D7" s="161"/>
      <c r="E7" s="161"/>
      <c r="F7" s="161"/>
      <c r="G7" s="161"/>
      <c r="H7" s="161"/>
      <c r="I7" s="161"/>
      <c r="J7" s="161"/>
      <c r="K7" s="161"/>
      <c r="L7" s="161"/>
      <c r="M7" s="164" t="s">
        <v>233</v>
      </c>
    </row>
    <row r="8" spans="1:14" x14ac:dyDescent="0.2">
      <c r="A8" s="165" t="s">
        <v>476</v>
      </c>
      <c r="B8" s="157"/>
      <c r="C8" s="157"/>
      <c r="D8" s="157"/>
      <c r="E8" s="157"/>
      <c r="F8" s="157"/>
      <c r="G8" s="157"/>
      <c r="H8" s="157"/>
      <c r="I8" s="157"/>
      <c r="J8" s="157"/>
      <c r="K8" s="157"/>
      <c r="L8" s="528"/>
      <c r="M8" s="157"/>
      <c r="N8" s="157"/>
    </row>
  </sheetData>
  <mergeCells count="1">
    <mergeCell ref="A1:E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D16"/>
  <sheetViews>
    <sheetView workbookViewId="0"/>
  </sheetViews>
  <sheetFormatPr baseColWidth="10" defaultColWidth="11.375" defaultRowHeight="12.75" x14ac:dyDescent="0.2"/>
  <cols>
    <col min="1" max="1" width="11" style="20" customWidth="1"/>
    <col min="2" max="16384" width="11.375" style="20"/>
  </cols>
  <sheetData>
    <row r="1" spans="1:4" s="8" customFormat="1" x14ac:dyDescent="0.2">
      <c r="A1" s="6" t="s">
        <v>567</v>
      </c>
    </row>
    <row r="2" spans="1:4" x14ac:dyDescent="0.2">
      <c r="A2" s="844"/>
      <c r="B2" s="844"/>
      <c r="C2" s="844"/>
      <c r="D2" s="844"/>
    </row>
    <row r="3" spans="1:4" x14ac:dyDescent="0.2">
      <c r="B3" s="844">
        <v>2015</v>
      </c>
      <c r="C3" s="844">
        <v>2016</v>
      </c>
      <c r="D3" s="844">
        <v>2017</v>
      </c>
    </row>
    <row r="4" spans="1:4" x14ac:dyDescent="0.2">
      <c r="A4" s="822" t="s">
        <v>132</v>
      </c>
      <c r="B4" s="847">
        <v>1.5175991015610326</v>
      </c>
      <c r="C4" s="847">
        <v>3.1446442492783508</v>
      </c>
      <c r="D4" s="849">
        <v>3.610904743120471</v>
      </c>
    </row>
    <row r="5" spans="1:4" x14ac:dyDescent="0.2">
      <c r="A5" s="824" t="s">
        <v>133</v>
      </c>
      <c r="B5" s="847">
        <v>1.6828255350127688</v>
      </c>
      <c r="C5" s="847">
        <v>3.5414595413015384</v>
      </c>
      <c r="D5" s="849">
        <v>2.8037013553384806</v>
      </c>
    </row>
    <row r="6" spans="1:4" x14ac:dyDescent="0.2">
      <c r="A6" s="824" t="s">
        <v>134</v>
      </c>
      <c r="B6" s="847">
        <v>1.8136933827890893</v>
      </c>
      <c r="C6" s="847">
        <v>3.5387355062920585</v>
      </c>
      <c r="D6" s="849">
        <v>2.9304924922612119</v>
      </c>
    </row>
    <row r="7" spans="1:4" x14ac:dyDescent="0.2">
      <c r="A7" s="824" t="s">
        <v>135</v>
      </c>
      <c r="B7" s="847">
        <v>2.0967406881541018</v>
      </c>
      <c r="C7" s="847">
        <v>3.6566484530455603</v>
      </c>
      <c r="D7" s="849">
        <v>2.4459140306975566</v>
      </c>
    </row>
    <row r="8" spans="1:4" x14ac:dyDescent="0.2">
      <c r="A8" s="824" t="s">
        <v>136</v>
      </c>
      <c r="B8" s="847">
        <v>2.0197771266441285</v>
      </c>
      <c r="C8" s="847">
        <v>3.9344598211909605</v>
      </c>
      <c r="D8" s="847">
        <v>2.6069725328464757</v>
      </c>
    </row>
    <row r="9" spans="1:4" x14ac:dyDescent="0.2">
      <c r="A9" s="824" t="s">
        <v>137</v>
      </c>
      <c r="B9" s="847">
        <v>2.3778024851072113</v>
      </c>
      <c r="C9" s="847">
        <v>3.6119631382899149</v>
      </c>
      <c r="D9" s="849" t="s">
        <v>570</v>
      </c>
    </row>
    <row r="10" spans="1:4" x14ac:dyDescent="0.2">
      <c r="A10" s="824" t="s">
        <v>138</v>
      </c>
      <c r="B10" s="847">
        <v>2.8710444237134389</v>
      </c>
      <c r="C10" s="847">
        <v>2.9200158749042786</v>
      </c>
      <c r="D10" s="849" t="s">
        <v>570</v>
      </c>
    </row>
    <row r="11" spans="1:4" x14ac:dyDescent="0.2">
      <c r="A11" s="824" t="s">
        <v>139</v>
      </c>
      <c r="B11" s="847">
        <v>3.525813700472892</v>
      </c>
      <c r="C11" s="847">
        <v>3.1706167009392088</v>
      </c>
      <c r="D11" s="849" t="s">
        <v>570</v>
      </c>
    </row>
    <row r="12" spans="1:4" x14ac:dyDescent="0.2">
      <c r="A12" s="824" t="s">
        <v>140</v>
      </c>
      <c r="B12" s="847">
        <v>3.0768499458878873</v>
      </c>
      <c r="C12" s="847">
        <v>3.6961589686002987</v>
      </c>
      <c r="D12" s="849" t="s">
        <v>570</v>
      </c>
    </row>
    <row r="13" spans="1:4" x14ac:dyDescent="0.2">
      <c r="A13" s="824" t="s">
        <v>141</v>
      </c>
      <c r="B13" s="847">
        <v>3.0800209445451134</v>
      </c>
      <c r="C13" s="847">
        <v>3.4679340679506994</v>
      </c>
      <c r="D13" s="849" t="s">
        <v>570</v>
      </c>
    </row>
    <row r="14" spans="1:4" x14ac:dyDescent="0.2">
      <c r="A14" s="824" t="s">
        <v>142</v>
      </c>
      <c r="B14" s="847">
        <v>3.6008981885810605</v>
      </c>
      <c r="C14" s="847">
        <v>3.5227534757977894</v>
      </c>
      <c r="D14" s="849" t="s">
        <v>570</v>
      </c>
    </row>
    <row r="15" spans="1:4" x14ac:dyDescent="0.2">
      <c r="A15" s="825" t="s">
        <v>143</v>
      </c>
      <c r="B15" s="640">
        <v>3.4660042122067174</v>
      </c>
      <c r="C15" s="640">
        <v>3.1926505149391429</v>
      </c>
      <c r="D15" s="850" t="s">
        <v>570</v>
      </c>
    </row>
    <row r="16" spans="1:4" x14ac:dyDescent="0.2">
      <c r="D16" s="852" t="s">
        <v>233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M15"/>
  <sheetViews>
    <sheetView zoomScaleNormal="100" workbookViewId="0">
      <selection sqref="A1:C2"/>
    </sheetView>
  </sheetViews>
  <sheetFormatPr baseColWidth="10" defaultRowHeight="13.7" customHeight="1" x14ac:dyDescent="0.2"/>
  <cols>
    <col min="1" max="1" width="28.375" style="134" customWidth="1"/>
    <col min="2" max="7" width="12.25" style="134" customWidth="1"/>
    <col min="8" max="8" width="11" style="133"/>
    <col min="9" max="11" width="11" style="134"/>
    <col min="12" max="12" width="12.875" style="134" customWidth="1"/>
    <col min="13" max="14" width="11.75" style="134" customWidth="1"/>
    <col min="15" max="242" width="10" style="134"/>
    <col min="243" max="243" width="3.625" style="134" customWidth="1"/>
    <col min="244" max="244" width="24.875" style="134" bestFit="1" customWidth="1"/>
    <col min="245" max="250" width="9" style="134" customWidth="1"/>
    <col min="251" max="251" width="8.75" style="134" customWidth="1"/>
    <col min="252" max="252" width="5.625" style="134" bestFit="1" customWidth="1"/>
    <col min="253" max="253" width="7" style="134" bestFit="1" customWidth="1"/>
    <col min="254" max="258" width="5.625" style="134" bestFit="1" customWidth="1"/>
    <col min="259" max="259" width="6.375" style="134" bestFit="1" customWidth="1"/>
    <col min="260" max="260" width="9.625" style="134" bestFit="1" customWidth="1"/>
    <col min="261" max="261" width="7.25" style="134" bestFit="1" customWidth="1"/>
    <col min="262" max="262" width="9.125" style="134" bestFit="1" customWidth="1"/>
    <col min="263" max="263" width="8.5" style="134" bestFit="1" customWidth="1"/>
    <col min="264" max="498" width="10" style="134"/>
    <col min="499" max="499" width="3.625" style="134" customWidth="1"/>
    <col min="500" max="500" width="24.875" style="134" bestFit="1" customWidth="1"/>
    <col min="501" max="506" width="9" style="134" customWidth="1"/>
    <col min="507" max="507" width="8.75" style="134" customWidth="1"/>
    <col min="508" max="508" width="5.625" style="134" bestFit="1" customWidth="1"/>
    <col min="509" max="509" width="7" style="134" bestFit="1" customWidth="1"/>
    <col min="510" max="514" width="5.625" style="134" bestFit="1" customWidth="1"/>
    <col min="515" max="515" width="6.375" style="134" bestFit="1" customWidth="1"/>
    <col min="516" max="516" width="9.625" style="134" bestFit="1" customWidth="1"/>
    <col min="517" max="517" width="7.25" style="134" bestFit="1" customWidth="1"/>
    <col min="518" max="518" width="9.125" style="134" bestFit="1" customWidth="1"/>
    <col min="519" max="519" width="8.5" style="134" bestFit="1" customWidth="1"/>
    <col min="520" max="754" width="10" style="134"/>
    <col min="755" max="755" width="3.625" style="134" customWidth="1"/>
    <col min="756" max="756" width="24.875" style="134" bestFit="1" customWidth="1"/>
    <col min="757" max="762" width="9" style="134" customWidth="1"/>
    <col min="763" max="763" width="8.75" style="134" customWidth="1"/>
    <col min="764" max="764" width="5.625" style="134" bestFit="1" customWidth="1"/>
    <col min="765" max="765" width="7" style="134" bestFit="1" customWidth="1"/>
    <col min="766" max="770" width="5.625" style="134" bestFit="1" customWidth="1"/>
    <col min="771" max="771" width="6.375" style="134" bestFit="1" customWidth="1"/>
    <col min="772" max="772" width="9.625" style="134" bestFit="1" customWidth="1"/>
    <col min="773" max="773" width="7.25" style="134" bestFit="1" customWidth="1"/>
    <col min="774" max="774" width="9.125" style="134" bestFit="1" customWidth="1"/>
    <col min="775" max="775" width="8.5" style="134" bestFit="1" customWidth="1"/>
    <col min="776" max="1010" width="10" style="134"/>
    <col min="1011" max="1011" width="3.625" style="134" customWidth="1"/>
    <col min="1012" max="1012" width="24.875" style="134" bestFit="1" customWidth="1"/>
    <col min="1013" max="1018" width="9" style="134" customWidth="1"/>
    <col min="1019" max="1019" width="8.75" style="134" customWidth="1"/>
    <col min="1020" max="1020" width="5.625" style="134" bestFit="1" customWidth="1"/>
    <col min="1021" max="1021" width="7" style="134" bestFit="1" customWidth="1"/>
    <col min="1022" max="1026" width="5.625" style="134" bestFit="1" customWidth="1"/>
    <col min="1027" max="1027" width="6.375" style="134" bestFit="1" customWidth="1"/>
    <col min="1028" max="1028" width="9.625" style="134" bestFit="1" customWidth="1"/>
    <col min="1029" max="1029" width="7.25" style="134" bestFit="1" customWidth="1"/>
    <col min="1030" max="1030" width="9.125" style="134" bestFit="1" customWidth="1"/>
    <col min="1031" max="1031" width="8.5" style="134" bestFit="1" customWidth="1"/>
    <col min="1032" max="1266" width="10" style="134"/>
    <col min="1267" max="1267" width="3.625" style="134" customWidth="1"/>
    <col min="1268" max="1268" width="24.875" style="134" bestFit="1" customWidth="1"/>
    <col min="1269" max="1274" width="9" style="134" customWidth="1"/>
    <col min="1275" max="1275" width="8.75" style="134" customWidth="1"/>
    <col min="1276" max="1276" width="5.625" style="134" bestFit="1" customWidth="1"/>
    <col min="1277" max="1277" width="7" style="134" bestFit="1" customWidth="1"/>
    <col min="1278" max="1282" width="5.625" style="134" bestFit="1" customWidth="1"/>
    <col min="1283" max="1283" width="6.375" style="134" bestFit="1" customWidth="1"/>
    <col min="1284" max="1284" width="9.625" style="134" bestFit="1" customWidth="1"/>
    <col min="1285" max="1285" width="7.25" style="134" bestFit="1" customWidth="1"/>
    <col min="1286" max="1286" width="9.125" style="134" bestFit="1" customWidth="1"/>
    <col min="1287" max="1287" width="8.5" style="134" bestFit="1" customWidth="1"/>
    <col min="1288" max="1522" width="10" style="134"/>
    <col min="1523" max="1523" width="3.625" style="134" customWidth="1"/>
    <col min="1524" max="1524" width="24.875" style="134" bestFit="1" customWidth="1"/>
    <col min="1525" max="1530" width="9" style="134" customWidth="1"/>
    <col min="1531" max="1531" width="8.75" style="134" customWidth="1"/>
    <col min="1532" max="1532" width="5.625" style="134" bestFit="1" customWidth="1"/>
    <col min="1533" max="1533" width="7" style="134" bestFit="1" customWidth="1"/>
    <col min="1534" max="1538" width="5.625" style="134" bestFit="1" customWidth="1"/>
    <col min="1539" max="1539" width="6.375" style="134" bestFit="1" customWidth="1"/>
    <col min="1540" max="1540" width="9.625" style="134" bestFit="1" customWidth="1"/>
    <col min="1541" max="1541" width="7.25" style="134" bestFit="1" customWidth="1"/>
    <col min="1542" max="1542" width="9.125" style="134" bestFit="1" customWidth="1"/>
    <col min="1543" max="1543" width="8.5" style="134" bestFit="1" customWidth="1"/>
    <col min="1544" max="1778" width="10" style="134"/>
    <col min="1779" max="1779" width="3.625" style="134" customWidth="1"/>
    <col min="1780" max="1780" width="24.875" style="134" bestFit="1" customWidth="1"/>
    <col min="1781" max="1786" width="9" style="134" customWidth="1"/>
    <col min="1787" max="1787" width="8.75" style="134" customWidth="1"/>
    <col min="1788" max="1788" width="5.625" style="134" bestFit="1" customWidth="1"/>
    <col min="1789" max="1789" width="7" style="134" bestFit="1" customWidth="1"/>
    <col min="1790" max="1794" width="5.625" style="134" bestFit="1" customWidth="1"/>
    <col min="1795" max="1795" width="6.375" style="134" bestFit="1" customWidth="1"/>
    <col min="1796" max="1796" width="9.625" style="134" bestFit="1" customWidth="1"/>
    <col min="1797" max="1797" width="7.25" style="134" bestFit="1" customWidth="1"/>
    <col min="1798" max="1798" width="9.125" style="134" bestFit="1" customWidth="1"/>
    <col min="1799" max="1799" width="8.5" style="134" bestFit="1" customWidth="1"/>
    <col min="1800" max="2034" width="10" style="134"/>
    <col min="2035" max="2035" width="3.625" style="134" customWidth="1"/>
    <col min="2036" max="2036" width="24.875" style="134" bestFit="1" customWidth="1"/>
    <col min="2037" max="2042" width="9" style="134" customWidth="1"/>
    <col min="2043" max="2043" width="8.75" style="134" customWidth="1"/>
    <col min="2044" max="2044" width="5.625" style="134" bestFit="1" customWidth="1"/>
    <col min="2045" max="2045" width="7" style="134" bestFit="1" customWidth="1"/>
    <col min="2046" max="2050" width="5.625" style="134" bestFit="1" customWidth="1"/>
    <col min="2051" max="2051" width="6.375" style="134" bestFit="1" customWidth="1"/>
    <col min="2052" max="2052" width="9.625" style="134" bestFit="1" customWidth="1"/>
    <col min="2053" max="2053" width="7.25" style="134" bestFit="1" customWidth="1"/>
    <col min="2054" max="2054" width="9.125" style="134" bestFit="1" customWidth="1"/>
    <col min="2055" max="2055" width="8.5" style="134" bestFit="1" customWidth="1"/>
    <col min="2056" max="2290" width="10" style="134"/>
    <col min="2291" max="2291" width="3.625" style="134" customWidth="1"/>
    <col min="2292" max="2292" width="24.875" style="134" bestFit="1" customWidth="1"/>
    <col min="2293" max="2298" width="9" style="134" customWidth="1"/>
    <col min="2299" max="2299" width="8.75" style="134" customWidth="1"/>
    <col min="2300" max="2300" width="5.625" style="134" bestFit="1" customWidth="1"/>
    <col min="2301" max="2301" width="7" style="134" bestFit="1" customWidth="1"/>
    <col min="2302" max="2306" width="5.625" style="134" bestFit="1" customWidth="1"/>
    <col min="2307" max="2307" width="6.375" style="134" bestFit="1" customWidth="1"/>
    <col min="2308" max="2308" width="9.625" style="134" bestFit="1" customWidth="1"/>
    <col min="2309" max="2309" width="7.25" style="134" bestFit="1" customWidth="1"/>
    <col min="2310" max="2310" width="9.125" style="134" bestFit="1" customWidth="1"/>
    <col min="2311" max="2311" width="8.5" style="134" bestFit="1" customWidth="1"/>
    <col min="2312" max="2546" width="10" style="134"/>
    <col min="2547" max="2547" width="3.625" style="134" customWidth="1"/>
    <col min="2548" max="2548" width="24.875" style="134" bestFit="1" customWidth="1"/>
    <col min="2549" max="2554" width="9" style="134" customWidth="1"/>
    <col min="2555" max="2555" width="8.75" style="134" customWidth="1"/>
    <col min="2556" max="2556" width="5.625" style="134" bestFit="1" customWidth="1"/>
    <col min="2557" max="2557" width="7" style="134" bestFit="1" customWidth="1"/>
    <col min="2558" max="2562" width="5.625" style="134" bestFit="1" customWidth="1"/>
    <col min="2563" max="2563" width="6.375" style="134" bestFit="1" customWidth="1"/>
    <col min="2564" max="2564" width="9.625" style="134" bestFit="1" customWidth="1"/>
    <col min="2565" max="2565" width="7.25" style="134" bestFit="1" customWidth="1"/>
    <col min="2566" max="2566" width="9.125" style="134" bestFit="1" customWidth="1"/>
    <col min="2567" max="2567" width="8.5" style="134" bestFit="1" customWidth="1"/>
    <col min="2568" max="2802" width="10" style="134"/>
    <col min="2803" max="2803" width="3.625" style="134" customWidth="1"/>
    <col min="2804" max="2804" width="24.875" style="134" bestFit="1" customWidth="1"/>
    <col min="2805" max="2810" width="9" style="134" customWidth="1"/>
    <col min="2811" max="2811" width="8.75" style="134" customWidth="1"/>
    <col min="2812" max="2812" width="5.625" style="134" bestFit="1" customWidth="1"/>
    <col min="2813" max="2813" width="7" style="134" bestFit="1" customWidth="1"/>
    <col min="2814" max="2818" width="5.625" style="134" bestFit="1" customWidth="1"/>
    <col min="2819" max="2819" width="6.375" style="134" bestFit="1" customWidth="1"/>
    <col min="2820" max="2820" width="9.625" style="134" bestFit="1" customWidth="1"/>
    <col min="2821" max="2821" width="7.25" style="134" bestFit="1" customWidth="1"/>
    <col min="2822" max="2822" width="9.125" style="134" bestFit="1" customWidth="1"/>
    <col min="2823" max="2823" width="8.5" style="134" bestFit="1" customWidth="1"/>
    <col min="2824" max="3058" width="10" style="134"/>
    <col min="3059" max="3059" width="3.625" style="134" customWidth="1"/>
    <col min="3060" max="3060" width="24.875" style="134" bestFit="1" customWidth="1"/>
    <col min="3061" max="3066" width="9" style="134" customWidth="1"/>
    <col min="3067" max="3067" width="8.75" style="134" customWidth="1"/>
    <col min="3068" max="3068" width="5.625" style="134" bestFit="1" customWidth="1"/>
    <col min="3069" max="3069" width="7" style="134" bestFit="1" customWidth="1"/>
    <col min="3070" max="3074" width="5.625" style="134" bestFit="1" customWidth="1"/>
    <col min="3075" max="3075" width="6.375" style="134" bestFit="1" customWidth="1"/>
    <col min="3076" max="3076" width="9.625" style="134" bestFit="1" customWidth="1"/>
    <col min="3077" max="3077" width="7.25" style="134" bestFit="1" customWidth="1"/>
    <col min="3078" max="3078" width="9.125" style="134" bestFit="1" customWidth="1"/>
    <col min="3079" max="3079" width="8.5" style="134" bestFit="1" customWidth="1"/>
    <col min="3080" max="3314" width="10" style="134"/>
    <col min="3315" max="3315" width="3.625" style="134" customWidth="1"/>
    <col min="3316" max="3316" width="24.875" style="134" bestFit="1" customWidth="1"/>
    <col min="3317" max="3322" width="9" style="134" customWidth="1"/>
    <col min="3323" max="3323" width="8.75" style="134" customWidth="1"/>
    <col min="3324" max="3324" width="5.625" style="134" bestFit="1" customWidth="1"/>
    <col min="3325" max="3325" width="7" style="134" bestFit="1" customWidth="1"/>
    <col min="3326" max="3330" width="5.625" style="134" bestFit="1" customWidth="1"/>
    <col min="3331" max="3331" width="6.375" style="134" bestFit="1" customWidth="1"/>
    <col min="3332" max="3332" width="9.625" style="134" bestFit="1" customWidth="1"/>
    <col min="3333" max="3333" width="7.25" style="134" bestFit="1" customWidth="1"/>
    <col min="3334" max="3334" width="9.125" style="134" bestFit="1" customWidth="1"/>
    <col min="3335" max="3335" width="8.5" style="134" bestFit="1" customWidth="1"/>
    <col min="3336" max="3570" width="10" style="134"/>
    <col min="3571" max="3571" width="3.625" style="134" customWidth="1"/>
    <col min="3572" max="3572" width="24.875" style="134" bestFit="1" customWidth="1"/>
    <col min="3573" max="3578" width="9" style="134" customWidth="1"/>
    <col min="3579" max="3579" width="8.75" style="134" customWidth="1"/>
    <col min="3580" max="3580" width="5.625" style="134" bestFit="1" customWidth="1"/>
    <col min="3581" max="3581" width="7" style="134" bestFit="1" customWidth="1"/>
    <col min="3582" max="3586" width="5.625" style="134" bestFit="1" customWidth="1"/>
    <col min="3587" max="3587" width="6.375" style="134" bestFit="1" customWidth="1"/>
    <col min="3588" max="3588" width="9.625" style="134" bestFit="1" customWidth="1"/>
    <col min="3589" max="3589" width="7.25" style="134" bestFit="1" customWidth="1"/>
    <col min="3590" max="3590" width="9.125" style="134" bestFit="1" customWidth="1"/>
    <col min="3591" max="3591" width="8.5" style="134" bestFit="1" customWidth="1"/>
    <col min="3592" max="3826" width="10" style="134"/>
    <col min="3827" max="3827" width="3.625" style="134" customWidth="1"/>
    <col min="3828" max="3828" width="24.875" style="134" bestFit="1" customWidth="1"/>
    <col min="3829" max="3834" width="9" style="134" customWidth="1"/>
    <col min="3835" max="3835" width="8.75" style="134" customWidth="1"/>
    <col min="3836" max="3836" width="5.625" style="134" bestFit="1" customWidth="1"/>
    <col min="3837" max="3837" width="7" style="134" bestFit="1" customWidth="1"/>
    <col min="3838" max="3842" width="5.625" style="134" bestFit="1" customWidth="1"/>
    <col min="3843" max="3843" width="6.375" style="134" bestFit="1" customWidth="1"/>
    <col min="3844" max="3844" width="9.625" style="134" bestFit="1" customWidth="1"/>
    <col min="3845" max="3845" width="7.25" style="134" bestFit="1" customWidth="1"/>
    <col min="3846" max="3846" width="9.125" style="134" bestFit="1" customWidth="1"/>
    <col min="3847" max="3847" width="8.5" style="134" bestFit="1" customWidth="1"/>
    <col min="3848" max="4082" width="10" style="134"/>
    <col min="4083" max="4083" width="3.625" style="134" customWidth="1"/>
    <col min="4084" max="4084" width="24.875" style="134" bestFit="1" customWidth="1"/>
    <col min="4085" max="4090" width="9" style="134" customWidth="1"/>
    <col min="4091" max="4091" width="8.75" style="134" customWidth="1"/>
    <col min="4092" max="4092" width="5.625" style="134" bestFit="1" customWidth="1"/>
    <col min="4093" max="4093" width="7" style="134" bestFit="1" customWidth="1"/>
    <col min="4094" max="4098" width="5.625" style="134" bestFit="1" customWidth="1"/>
    <col min="4099" max="4099" width="6.375" style="134" bestFit="1" customWidth="1"/>
    <col min="4100" max="4100" width="9.625" style="134" bestFit="1" customWidth="1"/>
    <col min="4101" max="4101" width="7.25" style="134" bestFit="1" customWidth="1"/>
    <col min="4102" max="4102" width="9.125" style="134" bestFit="1" customWidth="1"/>
    <col min="4103" max="4103" width="8.5" style="134" bestFit="1" customWidth="1"/>
    <col min="4104" max="4338" width="10" style="134"/>
    <col min="4339" max="4339" width="3.625" style="134" customWidth="1"/>
    <col min="4340" max="4340" width="24.875" style="134" bestFit="1" customWidth="1"/>
    <col min="4341" max="4346" width="9" style="134" customWidth="1"/>
    <col min="4347" max="4347" width="8.75" style="134" customWidth="1"/>
    <col min="4348" max="4348" width="5.625" style="134" bestFit="1" customWidth="1"/>
    <col min="4349" max="4349" width="7" style="134" bestFit="1" customWidth="1"/>
    <col min="4350" max="4354" width="5.625" style="134" bestFit="1" customWidth="1"/>
    <col min="4355" max="4355" width="6.375" style="134" bestFit="1" customWidth="1"/>
    <col min="4356" max="4356" width="9.625" style="134" bestFit="1" customWidth="1"/>
    <col min="4357" max="4357" width="7.25" style="134" bestFit="1" customWidth="1"/>
    <col min="4358" max="4358" width="9.125" style="134" bestFit="1" customWidth="1"/>
    <col min="4359" max="4359" width="8.5" style="134" bestFit="1" customWidth="1"/>
    <col min="4360" max="4594" width="10" style="134"/>
    <col min="4595" max="4595" width="3.625" style="134" customWidth="1"/>
    <col min="4596" max="4596" width="24.875" style="134" bestFit="1" customWidth="1"/>
    <col min="4597" max="4602" width="9" style="134" customWidth="1"/>
    <col min="4603" max="4603" width="8.75" style="134" customWidth="1"/>
    <col min="4604" max="4604" width="5.625" style="134" bestFit="1" customWidth="1"/>
    <col min="4605" max="4605" width="7" style="134" bestFit="1" customWidth="1"/>
    <col min="4606" max="4610" width="5.625" style="134" bestFit="1" customWidth="1"/>
    <col min="4611" max="4611" width="6.375" style="134" bestFit="1" customWidth="1"/>
    <col min="4612" max="4612" width="9.625" style="134" bestFit="1" customWidth="1"/>
    <col min="4613" max="4613" width="7.25" style="134" bestFit="1" customWidth="1"/>
    <col min="4614" max="4614" width="9.125" style="134" bestFit="1" customWidth="1"/>
    <col min="4615" max="4615" width="8.5" style="134" bestFit="1" customWidth="1"/>
    <col min="4616" max="4850" width="10" style="134"/>
    <col min="4851" max="4851" width="3.625" style="134" customWidth="1"/>
    <col min="4852" max="4852" width="24.875" style="134" bestFit="1" customWidth="1"/>
    <col min="4853" max="4858" width="9" style="134" customWidth="1"/>
    <col min="4859" max="4859" width="8.75" style="134" customWidth="1"/>
    <col min="4860" max="4860" width="5.625" style="134" bestFit="1" customWidth="1"/>
    <col min="4861" max="4861" width="7" style="134" bestFit="1" customWidth="1"/>
    <col min="4862" max="4866" width="5.625" style="134" bestFit="1" customWidth="1"/>
    <col min="4867" max="4867" width="6.375" style="134" bestFit="1" customWidth="1"/>
    <col min="4868" max="4868" width="9.625" style="134" bestFit="1" customWidth="1"/>
    <col min="4869" max="4869" width="7.25" style="134" bestFit="1" customWidth="1"/>
    <col min="4870" max="4870" width="9.125" style="134" bestFit="1" customWidth="1"/>
    <col min="4871" max="4871" width="8.5" style="134" bestFit="1" customWidth="1"/>
    <col min="4872" max="5106" width="10" style="134"/>
    <col min="5107" max="5107" width="3.625" style="134" customWidth="1"/>
    <col min="5108" max="5108" width="24.875" style="134" bestFit="1" customWidth="1"/>
    <col min="5109" max="5114" width="9" style="134" customWidth="1"/>
    <col min="5115" max="5115" width="8.75" style="134" customWidth="1"/>
    <col min="5116" max="5116" width="5.625" style="134" bestFit="1" customWidth="1"/>
    <col min="5117" max="5117" width="7" style="134" bestFit="1" customWidth="1"/>
    <col min="5118" max="5122" width="5.625" style="134" bestFit="1" customWidth="1"/>
    <col min="5123" max="5123" width="6.375" style="134" bestFit="1" customWidth="1"/>
    <col min="5124" max="5124" width="9.625" style="134" bestFit="1" customWidth="1"/>
    <col min="5125" max="5125" width="7.25" style="134" bestFit="1" customWidth="1"/>
    <col min="5126" max="5126" width="9.125" style="134" bestFit="1" customWidth="1"/>
    <col min="5127" max="5127" width="8.5" style="134" bestFit="1" customWidth="1"/>
    <col min="5128" max="5362" width="10" style="134"/>
    <col min="5363" max="5363" width="3.625" style="134" customWidth="1"/>
    <col min="5364" max="5364" width="24.875" style="134" bestFit="1" customWidth="1"/>
    <col min="5365" max="5370" width="9" style="134" customWidth="1"/>
    <col min="5371" max="5371" width="8.75" style="134" customWidth="1"/>
    <col min="5372" max="5372" width="5.625" style="134" bestFit="1" customWidth="1"/>
    <col min="5373" max="5373" width="7" style="134" bestFit="1" customWidth="1"/>
    <col min="5374" max="5378" width="5.625" style="134" bestFit="1" customWidth="1"/>
    <col min="5379" max="5379" width="6.375" style="134" bestFit="1" customWidth="1"/>
    <col min="5380" max="5380" width="9.625" style="134" bestFit="1" customWidth="1"/>
    <col min="5381" max="5381" width="7.25" style="134" bestFit="1" customWidth="1"/>
    <col min="5382" max="5382" width="9.125" style="134" bestFit="1" customWidth="1"/>
    <col min="5383" max="5383" width="8.5" style="134" bestFit="1" customWidth="1"/>
    <col min="5384" max="5618" width="10" style="134"/>
    <col min="5619" max="5619" width="3.625" style="134" customWidth="1"/>
    <col min="5620" max="5620" width="24.875" style="134" bestFit="1" customWidth="1"/>
    <col min="5621" max="5626" width="9" style="134" customWidth="1"/>
    <col min="5627" max="5627" width="8.75" style="134" customWidth="1"/>
    <col min="5628" max="5628" width="5.625" style="134" bestFit="1" customWidth="1"/>
    <col min="5629" max="5629" width="7" style="134" bestFit="1" customWidth="1"/>
    <col min="5630" max="5634" width="5.625" style="134" bestFit="1" customWidth="1"/>
    <col min="5635" max="5635" width="6.375" style="134" bestFit="1" customWidth="1"/>
    <col min="5636" max="5636" width="9.625" style="134" bestFit="1" customWidth="1"/>
    <col min="5637" max="5637" width="7.25" style="134" bestFit="1" customWidth="1"/>
    <col min="5638" max="5638" width="9.125" style="134" bestFit="1" customWidth="1"/>
    <col min="5639" max="5639" width="8.5" style="134" bestFit="1" customWidth="1"/>
    <col min="5640" max="5874" width="10" style="134"/>
    <col min="5875" max="5875" width="3.625" style="134" customWidth="1"/>
    <col min="5876" max="5876" width="24.875" style="134" bestFit="1" customWidth="1"/>
    <col min="5877" max="5882" width="9" style="134" customWidth="1"/>
    <col min="5883" max="5883" width="8.75" style="134" customWidth="1"/>
    <col min="5884" max="5884" width="5.625" style="134" bestFit="1" customWidth="1"/>
    <col min="5885" max="5885" width="7" style="134" bestFit="1" customWidth="1"/>
    <col min="5886" max="5890" width="5.625" style="134" bestFit="1" customWidth="1"/>
    <col min="5891" max="5891" width="6.375" style="134" bestFit="1" customWidth="1"/>
    <col min="5892" max="5892" width="9.625" style="134" bestFit="1" customWidth="1"/>
    <col min="5893" max="5893" width="7.25" style="134" bestFit="1" customWidth="1"/>
    <col min="5894" max="5894" width="9.125" style="134" bestFit="1" customWidth="1"/>
    <col min="5895" max="5895" width="8.5" style="134" bestFit="1" customWidth="1"/>
    <col min="5896" max="6130" width="10" style="134"/>
    <col min="6131" max="6131" width="3.625" style="134" customWidth="1"/>
    <col min="6132" max="6132" width="24.875" style="134" bestFit="1" customWidth="1"/>
    <col min="6133" max="6138" width="9" style="134" customWidth="1"/>
    <col min="6139" max="6139" width="8.75" style="134" customWidth="1"/>
    <col min="6140" max="6140" width="5.625" style="134" bestFit="1" customWidth="1"/>
    <col min="6141" max="6141" width="7" style="134" bestFit="1" customWidth="1"/>
    <col min="6142" max="6146" width="5.625" style="134" bestFit="1" customWidth="1"/>
    <col min="6147" max="6147" width="6.375" style="134" bestFit="1" customWidth="1"/>
    <col min="6148" max="6148" width="9.625" style="134" bestFit="1" customWidth="1"/>
    <col min="6149" max="6149" width="7.25" style="134" bestFit="1" customWidth="1"/>
    <col min="6150" max="6150" width="9.125" style="134" bestFit="1" customWidth="1"/>
    <col min="6151" max="6151" width="8.5" style="134" bestFit="1" customWidth="1"/>
    <col min="6152" max="6386" width="10" style="134"/>
    <col min="6387" max="6387" width="3.625" style="134" customWidth="1"/>
    <col min="6388" max="6388" width="24.875" style="134" bestFit="1" customWidth="1"/>
    <col min="6389" max="6394" width="9" style="134" customWidth="1"/>
    <col min="6395" max="6395" width="8.75" style="134" customWidth="1"/>
    <col min="6396" max="6396" width="5.625" style="134" bestFit="1" customWidth="1"/>
    <col min="6397" max="6397" width="7" style="134" bestFit="1" customWidth="1"/>
    <col min="6398" max="6402" width="5.625" style="134" bestFit="1" customWidth="1"/>
    <col min="6403" max="6403" width="6.375" style="134" bestFit="1" customWidth="1"/>
    <col min="6404" max="6404" width="9.625" style="134" bestFit="1" customWidth="1"/>
    <col min="6405" max="6405" width="7.25" style="134" bestFit="1" customWidth="1"/>
    <col min="6406" max="6406" width="9.125" style="134" bestFit="1" customWidth="1"/>
    <col min="6407" max="6407" width="8.5" style="134" bestFit="1" customWidth="1"/>
    <col min="6408" max="6642" width="10" style="134"/>
    <col min="6643" max="6643" width="3.625" style="134" customWidth="1"/>
    <col min="6644" max="6644" width="24.875" style="134" bestFit="1" customWidth="1"/>
    <col min="6645" max="6650" width="9" style="134" customWidth="1"/>
    <col min="6651" max="6651" width="8.75" style="134" customWidth="1"/>
    <col min="6652" max="6652" width="5.625" style="134" bestFit="1" customWidth="1"/>
    <col min="6653" max="6653" width="7" style="134" bestFit="1" customWidth="1"/>
    <col min="6654" max="6658" width="5.625" style="134" bestFit="1" customWidth="1"/>
    <col min="6659" max="6659" width="6.375" style="134" bestFit="1" customWidth="1"/>
    <col min="6660" max="6660" width="9.625" style="134" bestFit="1" customWidth="1"/>
    <col min="6661" max="6661" width="7.25" style="134" bestFit="1" customWidth="1"/>
    <col min="6662" max="6662" width="9.125" style="134" bestFit="1" customWidth="1"/>
    <col min="6663" max="6663" width="8.5" style="134" bestFit="1" customWidth="1"/>
    <col min="6664" max="6898" width="10" style="134"/>
    <col min="6899" max="6899" width="3.625" style="134" customWidth="1"/>
    <col min="6900" max="6900" width="24.875" style="134" bestFit="1" customWidth="1"/>
    <col min="6901" max="6906" width="9" style="134" customWidth="1"/>
    <col min="6907" max="6907" width="8.75" style="134" customWidth="1"/>
    <col min="6908" max="6908" width="5.625" style="134" bestFit="1" customWidth="1"/>
    <col min="6909" max="6909" width="7" style="134" bestFit="1" customWidth="1"/>
    <col min="6910" max="6914" width="5.625" style="134" bestFit="1" customWidth="1"/>
    <col min="6915" max="6915" width="6.375" style="134" bestFit="1" customWidth="1"/>
    <col min="6916" max="6916" width="9.625" style="134" bestFit="1" customWidth="1"/>
    <col min="6917" max="6917" width="7.25" style="134" bestFit="1" customWidth="1"/>
    <col min="6918" max="6918" width="9.125" style="134" bestFit="1" customWidth="1"/>
    <col min="6919" max="6919" width="8.5" style="134" bestFit="1" customWidth="1"/>
    <col min="6920" max="7154" width="10" style="134"/>
    <col min="7155" max="7155" width="3.625" style="134" customWidth="1"/>
    <col min="7156" max="7156" width="24.875" style="134" bestFit="1" customWidth="1"/>
    <col min="7157" max="7162" width="9" style="134" customWidth="1"/>
    <col min="7163" max="7163" width="8.75" style="134" customWidth="1"/>
    <col min="7164" max="7164" width="5.625" style="134" bestFit="1" customWidth="1"/>
    <col min="7165" max="7165" width="7" style="134" bestFit="1" customWidth="1"/>
    <col min="7166" max="7170" width="5.625" style="134" bestFit="1" customWidth="1"/>
    <col min="7171" max="7171" width="6.375" style="134" bestFit="1" customWidth="1"/>
    <col min="7172" max="7172" width="9.625" style="134" bestFit="1" customWidth="1"/>
    <col min="7173" max="7173" width="7.25" style="134" bestFit="1" customWidth="1"/>
    <col min="7174" max="7174" width="9.125" style="134" bestFit="1" customWidth="1"/>
    <col min="7175" max="7175" width="8.5" style="134" bestFit="1" customWidth="1"/>
    <col min="7176" max="7410" width="10" style="134"/>
    <col min="7411" max="7411" width="3.625" style="134" customWidth="1"/>
    <col min="7412" max="7412" width="24.875" style="134" bestFit="1" customWidth="1"/>
    <col min="7413" max="7418" width="9" style="134" customWidth="1"/>
    <col min="7419" max="7419" width="8.75" style="134" customWidth="1"/>
    <col min="7420" max="7420" width="5.625" style="134" bestFit="1" customWidth="1"/>
    <col min="7421" max="7421" width="7" style="134" bestFit="1" customWidth="1"/>
    <col min="7422" max="7426" width="5.625" style="134" bestFit="1" customWidth="1"/>
    <col min="7427" max="7427" width="6.375" style="134" bestFit="1" customWidth="1"/>
    <col min="7428" max="7428" width="9.625" style="134" bestFit="1" customWidth="1"/>
    <col min="7429" max="7429" width="7.25" style="134" bestFit="1" customWidth="1"/>
    <col min="7430" max="7430" width="9.125" style="134" bestFit="1" customWidth="1"/>
    <col min="7431" max="7431" width="8.5" style="134" bestFit="1" customWidth="1"/>
    <col min="7432" max="7666" width="10" style="134"/>
    <col min="7667" max="7667" width="3.625" style="134" customWidth="1"/>
    <col min="7668" max="7668" width="24.875" style="134" bestFit="1" customWidth="1"/>
    <col min="7669" max="7674" width="9" style="134" customWidth="1"/>
    <col min="7675" max="7675" width="8.75" style="134" customWidth="1"/>
    <col min="7676" max="7676" width="5.625" style="134" bestFit="1" customWidth="1"/>
    <col min="7677" max="7677" width="7" style="134" bestFit="1" customWidth="1"/>
    <col min="7678" max="7682" width="5.625" style="134" bestFit="1" customWidth="1"/>
    <col min="7683" max="7683" width="6.375" style="134" bestFit="1" customWidth="1"/>
    <col min="7684" max="7684" width="9.625" style="134" bestFit="1" customWidth="1"/>
    <col min="7685" max="7685" width="7.25" style="134" bestFit="1" customWidth="1"/>
    <col min="7686" max="7686" width="9.125" style="134" bestFit="1" customWidth="1"/>
    <col min="7687" max="7687" width="8.5" style="134" bestFit="1" customWidth="1"/>
    <col min="7688" max="7922" width="10" style="134"/>
    <col min="7923" max="7923" width="3.625" style="134" customWidth="1"/>
    <col min="7924" max="7924" width="24.875" style="134" bestFit="1" customWidth="1"/>
    <col min="7925" max="7930" width="9" style="134" customWidth="1"/>
    <col min="7931" max="7931" width="8.75" style="134" customWidth="1"/>
    <col min="7932" max="7932" width="5.625" style="134" bestFit="1" customWidth="1"/>
    <col min="7933" max="7933" width="7" style="134" bestFit="1" customWidth="1"/>
    <col min="7934" max="7938" width="5.625" style="134" bestFit="1" customWidth="1"/>
    <col min="7939" max="7939" width="6.375" style="134" bestFit="1" customWidth="1"/>
    <col min="7940" max="7940" width="9.625" style="134" bestFit="1" customWidth="1"/>
    <col min="7941" max="7941" width="7.25" style="134" bestFit="1" customWidth="1"/>
    <col min="7942" max="7942" width="9.125" style="134" bestFit="1" customWidth="1"/>
    <col min="7943" max="7943" width="8.5" style="134" bestFit="1" customWidth="1"/>
    <col min="7944" max="8178" width="10" style="134"/>
    <col min="8179" max="8179" width="3.625" style="134" customWidth="1"/>
    <col min="8180" max="8180" width="24.875" style="134" bestFit="1" customWidth="1"/>
    <col min="8181" max="8186" width="9" style="134" customWidth="1"/>
    <col min="8187" max="8187" width="8.75" style="134" customWidth="1"/>
    <col min="8188" max="8188" width="5.625" style="134" bestFit="1" customWidth="1"/>
    <col min="8189" max="8189" width="7" style="134" bestFit="1" customWidth="1"/>
    <col min="8190" max="8194" width="5.625" style="134" bestFit="1" customWidth="1"/>
    <col min="8195" max="8195" width="6.375" style="134" bestFit="1" customWidth="1"/>
    <col min="8196" max="8196" width="9.625" style="134" bestFit="1" customWidth="1"/>
    <col min="8197" max="8197" width="7.25" style="134" bestFit="1" customWidth="1"/>
    <col min="8198" max="8198" width="9.125" style="134" bestFit="1" customWidth="1"/>
    <col min="8199" max="8199" width="8.5" style="134" bestFit="1" customWidth="1"/>
    <col min="8200" max="8434" width="10" style="134"/>
    <col min="8435" max="8435" width="3.625" style="134" customWidth="1"/>
    <col min="8436" max="8436" width="24.875" style="134" bestFit="1" customWidth="1"/>
    <col min="8437" max="8442" width="9" style="134" customWidth="1"/>
    <col min="8443" max="8443" width="8.75" style="134" customWidth="1"/>
    <col min="8444" max="8444" width="5.625" style="134" bestFit="1" customWidth="1"/>
    <col min="8445" max="8445" width="7" style="134" bestFit="1" customWidth="1"/>
    <col min="8446" max="8450" width="5.625" style="134" bestFit="1" customWidth="1"/>
    <col min="8451" max="8451" width="6.375" style="134" bestFit="1" customWidth="1"/>
    <col min="8452" max="8452" width="9.625" style="134" bestFit="1" customWidth="1"/>
    <col min="8453" max="8453" width="7.25" style="134" bestFit="1" customWidth="1"/>
    <col min="8454" max="8454" width="9.125" style="134" bestFit="1" customWidth="1"/>
    <col min="8455" max="8455" width="8.5" style="134" bestFit="1" customWidth="1"/>
    <col min="8456" max="8690" width="10" style="134"/>
    <col min="8691" max="8691" width="3.625" style="134" customWidth="1"/>
    <col min="8692" max="8692" width="24.875" style="134" bestFit="1" customWidth="1"/>
    <col min="8693" max="8698" width="9" style="134" customWidth="1"/>
    <col min="8699" max="8699" width="8.75" style="134" customWidth="1"/>
    <col min="8700" max="8700" width="5.625" style="134" bestFit="1" customWidth="1"/>
    <col min="8701" max="8701" width="7" style="134" bestFit="1" customWidth="1"/>
    <col min="8702" max="8706" width="5.625" style="134" bestFit="1" customWidth="1"/>
    <col min="8707" max="8707" width="6.375" style="134" bestFit="1" customWidth="1"/>
    <col min="8708" max="8708" width="9.625" style="134" bestFit="1" customWidth="1"/>
    <col min="8709" max="8709" width="7.25" style="134" bestFit="1" customWidth="1"/>
    <col min="8710" max="8710" width="9.125" style="134" bestFit="1" customWidth="1"/>
    <col min="8711" max="8711" width="8.5" style="134" bestFit="1" customWidth="1"/>
    <col min="8712" max="8946" width="10" style="134"/>
    <col min="8947" max="8947" width="3.625" style="134" customWidth="1"/>
    <col min="8948" max="8948" width="24.875" style="134" bestFit="1" customWidth="1"/>
    <col min="8949" max="8954" width="9" style="134" customWidth="1"/>
    <col min="8955" max="8955" width="8.75" style="134" customWidth="1"/>
    <col min="8956" max="8956" width="5.625" style="134" bestFit="1" customWidth="1"/>
    <col min="8957" max="8957" width="7" style="134" bestFit="1" customWidth="1"/>
    <col min="8958" max="8962" width="5.625" style="134" bestFit="1" customWidth="1"/>
    <col min="8963" max="8963" width="6.375" style="134" bestFit="1" customWidth="1"/>
    <col min="8964" max="8964" width="9.625" style="134" bestFit="1" customWidth="1"/>
    <col min="8965" max="8965" width="7.25" style="134" bestFit="1" customWidth="1"/>
    <col min="8966" max="8966" width="9.125" style="134" bestFit="1" customWidth="1"/>
    <col min="8967" max="8967" width="8.5" style="134" bestFit="1" customWidth="1"/>
    <col min="8968" max="9202" width="10" style="134"/>
    <col min="9203" max="9203" width="3.625" style="134" customWidth="1"/>
    <col min="9204" max="9204" width="24.875" style="134" bestFit="1" customWidth="1"/>
    <col min="9205" max="9210" width="9" style="134" customWidth="1"/>
    <col min="9211" max="9211" width="8.75" style="134" customWidth="1"/>
    <col min="9212" max="9212" width="5.625" style="134" bestFit="1" customWidth="1"/>
    <col min="9213" max="9213" width="7" style="134" bestFit="1" customWidth="1"/>
    <col min="9214" max="9218" width="5.625" style="134" bestFit="1" customWidth="1"/>
    <col min="9219" max="9219" width="6.375" style="134" bestFit="1" customWidth="1"/>
    <col min="9220" max="9220" width="9.625" style="134" bestFit="1" customWidth="1"/>
    <col min="9221" max="9221" width="7.25" style="134" bestFit="1" customWidth="1"/>
    <col min="9222" max="9222" width="9.125" style="134" bestFit="1" customWidth="1"/>
    <col min="9223" max="9223" width="8.5" style="134" bestFit="1" customWidth="1"/>
    <col min="9224" max="9458" width="10" style="134"/>
    <col min="9459" max="9459" width="3.625" style="134" customWidth="1"/>
    <col min="9460" max="9460" width="24.875" style="134" bestFit="1" customWidth="1"/>
    <col min="9461" max="9466" width="9" style="134" customWidth="1"/>
    <col min="9467" max="9467" width="8.75" style="134" customWidth="1"/>
    <col min="9468" max="9468" width="5.625" style="134" bestFit="1" customWidth="1"/>
    <col min="9469" max="9469" width="7" style="134" bestFit="1" customWidth="1"/>
    <col min="9470" max="9474" width="5.625" style="134" bestFit="1" customWidth="1"/>
    <col min="9475" max="9475" width="6.375" style="134" bestFit="1" customWidth="1"/>
    <col min="9476" max="9476" width="9.625" style="134" bestFit="1" customWidth="1"/>
    <col min="9477" max="9477" width="7.25" style="134" bestFit="1" customWidth="1"/>
    <col min="9478" max="9478" width="9.125" style="134" bestFit="1" customWidth="1"/>
    <col min="9479" max="9479" width="8.5" style="134" bestFit="1" customWidth="1"/>
    <col min="9480" max="9714" width="10" style="134"/>
    <col min="9715" max="9715" width="3.625" style="134" customWidth="1"/>
    <col min="9716" max="9716" width="24.875" style="134" bestFit="1" customWidth="1"/>
    <col min="9717" max="9722" width="9" style="134" customWidth="1"/>
    <col min="9723" max="9723" width="8.75" style="134" customWidth="1"/>
    <col min="9724" max="9724" width="5.625" style="134" bestFit="1" customWidth="1"/>
    <col min="9725" max="9725" width="7" style="134" bestFit="1" customWidth="1"/>
    <col min="9726" max="9730" width="5.625" style="134" bestFit="1" customWidth="1"/>
    <col min="9731" max="9731" width="6.375" style="134" bestFit="1" customWidth="1"/>
    <col min="9732" max="9732" width="9.625" style="134" bestFit="1" customWidth="1"/>
    <col min="9733" max="9733" width="7.25" style="134" bestFit="1" customWidth="1"/>
    <col min="9734" max="9734" width="9.125" style="134" bestFit="1" customWidth="1"/>
    <col min="9735" max="9735" width="8.5" style="134" bestFit="1" customWidth="1"/>
    <col min="9736" max="9970" width="10" style="134"/>
    <col min="9971" max="9971" width="3.625" style="134" customWidth="1"/>
    <col min="9972" max="9972" width="24.875" style="134" bestFit="1" customWidth="1"/>
    <col min="9973" max="9978" width="9" style="134" customWidth="1"/>
    <col min="9979" max="9979" width="8.75" style="134" customWidth="1"/>
    <col min="9980" max="9980" width="5.625" style="134" bestFit="1" customWidth="1"/>
    <col min="9981" max="9981" width="7" style="134" bestFit="1" customWidth="1"/>
    <col min="9982" max="9986" width="5.625" style="134" bestFit="1" customWidth="1"/>
    <col min="9987" max="9987" width="6.375" style="134" bestFit="1" customWidth="1"/>
    <col min="9988" max="9988" width="9.625" style="134" bestFit="1" customWidth="1"/>
    <col min="9989" max="9989" width="7.25" style="134" bestFit="1" customWidth="1"/>
    <col min="9990" max="9990" width="9.125" style="134" bestFit="1" customWidth="1"/>
    <col min="9991" max="9991" width="8.5" style="134" bestFit="1" customWidth="1"/>
    <col min="9992" max="10226" width="10" style="134"/>
    <col min="10227" max="10227" width="3.625" style="134" customWidth="1"/>
    <col min="10228" max="10228" width="24.875" style="134" bestFit="1" customWidth="1"/>
    <col min="10229" max="10234" width="9" style="134" customWidth="1"/>
    <col min="10235" max="10235" width="8.75" style="134" customWidth="1"/>
    <col min="10236" max="10236" width="5.625" style="134" bestFit="1" customWidth="1"/>
    <col min="10237" max="10237" width="7" style="134" bestFit="1" customWidth="1"/>
    <col min="10238" max="10242" width="5.625" style="134" bestFit="1" customWidth="1"/>
    <col min="10243" max="10243" width="6.375" style="134" bestFit="1" customWidth="1"/>
    <col min="10244" max="10244" width="9.625" style="134" bestFit="1" customWidth="1"/>
    <col min="10245" max="10245" width="7.25" style="134" bestFit="1" customWidth="1"/>
    <col min="10246" max="10246" width="9.125" style="134" bestFit="1" customWidth="1"/>
    <col min="10247" max="10247" width="8.5" style="134" bestFit="1" customWidth="1"/>
    <col min="10248" max="10482" width="10" style="134"/>
    <col min="10483" max="10483" width="3.625" style="134" customWidth="1"/>
    <col min="10484" max="10484" width="24.875" style="134" bestFit="1" customWidth="1"/>
    <col min="10485" max="10490" width="9" style="134" customWidth="1"/>
    <col min="10491" max="10491" width="8.75" style="134" customWidth="1"/>
    <col min="10492" max="10492" width="5.625" style="134" bestFit="1" customWidth="1"/>
    <col min="10493" max="10493" width="7" style="134" bestFit="1" customWidth="1"/>
    <col min="10494" max="10498" width="5.625" style="134" bestFit="1" customWidth="1"/>
    <col min="10499" max="10499" width="6.375" style="134" bestFit="1" customWidth="1"/>
    <col min="10500" max="10500" width="9.625" style="134" bestFit="1" customWidth="1"/>
    <col min="10501" max="10501" width="7.25" style="134" bestFit="1" customWidth="1"/>
    <col min="10502" max="10502" width="9.125" style="134" bestFit="1" customWidth="1"/>
    <col min="10503" max="10503" width="8.5" style="134" bestFit="1" customWidth="1"/>
    <col min="10504" max="10738" width="10" style="134"/>
    <col min="10739" max="10739" width="3.625" style="134" customWidth="1"/>
    <col min="10740" max="10740" width="24.875" style="134" bestFit="1" customWidth="1"/>
    <col min="10741" max="10746" width="9" style="134" customWidth="1"/>
    <col min="10747" max="10747" width="8.75" style="134" customWidth="1"/>
    <col min="10748" max="10748" width="5.625" style="134" bestFit="1" customWidth="1"/>
    <col min="10749" max="10749" width="7" style="134" bestFit="1" customWidth="1"/>
    <col min="10750" max="10754" width="5.625" style="134" bestFit="1" customWidth="1"/>
    <col min="10755" max="10755" width="6.375" style="134" bestFit="1" customWidth="1"/>
    <col min="10756" max="10756" width="9.625" style="134" bestFit="1" customWidth="1"/>
    <col min="10757" max="10757" width="7.25" style="134" bestFit="1" customWidth="1"/>
    <col min="10758" max="10758" width="9.125" style="134" bestFit="1" customWidth="1"/>
    <col min="10759" max="10759" width="8.5" style="134" bestFit="1" customWidth="1"/>
    <col min="10760" max="10994" width="10" style="134"/>
    <col min="10995" max="10995" width="3.625" style="134" customWidth="1"/>
    <col min="10996" max="10996" width="24.875" style="134" bestFit="1" customWidth="1"/>
    <col min="10997" max="11002" width="9" style="134" customWidth="1"/>
    <col min="11003" max="11003" width="8.75" style="134" customWidth="1"/>
    <col min="11004" max="11004" width="5.625" style="134" bestFit="1" customWidth="1"/>
    <col min="11005" max="11005" width="7" style="134" bestFit="1" customWidth="1"/>
    <col min="11006" max="11010" width="5.625" style="134" bestFit="1" customWidth="1"/>
    <col min="11011" max="11011" width="6.375" style="134" bestFit="1" customWidth="1"/>
    <col min="11012" max="11012" width="9.625" style="134" bestFit="1" customWidth="1"/>
    <col min="11013" max="11013" width="7.25" style="134" bestFit="1" customWidth="1"/>
    <col min="11014" max="11014" width="9.125" style="134" bestFit="1" customWidth="1"/>
    <col min="11015" max="11015" width="8.5" style="134" bestFit="1" customWidth="1"/>
    <col min="11016" max="11250" width="10" style="134"/>
    <col min="11251" max="11251" width="3.625" style="134" customWidth="1"/>
    <col min="11252" max="11252" width="24.875" style="134" bestFit="1" customWidth="1"/>
    <col min="11253" max="11258" width="9" style="134" customWidth="1"/>
    <col min="11259" max="11259" width="8.75" style="134" customWidth="1"/>
    <col min="11260" max="11260" width="5.625" style="134" bestFit="1" customWidth="1"/>
    <col min="11261" max="11261" width="7" style="134" bestFit="1" customWidth="1"/>
    <col min="11262" max="11266" width="5.625" style="134" bestFit="1" customWidth="1"/>
    <col min="11267" max="11267" width="6.375" style="134" bestFit="1" customWidth="1"/>
    <col min="11268" max="11268" width="9.625" style="134" bestFit="1" customWidth="1"/>
    <col min="11269" max="11269" width="7.25" style="134" bestFit="1" customWidth="1"/>
    <col min="11270" max="11270" width="9.125" style="134" bestFit="1" customWidth="1"/>
    <col min="11271" max="11271" width="8.5" style="134" bestFit="1" customWidth="1"/>
    <col min="11272" max="11506" width="10" style="134"/>
    <col min="11507" max="11507" width="3.625" style="134" customWidth="1"/>
    <col min="11508" max="11508" width="24.875" style="134" bestFit="1" customWidth="1"/>
    <col min="11509" max="11514" width="9" style="134" customWidth="1"/>
    <col min="11515" max="11515" width="8.75" style="134" customWidth="1"/>
    <col min="11516" max="11516" width="5.625" style="134" bestFit="1" customWidth="1"/>
    <col min="11517" max="11517" width="7" style="134" bestFit="1" customWidth="1"/>
    <col min="11518" max="11522" width="5.625" style="134" bestFit="1" customWidth="1"/>
    <col min="11523" max="11523" width="6.375" style="134" bestFit="1" customWidth="1"/>
    <col min="11524" max="11524" width="9.625" style="134" bestFit="1" customWidth="1"/>
    <col min="11525" max="11525" width="7.25" style="134" bestFit="1" customWidth="1"/>
    <col min="11526" max="11526" width="9.125" style="134" bestFit="1" customWidth="1"/>
    <col min="11527" max="11527" width="8.5" style="134" bestFit="1" customWidth="1"/>
    <col min="11528" max="11762" width="10" style="134"/>
    <col min="11763" max="11763" width="3.625" style="134" customWidth="1"/>
    <col min="11764" max="11764" width="24.875" style="134" bestFit="1" customWidth="1"/>
    <col min="11765" max="11770" width="9" style="134" customWidth="1"/>
    <col min="11771" max="11771" width="8.75" style="134" customWidth="1"/>
    <col min="11772" max="11772" width="5.625" style="134" bestFit="1" customWidth="1"/>
    <col min="11773" max="11773" width="7" style="134" bestFit="1" customWidth="1"/>
    <col min="11774" max="11778" width="5.625" style="134" bestFit="1" customWidth="1"/>
    <col min="11779" max="11779" width="6.375" style="134" bestFit="1" customWidth="1"/>
    <col min="11780" max="11780" width="9.625" style="134" bestFit="1" customWidth="1"/>
    <col min="11781" max="11781" width="7.25" style="134" bestFit="1" customWidth="1"/>
    <col min="11782" max="11782" width="9.125" style="134" bestFit="1" customWidth="1"/>
    <col min="11783" max="11783" width="8.5" style="134" bestFit="1" customWidth="1"/>
    <col min="11784" max="12018" width="10" style="134"/>
    <col min="12019" max="12019" width="3.625" style="134" customWidth="1"/>
    <col min="12020" max="12020" width="24.875" style="134" bestFit="1" customWidth="1"/>
    <col min="12021" max="12026" width="9" style="134" customWidth="1"/>
    <col min="12027" max="12027" width="8.75" style="134" customWidth="1"/>
    <col min="12028" max="12028" width="5.625" style="134" bestFit="1" customWidth="1"/>
    <col min="12029" max="12029" width="7" style="134" bestFit="1" customWidth="1"/>
    <col min="12030" max="12034" width="5.625" style="134" bestFit="1" customWidth="1"/>
    <col min="12035" max="12035" width="6.375" style="134" bestFit="1" customWidth="1"/>
    <col min="12036" max="12036" width="9.625" style="134" bestFit="1" customWidth="1"/>
    <col min="12037" max="12037" width="7.25" style="134" bestFit="1" customWidth="1"/>
    <col min="12038" max="12038" width="9.125" style="134" bestFit="1" customWidth="1"/>
    <col min="12039" max="12039" width="8.5" style="134" bestFit="1" customWidth="1"/>
    <col min="12040" max="12274" width="10" style="134"/>
    <col min="12275" max="12275" width="3.625" style="134" customWidth="1"/>
    <col min="12276" max="12276" width="24.875" style="134" bestFit="1" customWidth="1"/>
    <col min="12277" max="12282" width="9" style="134" customWidth="1"/>
    <col min="12283" max="12283" width="8.75" style="134" customWidth="1"/>
    <col min="12284" max="12284" width="5.625" style="134" bestFit="1" customWidth="1"/>
    <col min="12285" max="12285" width="7" style="134" bestFit="1" customWidth="1"/>
    <col min="12286" max="12290" width="5.625" style="134" bestFit="1" customWidth="1"/>
    <col min="12291" max="12291" width="6.375" style="134" bestFit="1" customWidth="1"/>
    <col min="12292" max="12292" width="9.625" style="134" bestFit="1" customWidth="1"/>
    <col min="12293" max="12293" width="7.25" style="134" bestFit="1" customWidth="1"/>
    <col min="12294" max="12294" width="9.125" style="134" bestFit="1" customWidth="1"/>
    <col min="12295" max="12295" width="8.5" style="134" bestFit="1" customWidth="1"/>
    <col min="12296" max="12530" width="10" style="134"/>
    <col min="12531" max="12531" width="3.625" style="134" customWidth="1"/>
    <col min="12532" max="12532" width="24.875" style="134" bestFit="1" customWidth="1"/>
    <col min="12533" max="12538" width="9" style="134" customWidth="1"/>
    <col min="12539" max="12539" width="8.75" style="134" customWidth="1"/>
    <col min="12540" max="12540" width="5.625" style="134" bestFit="1" customWidth="1"/>
    <col min="12541" max="12541" width="7" style="134" bestFit="1" customWidth="1"/>
    <col min="12542" max="12546" width="5.625" style="134" bestFit="1" customWidth="1"/>
    <col min="12547" max="12547" width="6.375" style="134" bestFit="1" customWidth="1"/>
    <col min="12548" max="12548" width="9.625" style="134" bestFit="1" customWidth="1"/>
    <col min="12549" max="12549" width="7.25" style="134" bestFit="1" customWidth="1"/>
    <col min="12550" max="12550" width="9.125" style="134" bestFit="1" customWidth="1"/>
    <col min="12551" max="12551" width="8.5" style="134" bestFit="1" customWidth="1"/>
    <col min="12552" max="12786" width="10" style="134"/>
    <col min="12787" max="12787" width="3.625" style="134" customWidth="1"/>
    <col min="12788" max="12788" width="24.875" style="134" bestFit="1" customWidth="1"/>
    <col min="12789" max="12794" width="9" style="134" customWidth="1"/>
    <col min="12795" max="12795" width="8.75" style="134" customWidth="1"/>
    <col min="12796" max="12796" width="5.625" style="134" bestFit="1" customWidth="1"/>
    <col min="12797" max="12797" width="7" style="134" bestFit="1" customWidth="1"/>
    <col min="12798" max="12802" width="5.625" style="134" bestFit="1" customWidth="1"/>
    <col min="12803" max="12803" width="6.375" style="134" bestFit="1" customWidth="1"/>
    <col min="12804" max="12804" width="9.625" style="134" bestFit="1" customWidth="1"/>
    <col min="12805" max="12805" width="7.25" style="134" bestFit="1" customWidth="1"/>
    <col min="12806" max="12806" width="9.125" style="134" bestFit="1" customWidth="1"/>
    <col min="12807" max="12807" width="8.5" style="134" bestFit="1" customWidth="1"/>
    <col min="12808" max="13042" width="10" style="134"/>
    <col min="13043" max="13043" width="3.625" style="134" customWidth="1"/>
    <col min="13044" max="13044" width="24.875" style="134" bestFit="1" customWidth="1"/>
    <col min="13045" max="13050" width="9" style="134" customWidth="1"/>
    <col min="13051" max="13051" width="8.75" style="134" customWidth="1"/>
    <col min="13052" max="13052" width="5.625" style="134" bestFit="1" customWidth="1"/>
    <col min="13053" max="13053" width="7" style="134" bestFit="1" customWidth="1"/>
    <col min="13054" max="13058" width="5.625" style="134" bestFit="1" customWidth="1"/>
    <col min="13059" max="13059" width="6.375" style="134" bestFit="1" customWidth="1"/>
    <col min="13060" max="13060" width="9.625" style="134" bestFit="1" customWidth="1"/>
    <col min="13061" max="13061" width="7.25" style="134" bestFit="1" customWidth="1"/>
    <col min="13062" max="13062" width="9.125" style="134" bestFit="1" customWidth="1"/>
    <col min="13063" max="13063" width="8.5" style="134" bestFit="1" customWidth="1"/>
    <col min="13064" max="13298" width="10" style="134"/>
    <col min="13299" max="13299" width="3.625" style="134" customWidth="1"/>
    <col min="13300" max="13300" width="24.875" style="134" bestFit="1" customWidth="1"/>
    <col min="13301" max="13306" width="9" style="134" customWidth="1"/>
    <col min="13307" max="13307" width="8.75" style="134" customWidth="1"/>
    <col min="13308" max="13308" width="5.625" style="134" bestFit="1" customWidth="1"/>
    <col min="13309" max="13309" width="7" style="134" bestFit="1" customWidth="1"/>
    <col min="13310" max="13314" width="5.625" style="134" bestFit="1" customWidth="1"/>
    <col min="13315" max="13315" width="6.375" style="134" bestFit="1" customWidth="1"/>
    <col min="13316" max="13316" width="9.625" style="134" bestFit="1" customWidth="1"/>
    <col min="13317" max="13317" width="7.25" style="134" bestFit="1" customWidth="1"/>
    <col min="13318" max="13318" width="9.125" style="134" bestFit="1" customWidth="1"/>
    <col min="13319" max="13319" width="8.5" style="134" bestFit="1" customWidth="1"/>
    <col min="13320" max="13554" width="10" style="134"/>
    <col min="13555" max="13555" width="3.625" style="134" customWidth="1"/>
    <col min="13556" max="13556" width="24.875" style="134" bestFit="1" customWidth="1"/>
    <col min="13557" max="13562" width="9" style="134" customWidth="1"/>
    <col min="13563" max="13563" width="8.75" style="134" customWidth="1"/>
    <col min="13564" max="13564" width="5.625" style="134" bestFit="1" customWidth="1"/>
    <col min="13565" max="13565" width="7" style="134" bestFit="1" customWidth="1"/>
    <col min="13566" max="13570" width="5.625" style="134" bestFit="1" customWidth="1"/>
    <col min="13571" max="13571" width="6.375" style="134" bestFit="1" customWidth="1"/>
    <col min="13572" max="13572" width="9.625" style="134" bestFit="1" customWidth="1"/>
    <col min="13573" max="13573" width="7.25" style="134" bestFit="1" customWidth="1"/>
    <col min="13574" max="13574" width="9.125" style="134" bestFit="1" customWidth="1"/>
    <col min="13575" max="13575" width="8.5" style="134" bestFit="1" customWidth="1"/>
    <col min="13576" max="13810" width="10" style="134"/>
    <col min="13811" max="13811" width="3.625" style="134" customWidth="1"/>
    <col min="13812" max="13812" width="24.875" style="134" bestFit="1" customWidth="1"/>
    <col min="13813" max="13818" width="9" style="134" customWidth="1"/>
    <col min="13819" max="13819" width="8.75" style="134" customWidth="1"/>
    <col min="13820" max="13820" width="5.625" style="134" bestFit="1" customWidth="1"/>
    <col min="13821" max="13821" width="7" style="134" bestFit="1" customWidth="1"/>
    <col min="13822" max="13826" width="5.625" style="134" bestFit="1" customWidth="1"/>
    <col min="13827" max="13827" width="6.375" style="134" bestFit="1" customWidth="1"/>
    <col min="13828" max="13828" width="9.625" style="134" bestFit="1" customWidth="1"/>
    <col min="13829" max="13829" width="7.25" style="134" bestFit="1" customWidth="1"/>
    <col min="13830" max="13830" width="9.125" style="134" bestFit="1" customWidth="1"/>
    <col min="13831" max="13831" width="8.5" style="134" bestFit="1" customWidth="1"/>
    <col min="13832" max="14066" width="10" style="134"/>
    <col min="14067" max="14067" width="3.625" style="134" customWidth="1"/>
    <col min="14068" max="14068" width="24.875" style="134" bestFit="1" customWidth="1"/>
    <col min="14069" max="14074" width="9" style="134" customWidth="1"/>
    <col min="14075" max="14075" width="8.75" style="134" customWidth="1"/>
    <col min="14076" max="14076" width="5.625" style="134" bestFit="1" customWidth="1"/>
    <col min="14077" max="14077" width="7" style="134" bestFit="1" customWidth="1"/>
    <col min="14078" max="14082" width="5.625" style="134" bestFit="1" customWidth="1"/>
    <col min="14083" max="14083" width="6.375" style="134" bestFit="1" customWidth="1"/>
    <col min="14084" max="14084" width="9.625" style="134" bestFit="1" customWidth="1"/>
    <col min="14085" max="14085" width="7.25" style="134" bestFit="1" customWidth="1"/>
    <col min="14086" max="14086" width="9.125" style="134" bestFit="1" customWidth="1"/>
    <col min="14087" max="14087" width="8.5" style="134" bestFit="1" customWidth="1"/>
    <col min="14088" max="14322" width="10" style="134"/>
    <col min="14323" max="14323" width="3.625" style="134" customWidth="1"/>
    <col min="14324" max="14324" width="24.875" style="134" bestFit="1" customWidth="1"/>
    <col min="14325" max="14330" width="9" style="134" customWidth="1"/>
    <col min="14331" max="14331" width="8.75" style="134" customWidth="1"/>
    <col min="14332" max="14332" width="5.625" style="134" bestFit="1" customWidth="1"/>
    <col min="14333" max="14333" width="7" style="134" bestFit="1" customWidth="1"/>
    <col min="14334" max="14338" width="5.625" style="134" bestFit="1" customWidth="1"/>
    <col min="14339" max="14339" width="6.375" style="134" bestFit="1" customWidth="1"/>
    <col min="14340" max="14340" width="9.625" style="134" bestFit="1" customWidth="1"/>
    <col min="14341" max="14341" width="7.25" style="134" bestFit="1" customWidth="1"/>
    <col min="14342" max="14342" width="9.125" style="134" bestFit="1" customWidth="1"/>
    <col min="14343" max="14343" width="8.5" style="134" bestFit="1" customWidth="1"/>
    <col min="14344" max="14578" width="10" style="134"/>
    <col min="14579" max="14579" width="3.625" style="134" customWidth="1"/>
    <col min="14580" max="14580" width="24.875" style="134" bestFit="1" customWidth="1"/>
    <col min="14581" max="14586" width="9" style="134" customWidth="1"/>
    <col min="14587" max="14587" width="8.75" style="134" customWidth="1"/>
    <col min="14588" max="14588" width="5.625" style="134" bestFit="1" customWidth="1"/>
    <col min="14589" max="14589" width="7" style="134" bestFit="1" customWidth="1"/>
    <col min="14590" max="14594" width="5.625" style="134" bestFit="1" customWidth="1"/>
    <col min="14595" max="14595" width="6.375" style="134" bestFit="1" customWidth="1"/>
    <col min="14596" max="14596" width="9.625" style="134" bestFit="1" customWidth="1"/>
    <col min="14597" max="14597" width="7.25" style="134" bestFit="1" customWidth="1"/>
    <col min="14598" max="14598" width="9.125" style="134" bestFit="1" customWidth="1"/>
    <col min="14599" max="14599" width="8.5" style="134" bestFit="1" customWidth="1"/>
    <col min="14600" max="14834" width="10" style="134"/>
    <col min="14835" max="14835" width="3.625" style="134" customWidth="1"/>
    <col min="14836" max="14836" width="24.875" style="134" bestFit="1" customWidth="1"/>
    <col min="14837" max="14842" width="9" style="134" customWidth="1"/>
    <col min="14843" max="14843" width="8.75" style="134" customWidth="1"/>
    <col min="14844" max="14844" width="5.625" style="134" bestFit="1" customWidth="1"/>
    <col min="14845" max="14845" width="7" style="134" bestFit="1" customWidth="1"/>
    <col min="14846" max="14850" width="5.625" style="134" bestFit="1" customWidth="1"/>
    <col min="14851" max="14851" width="6.375" style="134" bestFit="1" customWidth="1"/>
    <col min="14852" max="14852" width="9.625" style="134" bestFit="1" customWidth="1"/>
    <col min="14853" max="14853" width="7.25" style="134" bestFit="1" customWidth="1"/>
    <col min="14854" max="14854" width="9.125" style="134" bestFit="1" customWidth="1"/>
    <col min="14855" max="14855" width="8.5" style="134" bestFit="1" customWidth="1"/>
    <col min="14856" max="15090" width="10" style="134"/>
    <col min="15091" max="15091" width="3.625" style="134" customWidth="1"/>
    <col min="15092" max="15092" width="24.875" style="134" bestFit="1" customWidth="1"/>
    <col min="15093" max="15098" width="9" style="134" customWidth="1"/>
    <col min="15099" max="15099" width="8.75" style="134" customWidth="1"/>
    <col min="15100" max="15100" width="5.625" style="134" bestFit="1" customWidth="1"/>
    <col min="15101" max="15101" width="7" style="134" bestFit="1" customWidth="1"/>
    <col min="15102" max="15106" width="5.625" style="134" bestFit="1" customWidth="1"/>
    <col min="15107" max="15107" width="6.375" style="134" bestFit="1" customWidth="1"/>
    <col min="15108" max="15108" width="9.625" style="134" bestFit="1" customWidth="1"/>
    <col min="15109" max="15109" width="7.25" style="134" bestFit="1" customWidth="1"/>
    <col min="15110" max="15110" width="9.125" style="134" bestFit="1" customWidth="1"/>
    <col min="15111" max="15111" width="8.5" style="134" bestFit="1" customWidth="1"/>
    <col min="15112" max="15346" width="10" style="134"/>
    <col min="15347" max="15347" width="3.625" style="134" customWidth="1"/>
    <col min="15348" max="15348" width="24.875" style="134" bestFit="1" customWidth="1"/>
    <col min="15349" max="15354" width="9" style="134" customWidth="1"/>
    <col min="15355" max="15355" width="8.75" style="134" customWidth="1"/>
    <col min="15356" max="15356" width="5.625" style="134" bestFit="1" customWidth="1"/>
    <col min="15357" max="15357" width="7" style="134" bestFit="1" customWidth="1"/>
    <col min="15358" max="15362" width="5.625" style="134" bestFit="1" customWidth="1"/>
    <col min="15363" max="15363" width="6.375" style="134" bestFit="1" customWidth="1"/>
    <col min="15364" max="15364" width="9.625" style="134" bestFit="1" customWidth="1"/>
    <col min="15365" max="15365" width="7.25" style="134" bestFit="1" customWidth="1"/>
    <col min="15366" max="15366" width="9.125" style="134" bestFit="1" customWidth="1"/>
    <col min="15367" max="15367" width="8.5" style="134" bestFit="1" customWidth="1"/>
    <col min="15368" max="15602" width="10" style="134"/>
    <col min="15603" max="15603" width="3.625" style="134" customWidth="1"/>
    <col min="15604" max="15604" width="24.875" style="134" bestFit="1" customWidth="1"/>
    <col min="15605" max="15610" width="9" style="134" customWidth="1"/>
    <col min="15611" max="15611" width="8.75" style="134" customWidth="1"/>
    <col min="15612" max="15612" width="5.625" style="134" bestFit="1" customWidth="1"/>
    <col min="15613" max="15613" width="7" style="134" bestFit="1" customWidth="1"/>
    <col min="15614" max="15618" width="5.625" style="134" bestFit="1" customWidth="1"/>
    <col min="15619" max="15619" width="6.375" style="134" bestFit="1" customWidth="1"/>
    <col min="15620" max="15620" width="9.625" style="134" bestFit="1" customWidth="1"/>
    <col min="15621" max="15621" width="7.25" style="134" bestFit="1" customWidth="1"/>
    <col min="15622" max="15622" width="9.125" style="134" bestFit="1" customWidth="1"/>
    <col min="15623" max="15623" width="8.5" style="134" bestFit="1" customWidth="1"/>
    <col min="15624" max="15858" width="10" style="134"/>
    <col min="15859" max="15859" width="3.625" style="134" customWidth="1"/>
    <col min="15860" max="15860" width="24.875" style="134" bestFit="1" customWidth="1"/>
    <col min="15861" max="15866" width="9" style="134" customWidth="1"/>
    <col min="15867" max="15867" width="8.75" style="134" customWidth="1"/>
    <col min="15868" max="15868" width="5.625" style="134" bestFit="1" customWidth="1"/>
    <col min="15869" max="15869" width="7" style="134" bestFit="1" customWidth="1"/>
    <col min="15870" max="15874" width="5.625" style="134" bestFit="1" customWidth="1"/>
    <col min="15875" max="15875" width="6.375" style="134" bestFit="1" customWidth="1"/>
    <col min="15876" max="15876" width="9.625" style="134" bestFit="1" customWidth="1"/>
    <col min="15877" max="15877" width="7.25" style="134" bestFit="1" customWidth="1"/>
    <col min="15878" max="15878" width="9.125" style="134" bestFit="1" customWidth="1"/>
    <col min="15879" max="15879" width="8.5" style="134" bestFit="1" customWidth="1"/>
    <col min="15880" max="16114" width="10" style="134"/>
    <col min="16115" max="16115" width="3.625" style="134" customWidth="1"/>
    <col min="16116" max="16116" width="24.875" style="134" bestFit="1" customWidth="1"/>
    <col min="16117" max="16122" width="9" style="134" customWidth="1"/>
    <col min="16123" max="16123" width="8.75" style="134" customWidth="1"/>
    <col min="16124" max="16124" width="5.625" style="134" bestFit="1" customWidth="1"/>
    <col min="16125" max="16125" width="7" style="134" bestFit="1" customWidth="1"/>
    <col min="16126" max="16130" width="5.625" style="134" bestFit="1" customWidth="1"/>
    <col min="16131" max="16131" width="6.375" style="134" bestFit="1" customWidth="1"/>
    <col min="16132" max="16132" width="9.625" style="134" bestFit="1" customWidth="1"/>
    <col min="16133" max="16133" width="7.25" style="134" bestFit="1" customWidth="1"/>
    <col min="16134" max="16134" width="9.125" style="134" bestFit="1" customWidth="1"/>
    <col min="16135" max="16135" width="8.5" style="134" bestFit="1" customWidth="1"/>
    <col min="16136" max="16384" width="11" style="134"/>
  </cols>
  <sheetData>
    <row r="1" spans="1:13" ht="13.7" customHeight="1" x14ac:dyDescent="0.2">
      <c r="A1" s="916" t="s">
        <v>33</v>
      </c>
      <c r="B1" s="916"/>
      <c r="C1" s="916"/>
      <c r="D1" s="131"/>
      <c r="E1" s="131"/>
      <c r="F1" s="131"/>
      <c r="G1" s="131"/>
    </row>
    <row r="2" spans="1:13" ht="13.7" customHeight="1" x14ac:dyDescent="0.2">
      <c r="A2" s="917"/>
      <c r="B2" s="917"/>
      <c r="C2" s="917"/>
      <c r="D2" s="135"/>
      <c r="E2" s="135"/>
      <c r="F2" s="135"/>
      <c r="G2" s="110" t="s">
        <v>157</v>
      </c>
    </row>
    <row r="3" spans="1:13" ht="13.7" customHeight="1" x14ac:dyDescent="0.2">
      <c r="A3" s="166"/>
      <c r="B3" s="920">
        <f>INDICE!A3</f>
        <v>42856</v>
      </c>
      <c r="C3" s="921"/>
      <c r="D3" s="921" t="s">
        <v>118</v>
      </c>
      <c r="E3" s="921"/>
      <c r="F3" s="921" t="s">
        <v>119</v>
      </c>
      <c r="G3" s="921"/>
    </row>
    <row r="4" spans="1:13" ht="30.4" customHeight="1" x14ac:dyDescent="0.2">
      <c r="A4" s="151"/>
      <c r="B4" s="167" t="s">
        <v>197</v>
      </c>
      <c r="C4" s="168" t="s">
        <v>198</v>
      </c>
      <c r="D4" s="167" t="s">
        <v>197</v>
      </c>
      <c r="E4" s="168" t="s">
        <v>198</v>
      </c>
      <c r="F4" s="167" t="s">
        <v>197</v>
      </c>
      <c r="G4" s="168" t="s">
        <v>198</v>
      </c>
    </row>
    <row r="5" spans="1:13" s="133" customFormat="1" ht="13.7" customHeight="1" x14ac:dyDescent="0.2">
      <c r="A5" s="137" t="s">
        <v>199</v>
      </c>
      <c r="B5" s="140">
        <v>394.62972999999977</v>
      </c>
      <c r="C5" s="143">
        <v>13.833129999999993</v>
      </c>
      <c r="D5" s="140">
        <v>1824.9048300000018</v>
      </c>
      <c r="E5" s="140">
        <v>68.860070000000007</v>
      </c>
      <c r="F5" s="140">
        <v>4623.9735900000005</v>
      </c>
      <c r="G5" s="140">
        <v>164.95383000000001</v>
      </c>
      <c r="L5" s="169"/>
      <c r="M5" s="169"/>
    </row>
    <row r="6" spans="1:13" s="133" customFormat="1" ht="13.7" customHeight="1" x14ac:dyDescent="0.2">
      <c r="A6" s="137" t="s">
        <v>200</v>
      </c>
      <c r="B6" s="140">
        <v>1550.2888599999997</v>
      </c>
      <c r="C6" s="140">
        <v>445.40214000000026</v>
      </c>
      <c r="D6" s="140">
        <v>7268.4927800000023</v>
      </c>
      <c r="E6" s="140">
        <v>2043.7402599999989</v>
      </c>
      <c r="F6" s="140">
        <v>17763.458609999998</v>
      </c>
      <c r="G6" s="140">
        <v>4972.9091899999994</v>
      </c>
      <c r="L6" s="169"/>
      <c r="M6" s="169"/>
    </row>
    <row r="7" spans="1:13" s="133" customFormat="1" ht="13.7" customHeight="1" x14ac:dyDescent="0.2">
      <c r="A7" s="147" t="s">
        <v>194</v>
      </c>
      <c r="B7" s="148">
        <v>1944.9185899999993</v>
      </c>
      <c r="C7" s="148">
        <v>459.23527000000024</v>
      </c>
      <c r="D7" s="148">
        <v>9093.3976100000036</v>
      </c>
      <c r="E7" s="148">
        <v>2112.6003299999988</v>
      </c>
      <c r="F7" s="148">
        <v>22387.432199999999</v>
      </c>
      <c r="G7" s="148">
        <v>5137.8630199999998</v>
      </c>
    </row>
    <row r="8" spans="1:13" ht="13.7" customHeight="1" x14ac:dyDescent="0.2">
      <c r="G8" s="93" t="s">
        <v>233</v>
      </c>
    </row>
    <row r="9" spans="1:13" ht="13.7" customHeight="1" x14ac:dyDescent="0.2">
      <c r="A9" s="154" t="s">
        <v>478</v>
      </c>
    </row>
    <row r="10" spans="1:13" ht="13.7" customHeight="1" x14ac:dyDescent="0.2">
      <c r="A10" s="154" t="s">
        <v>234</v>
      </c>
    </row>
    <row r="14" spans="1:13" ht="13.7" customHeight="1" x14ac:dyDescent="0.2">
      <c r="B14" s="692"/>
      <c r="D14" s="692"/>
      <c r="F14" s="692"/>
    </row>
    <row r="15" spans="1:13" ht="13.7" customHeight="1" x14ac:dyDescent="0.2">
      <c r="B15" s="692"/>
      <c r="D15" s="692"/>
      <c r="F15" s="692"/>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P47"/>
  <sheetViews>
    <sheetView zoomScale="115" zoomScaleNormal="115" zoomScaleSheetLayoutView="100" workbookViewId="0"/>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481</v>
      </c>
    </row>
    <row r="2" spans="1:11" ht="15.75" x14ac:dyDescent="0.25">
      <c r="A2" s="2"/>
      <c r="J2" s="110" t="s">
        <v>157</v>
      </c>
    </row>
    <row r="3" spans="1:11" s="114" customFormat="1" ht="13.7" customHeight="1" x14ac:dyDescent="0.2">
      <c r="A3" s="111"/>
      <c r="B3" s="908">
        <f>INDICE!A3</f>
        <v>42856</v>
      </c>
      <c r="C3" s="908"/>
      <c r="D3" s="908">
        <f>INDICE!C3</f>
        <v>0</v>
      </c>
      <c r="E3" s="908"/>
      <c r="F3" s="112"/>
      <c r="G3" s="909" t="s">
        <v>119</v>
      </c>
      <c r="H3" s="909"/>
      <c r="I3" s="909"/>
      <c r="J3" s="909"/>
    </row>
    <row r="4" spans="1:11" s="114" customFormat="1" x14ac:dyDescent="0.2">
      <c r="A4" s="115"/>
      <c r="B4" s="116" t="s">
        <v>149</v>
      </c>
      <c r="C4" s="116" t="s">
        <v>150</v>
      </c>
      <c r="D4" s="116" t="s">
        <v>186</v>
      </c>
      <c r="E4" s="116" t="s">
        <v>189</v>
      </c>
      <c r="F4" s="116"/>
      <c r="G4" s="116" t="s">
        <v>149</v>
      </c>
      <c r="H4" s="116" t="s">
        <v>150</v>
      </c>
      <c r="I4" s="116" t="s">
        <v>186</v>
      </c>
      <c r="J4" s="116" t="s">
        <v>189</v>
      </c>
    </row>
    <row r="5" spans="1:11" s="114" customFormat="1" x14ac:dyDescent="0.2">
      <c r="A5" s="513" t="s">
        <v>159</v>
      </c>
      <c r="B5" s="117">
        <f>'GNA CCAA'!B5</f>
        <v>56.981730000000013</v>
      </c>
      <c r="C5" s="117">
        <f>'GNA CCAA'!C5</f>
        <v>2.62155</v>
      </c>
      <c r="D5" s="117">
        <f>'GO CCAA'!B5</f>
        <v>306.52663999999999</v>
      </c>
      <c r="E5" s="477">
        <f>SUM(B5:D5)</f>
        <v>366.12991999999997</v>
      </c>
      <c r="F5" s="117"/>
      <c r="G5" s="117">
        <f>'GNA CCAA'!F5</f>
        <v>672.10546999999997</v>
      </c>
      <c r="H5" s="117">
        <f>'GNA CCAA'!G5</f>
        <v>31.122370000000029</v>
      </c>
      <c r="I5" s="117">
        <f>'GO CCAA'!G5</f>
        <v>3439.4401800000005</v>
      </c>
      <c r="J5" s="477">
        <f>SUM(G5:I5)</f>
        <v>4142.668020000001</v>
      </c>
      <c r="K5" s="82"/>
    </row>
    <row r="6" spans="1:11" s="114" customFormat="1" x14ac:dyDescent="0.2">
      <c r="A6" s="514" t="s">
        <v>160</v>
      </c>
      <c r="B6" s="119">
        <f>'GNA CCAA'!B6</f>
        <v>10.666940000000002</v>
      </c>
      <c r="C6" s="119">
        <f>'GNA CCAA'!C6</f>
        <v>0.59653999999999996</v>
      </c>
      <c r="D6" s="119">
        <f>'GO CCAA'!B6</f>
        <v>76.859769999999997</v>
      </c>
      <c r="E6" s="480">
        <f>SUM(B6:D6)</f>
        <v>88.123249999999999</v>
      </c>
      <c r="F6" s="119"/>
      <c r="G6" s="119">
        <f>'GNA CCAA'!F6</f>
        <v>128.48885999999993</v>
      </c>
      <c r="H6" s="119">
        <f>'GNA CCAA'!G6</f>
        <v>7.9113300000000013</v>
      </c>
      <c r="I6" s="119">
        <f>'GO CCAA'!G6</f>
        <v>889.20912000000021</v>
      </c>
      <c r="J6" s="480">
        <f t="shared" ref="J6:J24" si="0">SUM(G6:I6)</f>
        <v>1025.6093100000001</v>
      </c>
      <c r="K6" s="82"/>
    </row>
    <row r="7" spans="1:11" s="114" customFormat="1" x14ac:dyDescent="0.2">
      <c r="A7" s="514" t="s">
        <v>161</v>
      </c>
      <c r="B7" s="119">
        <f>'GNA CCAA'!B7</f>
        <v>7.5354200000000011</v>
      </c>
      <c r="C7" s="119">
        <f>'GNA CCAA'!C7</f>
        <v>0.64104000000000005</v>
      </c>
      <c r="D7" s="119">
        <f>'GO CCAA'!B7</f>
        <v>42.243410000000004</v>
      </c>
      <c r="E7" s="480">
        <f t="shared" ref="E7:E24" si="1">SUM(B7:D7)</f>
        <v>50.419870000000003</v>
      </c>
      <c r="F7" s="119"/>
      <c r="G7" s="119">
        <f>'GNA CCAA'!F7</f>
        <v>84.307130000000029</v>
      </c>
      <c r="H7" s="119">
        <f>'GNA CCAA'!G7</f>
        <v>7.3938200000000025</v>
      </c>
      <c r="I7" s="119">
        <f>'GO CCAA'!G7</f>
        <v>455.16005000000007</v>
      </c>
      <c r="J7" s="480">
        <f t="shared" si="0"/>
        <v>546.8610000000001</v>
      </c>
      <c r="K7" s="82"/>
    </row>
    <row r="8" spans="1:11" s="114" customFormat="1" x14ac:dyDescent="0.2">
      <c r="A8" s="514" t="s">
        <v>162</v>
      </c>
      <c r="B8" s="119">
        <f>'GNA CCAA'!B8</f>
        <v>18.965329999999998</v>
      </c>
      <c r="C8" s="119">
        <f>'GNA CCAA'!C8</f>
        <v>1.2443300000000002</v>
      </c>
      <c r="D8" s="119">
        <f>'GO CCAA'!B8</f>
        <v>39.846969999999999</v>
      </c>
      <c r="E8" s="480">
        <f t="shared" si="1"/>
        <v>60.056629999999998</v>
      </c>
      <c r="F8" s="119"/>
      <c r="G8" s="119">
        <f>'GNA CCAA'!F8</f>
        <v>209.49237999999997</v>
      </c>
      <c r="H8" s="119">
        <f>'GNA CCAA'!G8</f>
        <v>13.344230000000001</v>
      </c>
      <c r="I8" s="119">
        <f>'GO CCAA'!G8</f>
        <v>420.57056000000017</v>
      </c>
      <c r="J8" s="480">
        <f t="shared" si="0"/>
        <v>643.40717000000018</v>
      </c>
      <c r="K8" s="82"/>
    </row>
    <row r="9" spans="1:11" s="114" customFormat="1" x14ac:dyDescent="0.2">
      <c r="A9" s="514" t="s">
        <v>163</v>
      </c>
      <c r="B9" s="119">
        <f>'GNA CCAA'!B9</f>
        <v>31.797929999999997</v>
      </c>
      <c r="C9" s="119">
        <f>'GNA CCAA'!C9</f>
        <v>11.237890000000002</v>
      </c>
      <c r="D9" s="119">
        <f>'GO CCAA'!B9</f>
        <v>57.454570000000004</v>
      </c>
      <c r="E9" s="480">
        <f t="shared" si="1"/>
        <v>100.49039</v>
      </c>
      <c r="F9" s="119"/>
      <c r="G9" s="119">
        <f>'GNA CCAA'!F9</f>
        <v>375.11189999999999</v>
      </c>
      <c r="H9" s="119">
        <f>'GNA CCAA'!G9</f>
        <v>131.27111000000002</v>
      </c>
      <c r="I9" s="119">
        <f>'GO CCAA'!G9</f>
        <v>669.86788000000001</v>
      </c>
      <c r="J9" s="480">
        <f t="shared" si="0"/>
        <v>1176.25089</v>
      </c>
      <c r="K9" s="82"/>
    </row>
    <row r="10" spans="1:11" s="114" customFormat="1" x14ac:dyDescent="0.2">
      <c r="A10" s="514" t="s">
        <v>164</v>
      </c>
      <c r="B10" s="119">
        <f>'GNA CCAA'!B10</f>
        <v>5.1020099999999999</v>
      </c>
      <c r="C10" s="119">
        <f>'GNA CCAA'!C10</f>
        <v>0.34611999999999998</v>
      </c>
      <c r="D10" s="119">
        <f>'GO CCAA'!B10</f>
        <v>28.061340000000001</v>
      </c>
      <c r="E10" s="480">
        <f t="shared" si="1"/>
        <v>33.50947</v>
      </c>
      <c r="F10" s="119"/>
      <c r="G10" s="119">
        <f>'GNA CCAA'!F10</f>
        <v>59.650529999999989</v>
      </c>
      <c r="H10" s="119">
        <f>'GNA CCAA'!G10</f>
        <v>4.235870000000002</v>
      </c>
      <c r="I10" s="119">
        <f>'GO CCAA'!G10</f>
        <v>329.92204000000004</v>
      </c>
      <c r="J10" s="480">
        <f t="shared" si="0"/>
        <v>393.80844000000002</v>
      </c>
      <c r="K10" s="82"/>
    </row>
    <row r="11" spans="1:11" s="114" customFormat="1" x14ac:dyDescent="0.2">
      <c r="A11" s="514" t="s">
        <v>165</v>
      </c>
      <c r="B11" s="119">
        <f>'GNA CCAA'!B11</f>
        <v>19.918250000000004</v>
      </c>
      <c r="C11" s="119">
        <f>'GNA CCAA'!C11</f>
        <v>1.3609499999999999</v>
      </c>
      <c r="D11" s="119">
        <f>'GO CCAA'!B11</f>
        <v>154.24115999999998</v>
      </c>
      <c r="E11" s="480">
        <f t="shared" si="1"/>
        <v>175.52035999999998</v>
      </c>
      <c r="F11" s="119"/>
      <c r="G11" s="119">
        <f>'GNA CCAA'!F11</f>
        <v>251.08538999999962</v>
      </c>
      <c r="H11" s="119">
        <f>'GNA CCAA'!G11</f>
        <v>18.101310000000009</v>
      </c>
      <c r="I11" s="119">
        <f>'GO CCAA'!G11</f>
        <v>1791.4694900000015</v>
      </c>
      <c r="J11" s="480">
        <f t="shared" si="0"/>
        <v>2060.6561900000011</v>
      </c>
      <c r="K11" s="82"/>
    </row>
    <row r="12" spans="1:11" s="114" customFormat="1" x14ac:dyDescent="0.2">
      <c r="A12" s="514" t="s">
        <v>575</v>
      </c>
      <c r="B12" s="119">
        <f>'GNA CCAA'!B12</f>
        <v>14.079979999999997</v>
      </c>
      <c r="C12" s="119">
        <f>'GNA CCAA'!C12</f>
        <v>0.76800000000000013</v>
      </c>
      <c r="D12" s="119">
        <f>'GO CCAA'!B12</f>
        <v>108.72159999999998</v>
      </c>
      <c r="E12" s="480">
        <f t="shared" si="1"/>
        <v>123.56957999999997</v>
      </c>
      <c r="F12" s="119"/>
      <c r="G12" s="119">
        <f>'GNA CCAA'!F12</f>
        <v>165.46071000000012</v>
      </c>
      <c r="H12" s="119">
        <f>'GNA CCAA'!G12</f>
        <v>9.5341900000000113</v>
      </c>
      <c r="I12" s="119">
        <f>'GO CCAA'!G12</f>
        <v>1269.5835499999998</v>
      </c>
      <c r="J12" s="480">
        <f t="shared" si="0"/>
        <v>1444.57845</v>
      </c>
      <c r="K12" s="82"/>
    </row>
    <row r="13" spans="1:11" s="114" customFormat="1" x14ac:dyDescent="0.2">
      <c r="A13" s="514" t="s">
        <v>166</v>
      </c>
      <c r="B13" s="119">
        <f>'GNA CCAA'!B13</f>
        <v>62.481090000000002</v>
      </c>
      <c r="C13" s="119">
        <f>'GNA CCAA'!C13</f>
        <v>4.7334900000000006</v>
      </c>
      <c r="D13" s="119">
        <f>'GO CCAA'!B13</f>
        <v>314.02997999999991</v>
      </c>
      <c r="E13" s="480">
        <f t="shared" si="1"/>
        <v>381.24455999999992</v>
      </c>
      <c r="F13" s="119"/>
      <c r="G13" s="119">
        <f>'GNA CCAA'!F13</f>
        <v>739.2860100000006</v>
      </c>
      <c r="H13" s="119">
        <f>'GNA CCAA'!G13</f>
        <v>56.618080000000035</v>
      </c>
      <c r="I13" s="119">
        <f>'GO CCAA'!G13</f>
        <v>3560.4893099999999</v>
      </c>
      <c r="J13" s="480">
        <f t="shared" si="0"/>
        <v>4356.3934000000008</v>
      </c>
      <c r="K13" s="82"/>
    </row>
    <row r="14" spans="1:11" s="114" customFormat="1" x14ac:dyDescent="0.2">
      <c r="A14" s="514" t="s">
        <v>167</v>
      </c>
      <c r="B14" s="119">
        <f>'GNA CCAA'!B14</f>
        <v>0.47178999999999999</v>
      </c>
      <c r="C14" s="119">
        <f>'GNA CCAA'!C14</f>
        <v>6.5950000000000009E-2</v>
      </c>
      <c r="D14" s="119">
        <f>'GO CCAA'!B14</f>
        <v>1.1060900000000002</v>
      </c>
      <c r="E14" s="480">
        <f t="shared" si="1"/>
        <v>1.6438300000000003</v>
      </c>
      <c r="F14" s="119"/>
      <c r="G14" s="119">
        <f>'GNA CCAA'!F14</f>
        <v>5.4100599999999996</v>
      </c>
      <c r="H14" s="119">
        <f>'GNA CCAA'!G14</f>
        <v>0.65837999999999985</v>
      </c>
      <c r="I14" s="119">
        <f>'GO CCAA'!G14</f>
        <v>13.000849999999996</v>
      </c>
      <c r="J14" s="480">
        <f t="shared" si="0"/>
        <v>19.069289999999995</v>
      </c>
      <c r="K14" s="82"/>
    </row>
    <row r="15" spans="1:11" s="114" customFormat="1" x14ac:dyDescent="0.2">
      <c r="A15" s="514" t="s">
        <v>168</v>
      </c>
      <c r="B15" s="119">
        <f>'GNA CCAA'!B15</f>
        <v>41.884010000000004</v>
      </c>
      <c r="C15" s="119">
        <f>'GNA CCAA'!C15</f>
        <v>1.9850900000000002</v>
      </c>
      <c r="D15" s="119">
        <f>'GO CCAA'!B15</f>
        <v>192.00063</v>
      </c>
      <c r="E15" s="480">
        <f t="shared" si="1"/>
        <v>235.86973</v>
      </c>
      <c r="F15" s="119"/>
      <c r="G15" s="119">
        <f>'GNA CCAA'!F15</f>
        <v>488.05660000000017</v>
      </c>
      <c r="H15" s="119">
        <f>'GNA CCAA'!G15</f>
        <v>24.592310000000012</v>
      </c>
      <c r="I15" s="119">
        <f>'GO CCAA'!G15</f>
        <v>2179.6881599999979</v>
      </c>
      <c r="J15" s="480">
        <f t="shared" si="0"/>
        <v>2692.3370699999982</v>
      </c>
      <c r="K15" s="82"/>
    </row>
    <row r="16" spans="1:11" s="114" customFormat="1" x14ac:dyDescent="0.2">
      <c r="A16" s="514" t="s">
        <v>169</v>
      </c>
      <c r="B16" s="119">
        <f>'GNA CCAA'!B16</f>
        <v>7.6400199999999989</v>
      </c>
      <c r="C16" s="119">
        <f>'GNA CCAA'!C16</f>
        <v>0.31142999999999993</v>
      </c>
      <c r="D16" s="119">
        <f>'GO CCAA'!B16</f>
        <v>55.420269999999995</v>
      </c>
      <c r="E16" s="480">
        <f t="shared" si="1"/>
        <v>63.371719999999996</v>
      </c>
      <c r="F16" s="119"/>
      <c r="G16" s="119">
        <f>'GNA CCAA'!F16</f>
        <v>90.962579999999946</v>
      </c>
      <c r="H16" s="119">
        <f>'GNA CCAA'!G16</f>
        <v>3.6483399999999988</v>
      </c>
      <c r="I16" s="119">
        <f>'GO CCAA'!G16</f>
        <v>638.25936000000013</v>
      </c>
      <c r="J16" s="480">
        <f t="shared" si="0"/>
        <v>732.87028000000009</v>
      </c>
      <c r="K16" s="82"/>
    </row>
    <row r="17" spans="1:16" s="114" customFormat="1" x14ac:dyDescent="0.2">
      <c r="A17" s="514" t="s">
        <v>170</v>
      </c>
      <c r="B17" s="119">
        <f>'GNA CCAA'!B17</f>
        <v>19.675590000000003</v>
      </c>
      <c r="C17" s="119">
        <f>'GNA CCAA'!C17</f>
        <v>1.1726000000000001</v>
      </c>
      <c r="D17" s="119">
        <f>'GO CCAA'!B17</f>
        <v>119.41174000000002</v>
      </c>
      <c r="E17" s="480">
        <f t="shared" si="1"/>
        <v>140.25993000000003</v>
      </c>
      <c r="F17" s="119"/>
      <c r="G17" s="119">
        <f>'GNA CCAA'!F17</f>
        <v>228.72102999999979</v>
      </c>
      <c r="H17" s="119">
        <f>'GNA CCAA'!G17</f>
        <v>15.38508</v>
      </c>
      <c r="I17" s="119">
        <f>'GO CCAA'!G17</f>
        <v>1392.4943199999989</v>
      </c>
      <c r="J17" s="480">
        <f t="shared" si="0"/>
        <v>1636.6004299999986</v>
      </c>
      <c r="K17" s="82"/>
    </row>
    <row r="18" spans="1:16" s="114" customFormat="1" x14ac:dyDescent="0.2">
      <c r="A18" s="514" t="s">
        <v>171</v>
      </c>
      <c r="B18" s="119">
        <f>'GNA CCAA'!B18</f>
        <v>3.1379099999999998</v>
      </c>
      <c r="C18" s="119">
        <f>'GNA CCAA'!C18</f>
        <v>0.16287000000000001</v>
      </c>
      <c r="D18" s="119">
        <f>'GO CCAA'!B18</f>
        <v>19.895569999999999</v>
      </c>
      <c r="E18" s="480">
        <f t="shared" si="1"/>
        <v>23.196349999999999</v>
      </c>
      <c r="F18" s="119"/>
      <c r="G18" s="119">
        <f>'GNA CCAA'!F18</f>
        <v>33.588399999999993</v>
      </c>
      <c r="H18" s="119">
        <f>'GNA CCAA'!G18</f>
        <v>1.8638400000000002</v>
      </c>
      <c r="I18" s="119">
        <f>'GO CCAA'!G18</f>
        <v>213.08849999999987</v>
      </c>
      <c r="J18" s="480">
        <f t="shared" si="0"/>
        <v>248.54073999999986</v>
      </c>
      <c r="K18" s="82"/>
    </row>
    <row r="19" spans="1:16" s="114" customFormat="1" x14ac:dyDescent="0.2">
      <c r="A19" s="514" t="s">
        <v>172</v>
      </c>
      <c r="B19" s="119">
        <f>'GNA CCAA'!B19</f>
        <v>45.176380000000002</v>
      </c>
      <c r="C19" s="119">
        <f>'GNA CCAA'!C19</f>
        <v>2.8419199999999991</v>
      </c>
      <c r="D19" s="119">
        <f>'GO CCAA'!B19</f>
        <v>191.16137000000001</v>
      </c>
      <c r="E19" s="480">
        <f t="shared" si="1"/>
        <v>239.17967000000002</v>
      </c>
      <c r="F19" s="119"/>
      <c r="G19" s="119">
        <f>'GNA CCAA'!F19</f>
        <v>524.96350000000018</v>
      </c>
      <c r="H19" s="119">
        <f>'GNA CCAA'!G19</f>
        <v>32.92898000000001</v>
      </c>
      <c r="I19" s="119">
        <f>'GO CCAA'!G19</f>
        <v>2230.2947999999997</v>
      </c>
      <c r="J19" s="480">
        <f t="shared" si="0"/>
        <v>2788.1872800000001</v>
      </c>
      <c r="K19" s="82"/>
    </row>
    <row r="20" spans="1:16" s="114" customFormat="1" x14ac:dyDescent="0.2">
      <c r="A20" s="514" t="s">
        <v>173</v>
      </c>
      <c r="B20" s="119">
        <f>'GNA CCAA'!B20</f>
        <v>0.61459000000000008</v>
      </c>
      <c r="C20" s="710">
        <f>'GNA CCAA'!C20</f>
        <v>0</v>
      </c>
      <c r="D20" s="119">
        <f>'GO CCAA'!B20</f>
        <v>1.9753499999999999</v>
      </c>
      <c r="E20" s="480">
        <f t="shared" si="1"/>
        <v>2.5899399999999999</v>
      </c>
      <c r="F20" s="119"/>
      <c r="G20" s="119">
        <f>'GNA CCAA'!F20</f>
        <v>7.0598399999999994</v>
      </c>
      <c r="H20" s="710">
        <f>'GNA CCAA'!G20</f>
        <v>0</v>
      </c>
      <c r="I20" s="119">
        <f>'GO CCAA'!G20</f>
        <v>21.103299999999997</v>
      </c>
      <c r="J20" s="480">
        <f t="shared" si="0"/>
        <v>28.163139999999999</v>
      </c>
      <c r="K20" s="82"/>
    </row>
    <row r="21" spans="1:16" s="114" customFormat="1" x14ac:dyDescent="0.2">
      <c r="A21" s="514" t="s">
        <v>174</v>
      </c>
      <c r="B21" s="119">
        <f>'GNA CCAA'!B21</f>
        <v>9.5252899999999983</v>
      </c>
      <c r="C21" s="119">
        <f>'GNA CCAA'!C21</f>
        <v>0.61151000000000011</v>
      </c>
      <c r="D21" s="119">
        <f>'GO CCAA'!B21</f>
        <v>81.513509999999997</v>
      </c>
      <c r="E21" s="480">
        <f t="shared" si="1"/>
        <v>91.65030999999999</v>
      </c>
      <c r="F21" s="119"/>
      <c r="G21" s="119">
        <f>'GNA CCAA'!F21</f>
        <v>113.52013999999998</v>
      </c>
      <c r="H21" s="119">
        <f>'GNA CCAA'!G21</f>
        <v>7.2634800000000022</v>
      </c>
      <c r="I21" s="119">
        <f>'GO CCAA'!G21</f>
        <v>896.74479000000019</v>
      </c>
      <c r="J21" s="480">
        <f t="shared" si="0"/>
        <v>1017.5284100000001</v>
      </c>
      <c r="K21" s="82"/>
    </row>
    <row r="22" spans="1:16" s="114" customFormat="1" x14ac:dyDescent="0.2">
      <c r="A22" s="514" t="s">
        <v>175</v>
      </c>
      <c r="B22" s="119">
        <f>'GNA CCAA'!B22</f>
        <v>5.4359000000000002</v>
      </c>
      <c r="C22" s="119">
        <f>'GNA CCAA'!C22</f>
        <v>0.27378999999999998</v>
      </c>
      <c r="D22" s="119">
        <f>'GO CCAA'!B22</f>
        <v>53.349629999999998</v>
      </c>
      <c r="E22" s="480">
        <f t="shared" si="1"/>
        <v>59.05932</v>
      </c>
      <c r="F22" s="119"/>
      <c r="G22" s="119">
        <f>'GNA CCAA'!F22</f>
        <v>61.160460000000022</v>
      </c>
      <c r="H22" s="119">
        <f>'GNA CCAA'!G22</f>
        <v>3.094170000000001</v>
      </c>
      <c r="I22" s="119">
        <f>'GO CCAA'!G22</f>
        <v>591.80816000000004</v>
      </c>
      <c r="J22" s="480">
        <f t="shared" si="0"/>
        <v>656.06279000000006</v>
      </c>
      <c r="K22" s="82"/>
    </row>
    <row r="23" spans="1:16" x14ac:dyDescent="0.2">
      <c r="A23" s="515" t="s">
        <v>176</v>
      </c>
      <c r="B23" s="119">
        <f>'GNA CCAA'!B23</f>
        <v>15.293989999999999</v>
      </c>
      <c r="C23" s="119">
        <f>'GNA CCAA'!C23</f>
        <v>1.1036400000000002</v>
      </c>
      <c r="D23" s="119">
        <f>'GO CCAA'!B23</f>
        <v>150.70757</v>
      </c>
      <c r="E23" s="480">
        <f t="shared" si="1"/>
        <v>167.1052</v>
      </c>
      <c r="F23" s="119"/>
      <c r="G23" s="119">
        <f>'GNA CCAA'!F23</f>
        <v>168.71141999999986</v>
      </c>
      <c r="H23" s="119">
        <f>'GNA CCAA'!G23</f>
        <v>12.758330000000004</v>
      </c>
      <c r="I23" s="119">
        <f>'GO CCAA'!G23</f>
        <v>1720.9211600000001</v>
      </c>
      <c r="J23" s="480">
        <f t="shared" si="0"/>
        <v>1902.3909100000001</v>
      </c>
      <c r="K23" s="430"/>
      <c r="P23" s="114"/>
    </row>
    <row r="24" spans="1:16" x14ac:dyDescent="0.2">
      <c r="A24" s="516" t="s">
        <v>473</v>
      </c>
      <c r="B24" s="123">
        <f>'GNA CCAA'!B24</f>
        <v>376.38415000000015</v>
      </c>
      <c r="C24" s="123">
        <f>'GNA CCAA'!C24</f>
        <v>32.078710000000036</v>
      </c>
      <c r="D24" s="123">
        <f>'GO CCAA'!B24</f>
        <v>1994.5271700000008</v>
      </c>
      <c r="E24" s="123">
        <f t="shared" si="1"/>
        <v>2402.9900300000008</v>
      </c>
      <c r="F24" s="123"/>
      <c r="G24" s="123">
        <f>'GNA CCAA'!F24</f>
        <v>4407.1424100000113</v>
      </c>
      <c r="H24" s="517">
        <f>'GNA CCAA'!G24</f>
        <v>381.72522000000055</v>
      </c>
      <c r="I24" s="123">
        <f>'GO CCAA'!G24</f>
        <v>22723.115579999991</v>
      </c>
      <c r="J24" s="123">
        <f t="shared" si="0"/>
        <v>27511.983210000002</v>
      </c>
      <c r="K24" s="430"/>
    </row>
    <row r="25" spans="1:16" x14ac:dyDescent="0.2">
      <c r="I25" s="8"/>
      <c r="J25" s="93" t="s">
        <v>233</v>
      </c>
    </row>
    <row r="26" spans="1:16" x14ac:dyDescent="0.2">
      <c r="A26" s="483" t="s">
        <v>479</v>
      </c>
      <c r="G26" s="125"/>
      <c r="H26" s="125"/>
      <c r="I26" s="125"/>
      <c r="J26" s="125"/>
    </row>
    <row r="27" spans="1:16" x14ac:dyDescent="0.2">
      <c r="A27" s="154" t="s">
        <v>234</v>
      </c>
      <c r="G27" s="125"/>
      <c r="H27" s="125"/>
      <c r="I27" s="125"/>
      <c r="J27" s="125"/>
    </row>
    <row r="28" spans="1:16" ht="18" x14ac:dyDescent="0.25">
      <c r="A28" s="126"/>
      <c r="E28" s="915"/>
      <c r="F28" s="915"/>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G3:J3"/>
    <mergeCell ref="E28:F28"/>
  </mergeCells>
  <conditionalFormatting sqref="B6:D19 F6:I19 B21:D23 B20 D20 F21:I23 F20:G20 I20">
    <cfRule type="cellIs" dxfId="326" priority="5" operator="between">
      <formula>0</formula>
      <formula>0.5</formula>
    </cfRule>
    <cfRule type="cellIs" dxfId="325" priority="6" operator="between">
      <formula>0</formula>
      <formula>0.49</formula>
    </cfRule>
  </conditionalFormatting>
  <conditionalFormatting sqref="E6:E23">
    <cfRule type="cellIs" dxfId="324" priority="3" operator="between">
      <formula>0</formula>
      <formula>0.5</formula>
    </cfRule>
    <cfRule type="cellIs" dxfId="323" priority="4" operator="between">
      <formula>0</formula>
      <formula>0.49</formula>
    </cfRule>
  </conditionalFormatting>
  <conditionalFormatting sqref="J6:J23">
    <cfRule type="cellIs" dxfId="322" priority="1" operator="between">
      <formula>0</formula>
      <formula>0.5</formula>
    </cfRule>
    <cfRule type="cellIs" dxfId="321"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171" customWidth="1"/>
    <col min="2" max="2" width="10.5" style="171" customWidth="1"/>
    <col min="3" max="3" width="9.375" style="171" customWidth="1"/>
    <col min="4" max="4" width="10" style="171" customWidth="1"/>
    <col min="5" max="5" width="9.375" style="171" customWidth="1"/>
    <col min="6" max="6" width="9.5" style="171" customWidth="1"/>
    <col min="7" max="7" width="8.5" style="171" customWidth="1"/>
    <col min="8" max="8" width="12.5" style="171" customWidth="1"/>
    <col min="9" max="12" width="11.5" style="171" customWidth="1"/>
    <col min="13" max="66" width="11" style="171"/>
    <col min="67" max="256" width="10" style="171"/>
    <col min="257" max="257" width="8.375" style="171" customWidth="1"/>
    <col min="258" max="258" width="9.25" style="171" customWidth="1"/>
    <col min="259" max="259" width="8.25" style="171" bestFit="1" customWidth="1"/>
    <col min="260" max="260" width="8.875" style="171" bestFit="1" customWidth="1"/>
    <col min="261" max="261" width="8.25" style="171" bestFit="1" customWidth="1"/>
    <col min="262" max="262" width="8.375" style="171" bestFit="1" customWidth="1"/>
    <col min="263" max="263" width="7.5" style="171" bestFit="1" customWidth="1"/>
    <col min="264" max="264" width="11" style="171" bestFit="1" customWidth="1"/>
    <col min="265" max="268" width="10.125" style="171" bestFit="1" customWidth="1"/>
    <col min="269" max="512" width="10" style="171"/>
    <col min="513" max="513" width="8.375" style="171" customWidth="1"/>
    <col min="514" max="514" width="9.25" style="171" customWidth="1"/>
    <col min="515" max="515" width="8.25" style="171" bestFit="1" customWidth="1"/>
    <col min="516" max="516" width="8.875" style="171" bestFit="1" customWidth="1"/>
    <col min="517" max="517" width="8.25" style="171" bestFit="1" customWidth="1"/>
    <col min="518" max="518" width="8.375" style="171" bestFit="1" customWidth="1"/>
    <col min="519" max="519" width="7.5" style="171" bestFit="1" customWidth="1"/>
    <col min="520" max="520" width="11" style="171" bestFit="1" customWidth="1"/>
    <col min="521" max="524" width="10.125" style="171" bestFit="1" customWidth="1"/>
    <col min="525" max="768" width="10" style="171"/>
    <col min="769" max="769" width="8.375" style="171" customWidth="1"/>
    <col min="770" max="770" width="9.25" style="171" customWidth="1"/>
    <col min="771" max="771" width="8.25" style="171" bestFit="1" customWidth="1"/>
    <col min="772" max="772" width="8.875" style="171" bestFit="1" customWidth="1"/>
    <col min="773" max="773" width="8.25" style="171" bestFit="1" customWidth="1"/>
    <col min="774" max="774" width="8.375" style="171" bestFit="1" customWidth="1"/>
    <col min="775" max="775" width="7.5" style="171" bestFit="1" customWidth="1"/>
    <col min="776" max="776" width="11" style="171" bestFit="1" customWidth="1"/>
    <col min="777" max="780" width="10.125" style="171" bestFit="1" customWidth="1"/>
    <col min="781" max="1024" width="11" style="171"/>
    <col min="1025" max="1025" width="8.375" style="171" customWidth="1"/>
    <col min="1026" max="1026" width="9.25" style="171" customWidth="1"/>
    <col min="1027" max="1027" width="8.25" style="171" bestFit="1" customWidth="1"/>
    <col min="1028" max="1028" width="8.875" style="171" bestFit="1" customWidth="1"/>
    <col min="1029" max="1029" width="8.25" style="171" bestFit="1" customWidth="1"/>
    <col min="1030" max="1030" width="8.375" style="171" bestFit="1" customWidth="1"/>
    <col min="1031" max="1031" width="7.5" style="171" bestFit="1" customWidth="1"/>
    <col min="1032" max="1032" width="11" style="171" bestFit="1" customWidth="1"/>
    <col min="1033" max="1036" width="10.125" style="171" bestFit="1" customWidth="1"/>
    <col min="1037" max="1280" width="10" style="171"/>
    <col min="1281" max="1281" width="8.375" style="171" customWidth="1"/>
    <col min="1282" max="1282" width="9.25" style="171" customWidth="1"/>
    <col min="1283" max="1283" width="8.25" style="171" bestFit="1" customWidth="1"/>
    <col min="1284" max="1284" width="8.875" style="171" bestFit="1" customWidth="1"/>
    <col min="1285" max="1285" width="8.25" style="171" bestFit="1" customWidth="1"/>
    <col min="1286" max="1286" width="8.375" style="171" bestFit="1" customWidth="1"/>
    <col min="1287" max="1287" width="7.5" style="171" bestFit="1" customWidth="1"/>
    <col min="1288" max="1288" width="11" style="171" bestFit="1" customWidth="1"/>
    <col min="1289" max="1292" width="10.125" style="171" bestFit="1" customWidth="1"/>
    <col min="1293" max="1536" width="10" style="171"/>
    <col min="1537" max="1537" width="8.375" style="171" customWidth="1"/>
    <col min="1538" max="1538" width="9.25" style="171" customWidth="1"/>
    <col min="1539" max="1539" width="8.25" style="171" bestFit="1" customWidth="1"/>
    <col min="1540" max="1540" width="8.875" style="171" bestFit="1" customWidth="1"/>
    <col min="1541" max="1541" width="8.25" style="171" bestFit="1" customWidth="1"/>
    <col min="1542" max="1542" width="8.375" style="171" bestFit="1" customWidth="1"/>
    <col min="1543" max="1543" width="7.5" style="171" bestFit="1" customWidth="1"/>
    <col min="1544" max="1544" width="11" style="171" bestFit="1" customWidth="1"/>
    <col min="1545" max="1548" width="10.125" style="171" bestFit="1" customWidth="1"/>
    <col min="1549" max="1792" width="10" style="171"/>
    <col min="1793" max="1793" width="8.375" style="171" customWidth="1"/>
    <col min="1794" max="1794" width="9.25" style="171" customWidth="1"/>
    <col min="1795" max="1795" width="8.25" style="171" bestFit="1" customWidth="1"/>
    <col min="1796" max="1796" width="8.875" style="171" bestFit="1" customWidth="1"/>
    <col min="1797" max="1797" width="8.25" style="171" bestFit="1" customWidth="1"/>
    <col min="1798" max="1798" width="8.375" style="171" bestFit="1" customWidth="1"/>
    <col min="1799" max="1799" width="7.5" style="171" bestFit="1" customWidth="1"/>
    <col min="1800" max="1800" width="11" style="171" bestFit="1" customWidth="1"/>
    <col min="1801" max="1804" width="10.125" style="171" bestFit="1" customWidth="1"/>
    <col min="1805" max="2048" width="11" style="171"/>
    <col min="2049" max="2049" width="8.375" style="171" customWidth="1"/>
    <col min="2050" max="2050" width="9.25" style="171" customWidth="1"/>
    <col min="2051" max="2051" width="8.25" style="171" bestFit="1" customWidth="1"/>
    <col min="2052" max="2052" width="8.875" style="171" bestFit="1" customWidth="1"/>
    <col min="2053" max="2053" width="8.25" style="171" bestFit="1" customWidth="1"/>
    <col min="2054" max="2054" width="8.375" style="171" bestFit="1" customWidth="1"/>
    <col min="2055" max="2055" width="7.5" style="171" bestFit="1" customWidth="1"/>
    <col min="2056" max="2056" width="11" style="171" bestFit="1" customWidth="1"/>
    <col min="2057" max="2060" width="10.125" style="171" bestFit="1" customWidth="1"/>
    <col min="2061" max="2304" width="10" style="171"/>
    <col min="2305" max="2305" width="8.375" style="171" customWidth="1"/>
    <col min="2306" max="2306" width="9.25" style="171" customWidth="1"/>
    <col min="2307" max="2307" width="8.25" style="171" bestFit="1" customWidth="1"/>
    <col min="2308" max="2308" width="8.875" style="171" bestFit="1" customWidth="1"/>
    <col min="2309" max="2309" width="8.25" style="171" bestFit="1" customWidth="1"/>
    <col min="2310" max="2310" width="8.375" style="171" bestFit="1" customWidth="1"/>
    <col min="2311" max="2311" width="7.5" style="171" bestFit="1" customWidth="1"/>
    <col min="2312" max="2312" width="11" style="171" bestFit="1" customWidth="1"/>
    <col min="2313" max="2316" width="10.125" style="171" bestFit="1" customWidth="1"/>
    <col min="2317" max="2560" width="10" style="171"/>
    <col min="2561" max="2561" width="8.375" style="171" customWidth="1"/>
    <col min="2562" max="2562" width="9.25" style="171" customWidth="1"/>
    <col min="2563" max="2563" width="8.25" style="171" bestFit="1" customWidth="1"/>
    <col min="2564" max="2564" width="8.875" style="171" bestFit="1" customWidth="1"/>
    <col min="2565" max="2565" width="8.25" style="171" bestFit="1" customWidth="1"/>
    <col min="2566" max="2566" width="8.375" style="171" bestFit="1" customWidth="1"/>
    <col min="2567" max="2567" width="7.5" style="171" bestFit="1" customWidth="1"/>
    <col min="2568" max="2568" width="11" style="171" bestFit="1" customWidth="1"/>
    <col min="2569" max="2572" width="10.125" style="171" bestFit="1" customWidth="1"/>
    <col min="2573" max="2816" width="10" style="171"/>
    <col min="2817" max="2817" width="8.375" style="171" customWidth="1"/>
    <col min="2818" max="2818" width="9.25" style="171" customWidth="1"/>
    <col min="2819" max="2819" width="8.25" style="171" bestFit="1" customWidth="1"/>
    <col min="2820" max="2820" width="8.875" style="171" bestFit="1" customWidth="1"/>
    <col min="2821" max="2821" width="8.25" style="171" bestFit="1" customWidth="1"/>
    <col min="2822" max="2822" width="8.375" style="171" bestFit="1" customWidth="1"/>
    <col min="2823" max="2823" width="7.5" style="171" bestFit="1" customWidth="1"/>
    <col min="2824" max="2824" width="11" style="171" bestFit="1" customWidth="1"/>
    <col min="2825" max="2828" width="10.125" style="171" bestFit="1" customWidth="1"/>
    <col min="2829" max="3072" width="11" style="171"/>
    <col min="3073" max="3073" width="8.375" style="171" customWidth="1"/>
    <col min="3074" max="3074" width="9.25" style="171" customWidth="1"/>
    <col min="3075" max="3075" width="8.25" style="171" bestFit="1" customWidth="1"/>
    <col min="3076" max="3076" width="8.875" style="171" bestFit="1" customWidth="1"/>
    <col min="3077" max="3077" width="8.25" style="171" bestFit="1" customWidth="1"/>
    <col min="3078" max="3078" width="8.375" style="171" bestFit="1" customWidth="1"/>
    <col min="3079" max="3079" width="7.5" style="171" bestFit="1" customWidth="1"/>
    <col min="3080" max="3080" width="11" style="171" bestFit="1" customWidth="1"/>
    <col min="3081" max="3084" width="10.125" style="171" bestFit="1" customWidth="1"/>
    <col min="3085" max="3328" width="10" style="171"/>
    <col min="3329" max="3329" width="8.375" style="171" customWidth="1"/>
    <col min="3330" max="3330" width="9.25" style="171" customWidth="1"/>
    <col min="3331" max="3331" width="8.25" style="171" bestFit="1" customWidth="1"/>
    <col min="3332" max="3332" width="8.875" style="171" bestFit="1" customWidth="1"/>
    <col min="3333" max="3333" width="8.25" style="171" bestFit="1" customWidth="1"/>
    <col min="3334" max="3334" width="8.375" style="171" bestFit="1" customWidth="1"/>
    <col min="3335" max="3335" width="7.5" style="171" bestFit="1" customWidth="1"/>
    <col min="3336" max="3336" width="11" style="171" bestFit="1" customWidth="1"/>
    <col min="3337" max="3340" width="10.125" style="171" bestFit="1" customWidth="1"/>
    <col min="3341" max="3584" width="10" style="171"/>
    <col min="3585" max="3585" width="8.375" style="171" customWidth="1"/>
    <col min="3586" max="3586" width="9.25" style="171" customWidth="1"/>
    <col min="3587" max="3587" width="8.25" style="171" bestFit="1" customWidth="1"/>
    <col min="3588" max="3588" width="8.875" style="171" bestFit="1" customWidth="1"/>
    <col min="3589" max="3589" width="8.25" style="171" bestFit="1" customWidth="1"/>
    <col min="3590" max="3590" width="8.375" style="171" bestFit="1" customWidth="1"/>
    <col min="3591" max="3591" width="7.5" style="171" bestFit="1" customWidth="1"/>
    <col min="3592" max="3592" width="11" style="171" bestFit="1" customWidth="1"/>
    <col min="3593" max="3596" width="10.125" style="171" bestFit="1" customWidth="1"/>
    <col min="3597" max="3840" width="10" style="171"/>
    <col min="3841" max="3841" width="8.375" style="171" customWidth="1"/>
    <col min="3842" max="3842" width="9.25" style="171" customWidth="1"/>
    <col min="3843" max="3843" width="8.25" style="171" bestFit="1" customWidth="1"/>
    <col min="3844" max="3844" width="8.875" style="171" bestFit="1" customWidth="1"/>
    <col min="3845" max="3845" width="8.25" style="171" bestFit="1" customWidth="1"/>
    <col min="3846" max="3846" width="8.375" style="171" bestFit="1" customWidth="1"/>
    <col min="3847" max="3847" width="7.5" style="171" bestFit="1" customWidth="1"/>
    <col min="3848" max="3848" width="11" style="171" bestFit="1" customWidth="1"/>
    <col min="3849" max="3852" width="10.125" style="171" bestFit="1" customWidth="1"/>
    <col min="3853" max="4096" width="11" style="171"/>
    <col min="4097" max="4097" width="8.375" style="171" customWidth="1"/>
    <col min="4098" max="4098" width="9.25" style="171" customWidth="1"/>
    <col min="4099" max="4099" width="8.25" style="171" bestFit="1" customWidth="1"/>
    <col min="4100" max="4100" width="8.875" style="171" bestFit="1" customWidth="1"/>
    <col min="4101" max="4101" width="8.25" style="171" bestFit="1" customWidth="1"/>
    <col min="4102" max="4102" width="8.375" style="171" bestFit="1" customWidth="1"/>
    <col min="4103" max="4103" width="7.5" style="171" bestFit="1" customWidth="1"/>
    <col min="4104" max="4104" width="11" style="171" bestFit="1" customWidth="1"/>
    <col min="4105" max="4108" width="10.125" style="171" bestFit="1" customWidth="1"/>
    <col min="4109" max="4352" width="10" style="171"/>
    <col min="4353" max="4353" width="8.375" style="171" customWidth="1"/>
    <col min="4354" max="4354" width="9.25" style="171" customWidth="1"/>
    <col min="4355" max="4355" width="8.25" style="171" bestFit="1" customWidth="1"/>
    <col min="4356" max="4356" width="8.875" style="171" bestFit="1" customWidth="1"/>
    <col min="4357" max="4357" width="8.25" style="171" bestFit="1" customWidth="1"/>
    <col min="4358" max="4358" width="8.375" style="171" bestFit="1" customWidth="1"/>
    <col min="4359" max="4359" width="7.5" style="171" bestFit="1" customWidth="1"/>
    <col min="4360" max="4360" width="11" style="171" bestFit="1" customWidth="1"/>
    <col min="4361" max="4364" width="10.125" style="171" bestFit="1" customWidth="1"/>
    <col min="4365" max="4608" width="10" style="171"/>
    <col min="4609" max="4609" width="8.375" style="171" customWidth="1"/>
    <col min="4610" max="4610" width="9.25" style="171" customWidth="1"/>
    <col min="4611" max="4611" width="8.25" style="171" bestFit="1" customWidth="1"/>
    <col min="4612" max="4612" width="8.875" style="171" bestFit="1" customWidth="1"/>
    <col min="4613" max="4613" width="8.25" style="171" bestFit="1" customWidth="1"/>
    <col min="4614" max="4614" width="8.375" style="171" bestFit="1" customWidth="1"/>
    <col min="4615" max="4615" width="7.5" style="171" bestFit="1" customWidth="1"/>
    <col min="4616" max="4616" width="11" style="171" bestFit="1" customWidth="1"/>
    <col min="4617" max="4620" width="10.125" style="171" bestFit="1" customWidth="1"/>
    <col min="4621" max="4864" width="10" style="171"/>
    <col min="4865" max="4865" width="8.375" style="171" customWidth="1"/>
    <col min="4866" max="4866" width="9.25" style="171" customWidth="1"/>
    <col min="4867" max="4867" width="8.25" style="171" bestFit="1" customWidth="1"/>
    <col min="4868" max="4868" width="8.875" style="171" bestFit="1" customWidth="1"/>
    <col min="4869" max="4869" width="8.25" style="171" bestFit="1" customWidth="1"/>
    <col min="4870" max="4870" width="8.375" style="171" bestFit="1" customWidth="1"/>
    <col min="4871" max="4871" width="7.5" style="171" bestFit="1" customWidth="1"/>
    <col min="4872" max="4872" width="11" style="171" bestFit="1" customWidth="1"/>
    <col min="4873" max="4876" width="10.125" style="171" bestFit="1" customWidth="1"/>
    <col min="4877" max="5120" width="11" style="171"/>
    <col min="5121" max="5121" width="8.375" style="171" customWidth="1"/>
    <col min="5122" max="5122" width="9.25" style="171" customWidth="1"/>
    <col min="5123" max="5123" width="8.25" style="171" bestFit="1" customWidth="1"/>
    <col min="5124" max="5124" width="8.875" style="171" bestFit="1" customWidth="1"/>
    <col min="5125" max="5125" width="8.25" style="171" bestFit="1" customWidth="1"/>
    <col min="5126" max="5126" width="8.375" style="171" bestFit="1" customWidth="1"/>
    <col min="5127" max="5127" width="7.5" style="171" bestFit="1" customWidth="1"/>
    <col min="5128" max="5128" width="11" style="171" bestFit="1" customWidth="1"/>
    <col min="5129" max="5132" width="10.125" style="171" bestFit="1" customWidth="1"/>
    <col min="5133" max="5376" width="10" style="171"/>
    <col min="5377" max="5377" width="8.375" style="171" customWidth="1"/>
    <col min="5378" max="5378" width="9.25" style="171" customWidth="1"/>
    <col min="5379" max="5379" width="8.25" style="171" bestFit="1" customWidth="1"/>
    <col min="5380" max="5380" width="8.875" style="171" bestFit="1" customWidth="1"/>
    <col min="5381" max="5381" width="8.25" style="171" bestFit="1" customWidth="1"/>
    <col min="5382" max="5382" width="8.375" style="171" bestFit="1" customWidth="1"/>
    <col min="5383" max="5383" width="7.5" style="171" bestFit="1" customWidth="1"/>
    <col min="5384" max="5384" width="11" style="171" bestFit="1" customWidth="1"/>
    <col min="5385" max="5388" width="10.125" style="171" bestFit="1" customWidth="1"/>
    <col min="5389" max="5632" width="10" style="171"/>
    <col min="5633" max="5633" width="8.375" style="171" customWidth="1"/>
    <col min="5634" max="5634" width="9.25" style="171" customWidth="1"/>
    <col min="5635" max="5635" width="8.25" style="171" bestFit="1" customWidth="1"/>
    <col min="5636" max="5636" width="8.875" style="171" bestFit="1" customWidth="1"/>
    <col min="5637" max="5637" width="8.25" style="171" bestFit="1" customWidth="1"/>
    <col min="5638" max="5638" width="8.375" style="171" bestFit="1" customWidth="1"/>
    <col min="5639" max="5639" width="7.5" style="171" bestFit="1" customWidth="1"/>
    <col min="5640" max="5640" width="11" style="171" bestFit="1" customWidth="1"/>
    <col min="5641" max="5644" width="10.125" style="171" bestFit="1" customWidth="1"/>
    <col min="5645" max="5888" width="10" style="171"/>
    <col min="5889" max="5889" width="8.375" style="171" customWidth="1"/>
    <col min="5890" max="5890" width="9.25" style="171" customWidth="1"/>
    <col min="5891" max="5891" width="8.25" style="171" bestFit="1" customWidth="1"/>
    <col min="5892" max="5892" width="8.875" style="171" bestFit="1" customWidth="1"/>
    <col min="5893" max="5893" width="8.25" style="171" bestFit="1" customWidth="1"/>
    <col min="5894" max="5894" width="8.375" style="171" bestFit="1" customWidth="1"/>
    <col min="5895" max="5895" width="7.5" style="171" bestFit="1" customWidth="1"/>
    <col min="5896" max="5896" width="11" style="171" bestFit="1" customWidth="1"/>
    <col min="5897" max="5900" width="10.125" style="171" bestFit="1" customWidth="1"/>
    <col min="5901" max="6144" width="11" style="171"/>
    <col min="6145" max="6145" width="8.375" style="171" customWidth="1"/>
    <col min="6146" max="6146" width="9.25" style="171" customWidth="1"/>
    <col min="6147" max="6147" width="8.25" style="171" bestFit="1" customWidth="1"/>
    <col min="6148" max="6148" width="8.875" style="171" bestFit="1" customWidth="1"/>
    <col min="6149" max="6149" width="8.25" style="171" bestFit="1" customWidth="1"/>
    <col min="6150" max="6150" width="8.375" style="171" bestFit="1" customWidth="1"/>
    <col min="6151" max="6151" width="7.5" style="171" bestFit="1" customWidth="1"/>
    <col min="6152" max="6152" width="11" style="171" bestFit="1" customWidth="1"/>
    <col min="6153" max="6156" width="10.125" style="171" bestFit="1" customWidth="1"/>
    <col min="6157" max="6400" width="10" style="171"/>
    <col min="6401" max="6401" width="8.375" style="171" customWidth="1"/>
    <col min="6402" max="6402" width="9.25" style="171" customWidth="1"/>
    <col min="6403" max="6403" width="8.25" style="171" bestFit="1" customWidth="1"/>
    <col min="6404" max="6404" width="8.875" style="171" bestFit="1" customWidth="1"/>
    <col min="6405" max="6405" width="8.25" style="171" bestFit="1" customWidth="1"/>
    <col min="6406" max="6406" width="8.375" style="171" bestFit="1" customWidth="1"/>
    <col min="6407" max="6407" width="7.5" style="171" bestFit="1" customWidth="1"/>
    <col min="6408" max="6408" width="11" style="171" bestFit="1" customWidth="1"/>
    <col min="6409" max="6412" width="10.125" style="171" bestFit="1" customWidth="1"/>
    <col min="6413" max="6656" width="10" style="171"/>
    <col min="6657" max="6657" width="8.375" style="171" customWidth="1"/>
    <col min="6658" max="6658" width="9.25" style="171" customWidth="1"/>
    <col min="6659" max="6659" width="8.25" style="171" bestFit="1" customWidth="1"/>
    <col min="6660" max="6660" width="8.875" style="171" bestFit="1" customWidth="1"/>
    <col min="6661" max="6661" width="8.25" style="171" bestFit="1" customWidth="1"/>
    <col min="6662" max="6662" width="8.375" style="171" bestFit="1" customWidth="1"/>
    <col min="6663" max="6663" width="7.5" style="171" bestFit="1" customWidth="1"/>
    <col min="6664" max="6664" width="11" style="171" bestFit="1" customWidth="1"/>
    <col min="6665" max="6668" width="10.125" style="171" bestFit="1" customWidth="1"/>
    <col min="6669" max="6912" width="10" style="171"/>
    <col min="6913" max="6913" width="8.375" style="171" customWidth="1"/>
    <col min="6914" max="6914" width="9.25" style="171" customWidth="1"/>
    <col min="6915" max="6915" width="8.25" style="171" bestFit="1" customWidth="1"/>
    <col min="6916" max="6916" width="8.875" style="171" bestFit="1" customWidth="1"/>
    <col min="6917" max="6917" width="8.25" style="171" bestFit="1" customWidth="1"/>
    <col min="6918" max="6918" width="8.375" style="171" bestFit="1" customWidth="1"/>
    <col min="6919" max="6919" width="7.5" style="171" bestFit="1" customWidth="1"/>
    <col min="6920" max="6920" width="11" style="171" bestFit="1" customWidth="1"/>
    <col min="6921" max="6924" width="10.125" style="171" bestFit="1" customWidth="1"/>
    <col min="6925" max="7168" width="11" style="171"/>
    <col min="7169" max="7169" width="8.375" style="171" customWidth="1"/>
    <col min="7170" max="7170" width="9.25" style="171" customWidth="1"/>
    <col min="7171" max="7171" width="8.25" style="171" bestFit="1" customWidth="1"/>
    <col min="7172" max="7172" width="8.875" style="171" bestFit="1" customWidth="1"/>
    <col min="7173" max="7173" width="8.25" style="171" bestFit="1" customWidth="1"/>
    <col min="7174" max="7174" width="8.375" style="171" bestFit="1" customWidth="1"/>
    <col min="7175" max="7175" width="7.5" style="171" bestFit="1" customWidth="1"/>
    <col min="7176" max="7176" width="11" style="171" bestFit="1" customWidth="1"/>
    <col min="7177" max="7180" width="10.125" style="171" bestFit="1" customWidth="1"/>
    <col min="7181" max="7424" width="10" style="171"/>
    <col min="7425" max="7425" width="8.375" style="171" customWidth="1"/>
    <col min="7426" max="7426" width="9.25" style="171" customWidth="1"/>
    <col min="7427" max="7427" width="8.25" style="171" bestFit="1" customWidth="1"/>
    <col min="7428" max="7428" width="8.875" style="171" bestFit="1" customWidth="1"/>
    <col min="7429" max="7429" width="8.25" style="171" bestFit="1" customWidth="1"/>
    <col min="7430" max="7430" width="8.375" style="171" bestFit="1" customWidth="1"/>
    <col min="7431" max="7431" width="7.5" style="171" bestFit="1" customWidth="1"/>
    <col min="7432" max="7432" width="11" style="171" bestFit="1" customWidth="1"/>
    <col min="7433" max="7436" width="10.125" style="171" bestFit="1" customWidth="1"/>
    <col min="7437" max="7680" width="10" style="171"/>
    <col min="7681" max="7681" width="8.375" style="171" customWidth="1"/>
    <col min="7682" max="7682" width="9.25" style="171" customWidth="1"/>
    <col min="7683" max="7683" width="8.25" style="171" bestFit="1" customWidth="1"/>
    <col min="7684" max="7684" width="8.875" style="171" bestFit="1" customWidth="1"/>
    <col min="7685" max="7685" width="8.25" style="171" bestFit="1" customWidth="1"/>
    <col min="7686" max="7686" width="8.375" style="171" bestFit="1" customWidth="1"/>
    <col min="7687" max="7687" width="7.5" style="171" bestFit="1" customWidth="1"/>
    <col min="7688" max="7688" width="11" style="171" bestFit="1" customWidth="1"/>
    <col min="7689" max="7692" width="10.125" style="171" bestFit="1" customWidth="1"/>
    <col min="7693" max="7936" width="10" style="171"/>
    <col min="7937" max="7937" width="8.375" style="171" customWidth="1"/>
    <col min="7938" max="7938" width="9.25" style="171" customWidth="1"/>
    <col min="7939" max="7939" width="8.25" style="171" bestFit="1" customWidth="1"/>
    <col min="7940" max="7940" width="8.875" style="171" bestFit="1" customWidth="1"/>
    <col min="7941" max="7941" width="8.25" style="171" bestFit="1" customWidth="1"/>
    <col min="7942" max="7942" width="8.375" style="171" bestFit="1" customWidth="1"/>
    <col min="7943" max="7943" width="7.5" style="171" bestFit="1" customWidth="1"/>
    <col min="7944" max="7944" width="11" style="171" bestFit="1" customWidth="1"/>
    <col min="7945" max="7948" width="10.125" style="171" bestFit="1" customWidth="1"/>
    <col min="7949" max="8192" width="11" style="171"/>
    <col min="8193" max="8193" width="8.375" style="171" customWidth="1"/>
    <col min="8194" max="8194" width="9.25" style="171" customWidth="1"/>
    <col min="8195" max="8195" width="8.25" style="171" bestFit="1" customWidth="1"/>
    <col min="8196" max="8196" width="8.875" style="171" bestFit="1" customWidth="1"/>
    <col min="8197" max="8197" width="8.25" style="171" bestFit="1" customWidth="1"/>
    <col min="8198" max="8198" width="8.375" style="171" bestFit="1" customWidth="1"/>
    <col min="8199" max="8199" width="7.5" style="171" bestFit="1" customWidth="1"/>
    <col min="8200" max="8200" width="11" style="171" bestFit="1" customWidth="1"/>
    <col min="8201" max="8204" width="10.125" style="171" bestFit="1" customWidth="1"/>
    <col min="8205" max="8448" width="10" style="171"/>
    <col min="8449" max="8449" width="8.375" style="171" customWidth="1"/>
    <col min="8450" max="8450" width="9.25" style="171" customWidth="1"/>
    <col min="8451" max="8451" width="8.25" style="171" bestFit="1" customWidth="1"/>
    <col min="8452" max="8452" width="8.875" style="171" bestFit="1" customWidth="1"/>
    <col min="8453" max="8453" width="8.25" style="171" bestFit="1" customWidth="1"/>
    <col min="8454" max="8454" width="8.375" style="171" bestFit="1" customWidth="1"/>
    <col min="8455" max="8455" width="7.5" style="171" bestFit="1" customWidth="1"/>
    <col min="8456" max="8456" width="11" style="171" bestFit="1" customWidth="1"/>
    <col min="8457" max="8460" width="10.125" style="171" bestFit="1" customWidth="1"/>
    <col min="8461" max="8704" width="10" style="171"/>
    <col min="8705" max="8705" width="8.375" style="171" customWidth="1"/>
    <col min="8706" max="8706" width="9.25" style="171" customWidth="1"/>
    <col min="8707" max="8707" width="8.25" style="171" bestFit="1" customWidth="1"/>
    <col min="8708" max="8708" width="8.875" style="171" bestFit="1" customWidth="1"/>
    <col min="8709" max="8709" width="8.25" style="171" bestFit="1" customWidth="1"/>
    <col min="8710" max="8710" width="8.375" style="171" bestFit="1" customWidth="1"/>
    <col min="8711" max="8711" width="7.5" style="171" bestFit="1" customWidth="1"/>
    <col min="8712" max="8712" width="11" style="171" bestFit="1" customWidth="1"/>
    <col min="8713" max="8716" width="10.125" style="171" bestFit="1" customWidth="1"/>
    <col min="8717" max="8960" width="10" style="171"/>
    <col min="8961" max="8961" width="8.375" style="171" customWidth="1"/>
    <col min="8962" max="8962" width="9.25" style="171" customWidth="1"/>
    <col min="8963" max="8963" width="8.25" style="171" bestFit="1" customWidth="1"/>
    <col min="8964" max="8964" width="8.875" style="171" bestFit="1" customWidth="1"/>
    <col min="8965" max="8965" width="8.25" style="171" bestFit="1" customWidth="1"/>
    <col min="8966" max="8966" width="8.375" style="171" bestFit="1" customWidth="1"/>
    <col min="8967" max="8967" width="7.5" style="171" bestFit="1" customWidth="1"/>
    <col min="8968" max="8968" width="11" style="171" bestFit="1" customWidth="1"/>
    <col min="8969" max="8972" width="10.125" style="171" bestFit="1" customWidth="1"/>
    <col min="8973" max="9216" width="11" style="171"/>
    <col min="9217" max="9217" width="8.375" style="171" customWidth="1"/>
    <col min="9218" max="9218" width="9.25" style="171" customWidth="1"/>
    <col min="9219" max="9219" width="8.25" style="171" bestFit="1" customWidth="1"/>
    <col min="9220" max="9220" width="8.875" style="171" bestFit="1" customWidth="1"/>
    <col min="9221" max="9221" width="8.25" style="171" bestFit="1" customWidth="1"/>
    <col min="9222" max="9222" width="8.375" style="171" bestFit="1" customWidth="1"/>
    <col min="9223" max="9223" width="7.5" style="171" bestFit="1" customWidth="1"/>
    <col min="9224" max="9224" width="11" style="171" bestFit="1" customWidth="1"/>
    <col min="9225" max="9228" width="10.125" style="171" bestFit="1" customWidth="1"/>
    <col min="9229" max="9472" width="10" style="171"/>
    <col min="9473" max="9473" width="8.375" style="171" customWidth="1"/>
    <col min="9474" max="9474" width="9.25" style="171" customWidth="1"/>
    <col min="9475" max="9475" width="8.25" style="171" bestFit="1" customWidth="1"/>
    <col min="9476" max="9476" width="8.875" style="171" bestFit="1" customWidth="1"/>
    <col min="9477" max="9477" width="8.25" style="171" bestFit="1" customWidth="1"/>
    <col min="9478" max="9478" width="8.375" style="171" bestFit="1" customWidth="1"/>
    <col min="9479" max="9479" width="7.5" style="171" bestFit="1" customWidth="1"/>
    <col min="9480" max="9480" width="11" style="171" bestFit="1" customWidth="1"/>
    <col min="9481" max="9484" width="10.125" style="171" bestFit="1" customWidth="1"/>
    <col min="9485" max="9728" width="10" style="171"/>
    <col min="9729" max="9729" width="8.375" style="171" customWidth="1"/>
    <col min="9730" max="9730" width="9.25" style="171" customWidth="1"/>
    <col min="9731" max="9731" width="8.25" style="171" bestFit="1" customWidth="1"/>
    <col min="9732" max="9732" width="8.875" style="171" bestFit="1" customWidth="1"/>
    <col min="9733" max="9733" width="8.25" style="171" bestFit="1" customWidth="1"/>
    <col min="9734" max="9734" width="8.375" style="171" bestFit="1" customWidth="1"/>
    <col min="9735" max="9735" width="7.5" style="171" bestFit="1" customWidth="1"/>
    <col min="9736" max="9736" width="11" style="171" bestFit="1" customWidth="1"/>
    <col min="9737" max="9740" width="10.125" style="171" bestFit="1" customWidth="1"/>
    <col min="9741" max="9984" width="10" style="171"/>
    <col min="9985" max="9985" width="8.375" style="171" customWidth="1"/>
    <col min="9986" max="9986" width="9.25" style="171" customWidth="1"/>
    <col min="9987" max="9987" width="8.25" style="171" bestFit="1" customWidth="1"/>
    <col min="9988" max="9988" width="8.875" style="171" bestFit="1" customWidth="1"/>
    <col min="9989" max="9989" width="8.25" style="171" bestFit="1" customWidth="1"/>
    <col min="9990" max="9990" width="8.375" style="171" bestFit="1" customWidth="1"/>
    <col min="9991" max="9991" width="7.5" style="171" bestFit="1" customWidth="1"/>
    <col min="9992" max="9992" width="11" style="171" bestFit="1" customWidth="1"/>
    <col min="9993" max="9996" width="10.125" style="171" bestFit="1" customWidth="1"/>
    <col min="9997" max="10240" width="11" style="171"/>
    <col min="10241" max="10241" width="8.375" style="171" customWidth="1"/>
    <col min="10242" max="10242" width="9.25" style="171" customWidth="1"/>
    <col min="10243" max="10243" width="8.25" style="171" bestFit="1" customWidth="1"/>
    <col min="10244" max="10244" width="8.875" style="171" bestFit="1" customWidth="1"/>
    <col min="10245" max="10245" width="8.25" style="171" bestFit="1" customWidth="1"/>
    <col min="10246" max="10246" width="8.375" style="171" bestFit="1" customWidth="1"/>
    <col min="10247" max="10247" width="7.5" style="171" bestFit="1" customWidth="1"/>
    <col min="10248" max="10248" width="11" style="171" bestFit="1" customWidth="1"/>
    <col min="10249" max="10252" width="10.125" style="171" bestFit="1" customWidth="1"/>
    <col min="10253" max="10496" width="10" style="171"/>
    <col min="10497" max="10497" width="8.375" style="171" customWidth="1"/>
    <col min="10498" max="10498" width="9.25" style="171" customWidth="1"/>
    <col min="10499" max="10499" width="8.25" style="171" bestFit="1" customWidth="1"/>
    <col min="10500" max="10500" width="8.875" style="171" bestFit="1" customWidth="1"/>
    <col min="10501" max="10501" width="8.25" style="171" bestFit="1" customWidth="1"/>
    <col min="10502" max="10502" width="8.375" style="171" bestFit="1" customWidth="1"/>
    <col min="10503" max="10503" width="7.5" style="171" bestFit="1" customWidth="1"/>
    <col min="10504" max="10504" width="11" style="171" bestFit="1" customWidth="1"/>
    <col min="10505" max="10508" width="10.125" style="171" bestFit="1" customWidth="1"/>
    <col min="10509" max="10752" width="10" style="171"/>
    <col min="10753" max="10753" width="8.375" style="171" customWidth="1"/>
    <col min="10754" max="10754" width="9.25" style="171" customWidth="1"/>
    <col min="10755" max="10755" width="8.25" style="171" bestFit="1" customWidth="1"/>
    <col min="10756" max="10756" width="8.875" style="171" bestFit="1" customWidth="1"/>
    <col min="10757" max="10757" width="8.25" style="171" bestFit="1" customWidth="1"/>
    <col min="10758" max="10758" width="8.375" style="171" bestFit="1" customWidth="1"/>
    <col min="10759" max="10759" width="7.5" style="171" bestFit="1" customWidth="1"/>
    <col min="10760" max="10760" width="11" style="171" bestFit="1" customWidth="1"/>
    <col min="10761" max="10764" width="10.125" style="171" bestFit="1" customWidth="1"/>
    <col min="10765" max="11008" width="10" style="171"/>
    <col min="11009" max="11009" width="8.375" style="171" customWidth="1"/>
    <col min="11010" max="11010" width="9.25" style="171" customWidth="1"/>
    <col min="11011" max="11011" width="8.25" style="171" bestFit="1" customWidth="1"/>
    <col min="11012" max="11012" width="8.875" style="171" bestFit="1" customWidth="1"/>
    <col min="11013" max="11013" width="8.25" style="171" bestFit="1" customWidth="1"/>
    <col min="11014" max="11014" width="8.375" style="171" bestFit="1" customWidth="1"/>
    <col min="11015" max="11015" width="7.5" style="171" bestFit="1" customWidth="1"/>
    <col min="11016" max="11016" width="11" style="171" bestFit="1" customWidth="1"/>
    <col min="11017" max="11020" width="10.125" style="171" bestFit="1" customWidth="1"/>
    <col min="11021" max="11264" width="11" style="171"/>
    <col min="11265" max="11265" width="8.375" style="171" customWidth="1"/>
    <col min="11266" max="11266" width="9.25" style="171" customWidth="1"/>
    <col min="11267" max="11267" width="8.25" style="171" bestFit="1" customWidth="1"/>
    <col min="11268" max="11268" width="8.875" style="171" bestFit="1" customWidth="1"/>
    <col min="11269" max="11269" width="8.25" style="171" bestFit="1" customWidth="1"/>
    <col min="11270" max="11270" width="8.375" style="171" bestFit="1" customWidth="1"/>
    <col min="11271" max="11271" width="7.5" style="171" bestFit="1" customWidth="1"/>
    <col min="11272" max="11272" width="11" style="171" bestFit="1" customWidth="1"/>
    <col min="11273" max="11276" width="10.125" style="171" bestFit="1" customWidth="1"/>
    <col min="11277" max="11520" width="10" style="171"/>
    <col min="11521" max="11521" width="8.375" style="171" customWidth="1"/>
    <col min="11522" max="11522" width="9.25" style="171" customWidth="1"/>
    <col min="11523" max="11523" width="8.25" style="171" bestFit="1" customWidth="1"/>
    <col min="11524" max="11524" width="8.875" style="171" bestFit="1" customWidth="1"/>
    <col min="11525" max="11525" width="8.25" style="171" bestFit="1" customWidth="1"/>
    <col min="11526" max="11526" width="8.375" style="171" bestFit="1" customWidth="1"/>
    <col min="11527" max="11527" width="7.5" style="171" bestFit="1" customWidth="1"/>
    <col min="11528" max="11528" width="11" style="171" bestFit="1" customWidth="1"/>
    <col min="11529" max="11532" width="10.125" style="171" bestFit="1" customWidth="1"/>
    <col min="11533" max="11776" width="10" style="171"/>
    <col min="11777" max="11777" width="8.375" style="171" customWidth="1"/>
    <col min="11778" max="11778" width="9.25" style="171" customWidth="1"/>
    <col min="11779" max="11779" width="8.25" style="171" bestFit="1" customWidth="1"/>
    <col min="11780" max="11780" width="8.875" style="171" bestFit="1" customWidth="1"/>
    <col min="11781" max="11781" width="8.25" style="171" bestFit="1" customWidth="1"/>
    <col min="11782" max="11782" width="8.375" style="171" bestFit="1" customWidth="1"/>
    <col min="11783" max="11783" width="7.5" style="171" bestFit="1" customWidth="1"/>
    <col min="11784" max="11784" width="11" style="171" bestFit="1" customWidth="1"/>
    <col min="11785" max="11788" width="10.125" style="171" bestFit="1" customWidth="1"/>
    <col min="11789" max="12032" width="10" style="171"/>
    <col min="12033" max="12033" width="8.375" style="171" customWidth="1"/>
    <col min="12034" max="12034" width="9.25" style="171" customWidth="1"/>
    <col min="12035" max="12035" width="8.25" style="171" bestFit="1" customWidth="1"/>
    <col min="12036" max="12036" width="8.875" style="171" bestFit="1" customWidth="1"/>
    <col min="12037" max="12037" width="8.25" style="171" bestFit="1" customWidth="1"/>
    <col min="12038" max="12038" width="8.375" style="171" bestFit="1" customWidth="1"/>
    <col min="12039" max="12039" width="7.5" style="171" bestFit="1" customWidth="1"/>
    <col min="12040" max="12040" width="11" style="171" bestFit="1" customWidth="1"/>
    <col min="12041" max="12044" width="10.125" style="171" bestFit="1" customWidth="1"/>
    <col min="12045" max="12288" width="11" style="171"/>
    <col min="12289" max="12289" width="8.375" style="171" customWidth="1"/>
    <col min="12290" max="12290" width="9.25" style="171" customWidth="1"/>
    <col min="12291" max="12291" width="8.25" style="171" bestFit="1" customWidth="1"/>
    <col min="12292" max="12292" width="8.875" style="171" bestFit="1" customWidth="1"/>
    <col min="12293" max="12293" width="8.25" style="171" bestFit="1" customWidth="1"/>
    <col min="12294" max="12294" width="8.375" style="171" bestFit="1" customWidth="1"/>
    <col min="12295" max="12295" width="7.5" style="171" bestFit="1" customWidth="1"/>
    <col min="12296" max="12296" width="11" style="171" bestFit="1" customWidth="1"/>
    <col min="12297" max="12300" width="10.125" style="171" bestFit="1" customWidth="1"/>
    <col min="12301" max="12544" width="10" style="171"/>
    <col min="12545" max="12545" width="8.375" style="171" customWidth="1"/>
    <col min="12546" max="12546" width="9.25" style="171" customWidth="1"/>
    <col min="12547" max="12547" width="8.25" style="171" bestFit="1" customWidth="1"/>
    <col min="12548" max="12548" width="8.875" style="171" bestFit="1" customWidth="1"/>
    <col min="12549" max="12549" width="8.25" style="171" bestFit="1" customWidth="1"/>
    <col min="12550" max="12550" width="8.375" style="171" bestFit="1" customWidth="1"/>
    <col min="12551" max="12551" width="7.5" style="171" bestFit="1" customWidth="1"/>
    <col min="12552" max="12552" width="11" style="171" bestFit="1" customWidth="1"/>
    <col min="12553" max="12556" width="10.125" style="171" bestFit="1" customWidth="1"/>
    <col min="12557" max="12800" width="10" style="171"/>
    <col min="12801" max="12801" width="8.375" style="171" customWidth="1"/>
    <col min="12802" max="12802" width="9.25" style="171" customWidth="1"/>
    <col min="12803" max="12803" width="8.25" style="171" bestFit="1" customWidth="1"/>
    <col min="12804" max="12804" width="8.875" style="171" bestFit="1" customWidth="1"/>
    <col min="12805" max="12805" width="8.25" style="171" bestFit="1" customWidth="1"/>
    <col min="12806" max="12806" width="8.375" style="171" bestFit="1" customWidth="1"/>
    <col min="12807" max="12807" width="7.5" style="171" bestFit="1" customWidth="1"/>
    <col min="12808" max="12808" width="11" style="171" bestFit="1" customWidth="1"/>
    <col min="12809" max="12812" width="10.125" style="171" bestFit="1" customWidth="1"/>
    <col min="12813" max="13056" width="10" style="171"/>
    <col min="13057" max="13057" width="8.375" style="171" customWidth="1"/>
    <col min="13058" max="13058" width="9.25" style="171" customWidth="1"/>
    <col min="13059" max="13059" width="8.25" style="171" bestFit="1" customWidth="1"/>
    <col min="13060" max="13060" width="8.875" style="171" bestFit="1" customWidth="1"/>
    <col min="13061" max="13061" width="8.25" style="171" bestFit="1" customWidth="1"/>
    <col min="13062" max="13062" width="8.375" style="171" bestFit="1" customWidth="1"/>
    <col min="13063" max="13063" width="7.5" style="171" bestFit="1" customWidth="1"/>
    <col min="13064" max="13064" width="11" style="171" bestFit="1" customWidth="1"/>
    <col min="13065" max="13068" width="10.125" style="171" bestFit="1" customWidth="1"/>
    <col min="13069" max="13312" width="11" style="171"/>
    <col min="13313" max="13313" width="8.375" style="171" customWidth="1"/>
    <col min="13314" max="13314" width="9.25" style="171" customWidth="1"/>
    <col min="13315" max="13315" width="8.25" style="171" bestFit="1" customWidth="1"/>
    <col min="13316" max="13316" width="8.875" style="171" bestFit="1" customWidth="1"/>
    <col min="13317" max="13317" width="8.25" style="171" bestFit="1" customWidth="1"/>
    <col min="13318" max="13318" width="8.375" style="171" bestFit="1" customWidth="1"/>
    <col min="13319" max="13319" width="7.5" style="171" bestFit="1" customWidth="1"/>
    <col min="13320" max="13320" width="11" style="171" bestFit="1" customWidth="1"/>
    <col min="13321" max="13324" width="10.125" style="171" bestFit="1" customWidth="1"/>
    <col min="13325" max="13568" width="10" style="171"/>
    <col min="13569" max="13569" width="8.375" style="171" customWidth="1"/>
    <col min="13570" max="13570" width="9.25" style="171" customWidth="1"/>
    <col min="13571" max="13571" width="8.25" style="171" bestFit="1" customWidth="1"/>
    <col min="13572" max="13572" width="8.875" style="171" bestFit="1" customWidth="1"/>
    <col min="13573" max="13573" width="8.25" style="171" bestFit="1" customWidth="1"/>
    <col min="13574" max="13574" width="8.375" style="171" bestFit="1" customWidth="1"/>
    <col min="13575" max="13575" width="7.5" style="171" bestFit="1" customWidth="1"/>
    <col min="13576" max="13576" width="11" style="171" bestFit="1" customWidth="1"/>
    <col min="13577" max="13580" width="10.125" style="171" bestFit="1" customWidth="1"/>
    <col min="13581" max="13824" width="10" style="171"/>
    <col min="13825" max="13825" width="8.375" style="171" customWidth="1"/>
    <col min="13826" max="13826" width="9.25" style="171" customWidth="1"/>
    <col min="13827" max="13827" width="8.25" style="171" bestFit="1" customWidth="1"/>
    <col min="13828" max="13828" width="8.875" style="171" bestFit="1" customWidth="1"/>
    <col min="13829" max="13829" width="8.25" style="171" bestFit="1" customWidth="1"/>
    <col min="13830" max="13830" width="8.375" style="171" bestFit="1" customWidth="1"/>
    <col min="13831" max="13831" width="7.5" style="171" bestFit="1" customWidth="1"/>
    <col min="13832" max="13832" width="11" style="171" bestFit="1" customWidth="1"/>
    <col min="13833" max="13836" width="10.125" style="171" bestFit="1" customWidth="1"/>
    <col min="13837" max="14080" width="10" style="171"/>
    <col min="14081" max="14081" width="8.375" style="171" customWidth="1"/>
    <col min="14082" max="14082" width="9.25" style="171" customWidth="1"/>
    <col min="14083" max="14083" width="8.25" style="171" bestFit="1" customWidth="1"/>
    <col min="14084" max="14084" width="8.875" style="171" bestFit="1" customWidth="1"/>
    <col min="14085" max="14085" width="8.25" style="171" bestFit="1" customWidth="1"/>
    <col min="14086" max="14086" width="8.375" style="171" bestFit="1" customWidth="1"/>
    <col min="14087" max="14087" width="7.5" style="171" bestFit="1" customWidth="1"/>
    <col min="14088" max="14088" width="11" style="171" bestFit="1" customWidth="1"/>
    <col min="14089" max="14092" width="10.125" style="171" bestFit="1" customWidth="1"/>
    <col min="14093" max="14336" width="11" style="171"/>
    <col min="14337" max="14337" width="8.375" style="171" customWidth="1"/>
    <col min="14338" max="14338" width="9.25" style="171" customWidth="1"/>
    <col min="14339" max="14339" width="8.25" style="171" bestFit="1" customWidth="1"/>
    <col min="14340" max="14340" width="8.875" style="171" bestFit="1" customWidth="1"/>
    <col min="14341" max="14341" width="8.25" style="171" bestFit="1" customWidth="1"/>
    <col min="14342" max="14342" width="8.375" style="171" bestFit="1" customWidth="1"/>
    <col min="14343" max="14343" width="7.5" style="171" bestFit="1" customWidth="1"/>
    <col min="14344" max="14344" width="11" style="171" bestFit="1" customWidth="1"/>
    <col min="14345" max="14348" width="10.125" style="171" bestFit="1" customWidth="1"/>
    <col min="14349" max="14592" width="10" style="171"/>
    <col min="14593" max="14593" width="8.375" style="171" customWidth="1"/>
    <col min="14594" max="14594" width="9.25" style="171" customWidth="1"/>
    <col min="14595" max="14595" width="8.25" style="171" bestFit="1" customWidth="1"/>
    <col min="14596" max="14596" width="8.875" style="171" bestFit="1" customWidth="1"/>
    <col min="14597" max="14597" width="8.25" style="171" bestFit="1" customWidth="1"/>
    <col min="14598" max="14598" width="8.375" style="171" bestFit="1" customWidth="1"/>
    <col min="14599" max="14599" width="7.5" style="171" bestFit="1" customWidth="1"/>
    <col min="14600" max="14600" width="11" style="171" bestFit="1" customWidth="1"/>
    <col min="14601" max="14604" width="10.125" style="171" bestFit="1" customWidth="1"/>
    <col min="14605" max="14848" width="10" style="171"/>
    <col min="14849" max="14849" width="8.375" style="171" customWidth="1"/>
    <col min="14850" max="14850" width="9.25" style="171" customWidth="1"/>
    <col min="14851" max="14851" width="8.25" style="171" bestFit="1" customWidth="1"/>
    <col min="14852" max="14852" width="8.875" style="171" bestFit="1" customWidth="1"/>
    <col min="14853" max="14853" width="8.25" style="171" bestFit="1" customWidth="1"/>
    <col min="14854" max="14854" width="8.375" style="171" bestFit="1" customWidth="1"/>
    <col min="14855" max="14855" width="7.5" style="171" bestFit="1" customWidth="1"/>
    <col min="14856" max="14856" width="11" style="171" bestFit="1" customWidth="1"/>
    <col min="14857" max="14860" width="10.125" style="171" bestFit="1" customWidth="1"/>
    <col min="14861" max="15104" width="10" style="171"/>
    <col min="15105" max="15105" width="8.375" style="171" customWidth="1"/>
    <col min="15106" max="15106" width="9.25" style="171" customWidth="1"/>
    <col min="15107" max="15107" width="8.25" style="171" bestFit="1" customWidth="1"/>
    <col min="15108" max="15108" width="8.875" style="171" bestFit="1" customWidth="1"/>
    <col min="15109" max="15109" width="8.25" style="171" bestFit="1" customWidth="1"/>
    <col min="15110" max="15110" width="8.375" style="171" bestFit="1" customWidth="1"/>
    <col min="15111" max="15111" width="7.5" style="171" bestFit="1" customWidth="1"/>
    <col min="15112" max="15112" width="11" style="171" bestFit="1" customWidth="1"/>
    <col min="15113" max="15116" width="10.125" style="171" bestFit="1" customWidth="1"/>
    <col min="15117" max="15360" width="11" style="171"/>
    <col min="15361" max="15361" width="8.375" style="171" customWidth="1"/>
    <col min="15362" max="15362" width="9.25" style="171" customWidth="1"/>
    <col min="15363" max="15363" width="8.25" style="171" bestFit="1" customWidth="1"/>
    <col min="15364" max="15364" width="8.875" style="171" bestFit="1" customWidth="1"/>
    <col min="15365" max="15365" width="8.25" style="171" bestFit="1" customWidth="1"/>
    <col min="15366" max="15366" width="8.375" style="171" bestFit="1" customWidth="1"/>
    <col min="15367" max="15367" width="7.5" style="171" bestFit="1" customWidth="1"/>
    <col min="15368" max="15368" width="11" style="171" bestFit="1" customWidth="1"/>
    <col min="15369" max="15372" width="10.125" style="171" bestFit="1" customWidth="1"/>
    <col min="15373" max="15616" width="10" style="171"/>
    <col min="15617" max="15617" width="8.375" style="171" customWidth="1"/>
    <col min="15618" max="15618" width="9.25" style="171" customWidth="1"/>
    <col min="15619" max="15619" width="8.25" style="171" bestFit="1" customWidth="1"/>
    <col min="15620" max="15620" width="8.875" style="171" bestFit="1" customWidth="1"/>
    <col min="15621" max="15621" width="8.25" style="171" bestFit="1" customWidth="1"/>
    <col min="15622" max="15622" width="8.375" style="171" bestFit="1" customWidth="1"/>
    <col min="15623" max="15623" width="7.5" style="171" bestFit="1" customWidth="1"/>
    <col min="15624" max="15624" width="11" style="171" bestFit="1" customWidth="1"/>
    <col min="15625" max="15628" width="10.125" style="171" bestFit="1" customWidth="1"/>
    <col min="15629" max="15872" width="10" style="171"/>
    <col min="15873" max="15873" width="8.375" style="171" customWidth="1"/>
    <col min="15874" max="15874" width="9.25" style="171" customWidth="1"/>
    <col min="15875" max="15875" width="8.25" style="171" bestFit="1" customWidth="1"/>
    <col min="15876" max="15876" width="8.875" style="171" bestFit="1" customWidth="1"/>
    <col min="15877" max="15877" width="8.25" style="171" bestFit="1" customWidth="1"/>
    <col min="15878" max="15878" width="8.375" style="171" bestFit="1" customWidth="1"/>
    <col min="15879" max="15879" width="7.5" style="171" bestFit="1" customWidth="1"/>
    <col min="15880" max="15880" width="11" style="171" bestFit="1" customWidth="1"/>
    <col min="15881" max="15884" width="10.125" style="171" bestFit="1" customWidth="1"/>
    <col min="15885" max="16128" width="10" style="171"/>
    <col min="16129" max="16129" width="8.375" style="171" customWidth="1"/>
    <col min="16130" max="16130" width="9.25" style="171" customWidth="1"/>
    <col min="16131" max="16131" width="8.25" style="171" bestFit="1" customWidth="1"/>
    <col min="16132" max="16132" width="8.875" style="171" bestFit="1" customWidth="1"/>
    <col min="16133" max="16133" width="8.25" style="171" bestFit="1" customWidth="1"/>
    <col min="16134" max="16134" width="8.375" style="171" bestFit="1" customWidth="1"/>
    <col min="16135" max="16135" width="7.5" style="171" bestFit="1" customWidth="1"/>
    <col min="16136" max="16136" width="11" style="171" bestFit="1" customWidth="1"/>
    <col min="16137" max="16140" width="10.125" style="171" bestFit="1" customWidth="1"/>
    <col min="16141" max="16384" width="11" style="171"/>
  </cols>
  <sheetData>
    <row r="1" spans="1:65" x14ac:dyDescent="0.2">
      <c r="A1" s="170" t="s">
        <v>6</v>
      </c>
    </row>
    <row r="2" spans="1:65" ht="15.75" x14ac:dyDescent="0.25">
      <c r="A2" s="172"/>
      <c r="B2" s="173"/>
      <c r="H2" s="110" t="s">
        <v>157</v>
      </c>
    </row>
    <row r="3" spans="1:65" s="102" customFormat="1" x14ac:dyDescent="0.2">
      <c r="A3" s="79"/>
      <c r="B3" s="905">
        <f>INDICE!A3</f>
        <v>42856</v>
      </c>
      <c r="C3" s="906"/>
      <c r="D3" s="906" t="s">
        <v>118</v>
      </c>
      <c r="E3" s="906"/>
      <c r="F3" s="906" t="s">
        <v>119</v>
      </c>
      <c r="G3" s="906"/>
      <c r="H3" s="90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462</v>
      </c>
      <c r="D4" s="97" t="s">
        <v>47</v>
      </c>
      <c r="E4" s="97" t="s">
        <v>462</v>
      </c>
      <c r="F4" s="97" t="s">
        <v>47</v>
      </c>
      <c r="G4" s="97" t="s">
        <v>462</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99" customFormat="1" x14ac:dyDescent="0.2">
      <c r="A5" s="99" t="s">
        <v>201</v>
      </c>
      <c r="B5" s="100">
        <v>557.31367000000023</v>
      </c>
      <c r="C5" s="101">
        <v>7.1277331462684046</v>
      </c>
      <c r="D5" s="100">
        <v>2363.6735700000004</v>
      </c>
      <c r="E5" s="101">
        <v>10.916937587260605</v>
      </c>
      <c r="F5" s="100">
        <v>6126.1285600000001</v>
      </c>
      <c r="G5" s="101">
        <v>9.4639474296183366</v>
      </c>
      <c r="H5" s="101">
        <v>99.995915042028045</v>
      </c>
    </row>
    <row r="6" spans="1:65" s="99" customFormat="1" x14ac:dyDescent="0.2">
      <c r="A6" s="99" t="s">
        <v>147</v>
      </c>
      <c r="B6" s="119">
        <v>2.128E-2</v>
      </c>
      <c r="C6" s="484">
        <v>-19.454958364875093</v>
      </c>
      <c r="D6" s="119">
        <v>9.358000000000001E-2</v>
      </c>
      <c r="E6" s="484">
        <v>-31.145611066146717</v>
      </c>
      <c r="F6" s="119">
        <v>0.25025999999999998</v>
      </c>
      <c r="G6" s="484">
        <v>-14.886236098357319</v>
      </c>
      <c r="H6" s="250">
        <v>4.0849579719590369E-3</v>
      </c>
    </row>
    <row r="7" spans="1:65" s="99" customFormat="1" x14ac:dyDescent="0.2">
      <c r="A7" s="68" t="s">
        <v>117</v>
      </c>
      <c r="B7" s="69">
        <v>557.33495000000028</v>
      </c>
      <c r="C7" s="103">
        <v>7.1263832141543251</v>
      </c>
      <c r="D7" s="69">
        <v>2363.7671500000006</v>
      </c>
      <c r="E7" s="103">
        <v>10.914255149397702</v>
      </c>
      <c r="F7" s="69">
        <v>6126.3788199999999</v>
      </c>
      <c r="G7" s="103">
        <v>9.4626681777345851</v>
      </c>
      <c r="H7" s="103">
        <v>100</v>
      </c>
    </row>
    <row r="8" spans="1:65" s="99" customFormat="1" x14ac:dyDescent="0.2">
      <c r="H8" s="93" t="s">
        <v>233</v>
      </c>
    </row>
    <row r="9" spans="1:65" s="99" customFormat="1" x14ac:dyDescent="0.2">
      <c r="A9" s="94" t="s">
        <v>529</v>
      </c>
    </row>
    <row r="10" spans="1:65" x14ac:dyDescent="0.2">
      <c r="A10" s="165" t="s">
        <v>603</v>
      </c>
    </row>
    <row r="13" spans="1:65" x14ac:dyDescent="0.2">
      <c r="B13" s="100"/>
    </row>
  </sheetData>
  <mergeCells count="3">
    <mergeCell ref="B3:C3"/>
    <mergeCell ref="D3:E3"/>
    <mergeCell ref="F3:H3"/>
  </mergeCells>
  <conditionalFormatting sqref="B6">
    <cfRule type="cellIs" dxfId="320" priority="7" operator="between">
      <formula>0</formula>
      <formula>0.5</formula>
    </cfRule>
    <cfRule type="cellIs" dxfId="319" priority="8" operator="between">
      <formula>0</formula>
      <formula>0.49</formula>
    </cfRule>
  </conditionalFormatting>
  <conditionalFormatting sqref="D6">
    <cfRule type="cellIs" dxfId="318" priority="5" operator="between">
      <formula>0</formula>
      <formula>0.5</formula>
    </cfRule>
    <cfRule type="cellIs" dxfId="317" priority="6" operator="between">
      <formula>0</formula>
      <formula>0.49</formula>
    </cfRule>
  </conditionalFormatting>
  <conditionalFormatting sqref="F6">
    <cfRule type="cellIs" dxfId="316" priority="3" operator="between">
      <formula>0</formula>
      <formula>0.5</formula>
    </cfRule>
    <cfRule type="cellIs" dxfId="315" priority="4" operator="between">
      <formula>0</formula>
      <formula>0.49</formula>
    </cfRule>
  </conditionalFormatting>
  <conditionalFormatting sqref="H6">
    <cfRule type="cellIs" dxfId="314" priority="1" operator="between">
      <formula>0</formula>
      <formula>0.5</formula>
    </cfRule>
    <cfRule type="cellIs" dxfId="31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BM12"/>
  <sheetViews>
    <sheetView zoomScale="115" zoomScaleNormal="115" zoomScaleSheetLayoutView="100" workbookViewId="0"/>
  </sheetViews>
  <sheetFormatPr baseColWidth="10" defaultRowHeight="12.75" x14ac:dyDescent="0.2"/>
  <cols>
    <col min="1" max="1" width="25.75" style="175" customWidth="1"/>
    <col min="2" max="2" width="9.375" style="175" customWidth="1"/>
    <col min="3" max="3" width="12.875" style="175" customWidth="1"/>
    <col min="4" max="4" width="10.375" style="175" customWidth="1"/>
    <col min="5" max="5" width="11.625" style="175" customWidth="1"/>
    <col min="6" max="6" width="10.375" style="175" customWidth="1"/>
    <col min="7" max="7" width="11" style="175" customWidth="1"/>
    <col min="8" max="8" width="16.375" style="175" customWidth="1"/>
    <col min="9" max="11" width="11" style="175"/>
    <col min="12" max="12" width="11.5" style="175" customWidth="1"/>
    <col min="13" max="66" width="11" style="175"/>
    <col min="67" max="256" width="10" style="175"/>
    <col min="257" max="257" width="19.75" style="175" customWidth="1"/>
    <col min="258" max="259" width="8.25" style="175" bestFit="1" customWidth="1"/>
    <col min="260" max="260" width="9.125" style="175" bestFit="1" customWidth="1"/>
    <col min="261" max="261" width="7.5" style="175" bestFit="1" customWidth="1"/>
    <col min="262" max="262" width="9.125" style="175" bestFit="1" customWidth="1"/>
    <col min="263" max="263" width="7.5" style="175" bestFit="1" customWidth="1"/>
    <col min="264" max="264" width="11" style="175" bestFit="1" customWidth="1"/>
    <col min="265" max="267" width="10" style="175"/>
    <col min="268" max="268" width="10.125" style="175" bestFit="1" customWidth="1"/>
    <col min="269" max="512" width="10" style="175"/>
    <col min="513" max="513" width="19.75" style="175" customWidth="1"/>
    <col min="514" max="515" width="8.25" style="175" bestFit="1" customWidth="1"/>
    <col min="516" max="516" width="9.125" style="175" bestFit="1" customWidth="1"/>
    <col min="517" max="517" width="7.5" style="175" bestFit="1" customWidth="1"/>
    <col min="518" max="518" width="9.125" style="175" bestFit="1" customWidth="1"/>
    <col min="519" max="519" width="7.5" style="175" bestFit="1" customWidth="1"/>
    <col min="520" max="520" width="11" style="175" bestFit="1" customWidth="1"/>
    <col min="521" max="523" width="10" style="175"/>
    <col min="524" max="524" width="10.125" style="175" bestFit="1" customWidth="1"/>
    <col min="525" max="768" width="10" style="175"/>
    <col min="769" max="769" width="19.75" style="175" customWidth="1"/>
    <col min="770" max="771" width="8.25" style="175" bestFit="1" customWidth="1"/>
    <col min="772" max="772" width="9.125" style="175" bestFit="1" customWidth="1"/>
    <col min="773" max="773" width="7.5" style="175" bestFit="1" customWidth="1"/>
    <col min="774" max="774" width="9.125" style="175" bestFit="1" customWidth="1"/>
    <col min="775" max="775" width="7.5" style="175" bestFit="1" customWidth="1"/>
    <col min="776" max="776" width="11" style="175" bestFit="1" customWidth="1"/>
    <col min="777" max="779" width="10" style="175"/>
    <col min="780" max="780" width="10.125" style="175" bestFit="1" customWidth="1"/>
    <col min="781" max="1024" width="11" style="175"/>
    <col min="1025" max="1025" width="19.75" style="175" customWidth="1"/>
    <col min="1026" max="1027" width="8.25" style="175" bestFit="1" customWidth="1"/>
    <col min="1028" max="1028" width="9.125" style="175" bestFit="1" customWidth="1"/>
    <col min="1029" max="1029" width="7.5" style="175" bestFit="1" customWidth="1"/>
    <col min="1030" max="1030" width="9.125" style="175" bestFit="1" customWidth="1"/>
    <col min="1031" max="1031" width="7.5" style="175" bestFit="1" customWidth="1"/>
    <col min="1032" max="1032" width="11" style="175" bestFit="1" customWidth="1"/>
    <col min="1033" max="1035" width="10" style="175"/>
    <col min="1036" max="1036" width="10.125" style="175" bestFit="1" customWidth="1"/>
    <col min="1037" max="1280" width="10" style="175"/>
    <col min="1281" max="1281" width="19.75" style="175" customWidth="1"/>
    <col min="1282" max="1283" width="8.25" style="175" bestFit="1" customWidth="1"/>
    <col min="1284" max="1284" width="9.125" style="175" bestFit="1" customWidth="1"/>
    <col min="1285" max="1285" width="7.5" style="175" bestFit="1" customWidth="1"/>
    <col min="1286" max="1286" width="9.125" style="175" bestFit="1" customWidth="1"/>
    <col min="1287" max="1287" width="7.5" style="175" bestFit="1" customWidth="1"/>
    <col min="1288" max="1288" width="11" style="175" bestFit="1" customWidth="1"/>
    <col min="1289" max="1291" width="10" style="175"/>
    <col min="1292" max="1292" width="10.125" style="175" bestFit="1" customWidth="1"/>
    <col min="1293" max="1536" width="10" style="175"/>
    <col min="1537" max="1537" width="19.75" style="175" customWidth="1"/>
    <col min="1538" max="1539" width="8.25" style="175" bestFit="1" customWidth="1"/>
    <col min="1540" max="1540" width="9.125" style="175" bestFit="1" customWidth="1"/>
    <col min="1541" max="1541" width="7.5" style="175" bestFit="1" customWidth="1"/>
    <col min="1542" max="1542" width="9.125" style="175" bestFit="1" customWidth="1"/>
    <col min="1543" max="1543" width="7.5" style="175" bestFit="1" customWidth="1"/>
    <col min="1544" max="1544" width="11" style="175" bestFit="1" customWidth="1"/>
    <col min="1545" max="1547" width="10" style="175"/>
    <col min="1548" max="1548" width="10.125" style="175" bestFit="1" customWidth="1"/>
    <col min="1549" max="1792" width="10" style="175"/>
    <col min="1793" max="1793" width="19.75" style="175" customWidth="1"/>
    <col min="1794" max="1795" width="8.25" style="175" bestFit="1" customWidth="1"/>
    <col min="1796" max="1796" width="9.125" style="175" bestFit="1" customWidth="1"/>
    <col min="1797" max="1797" width="7.5" style="175" bestFit="1" customWidth="1"/>
    <col min="1798" max="1798" width="9.125" style="175" bestFit="1" customWidth="1"/>
    <col min="1799" max="1799" width="7.5" style="175" bestFit="1" customWidth="1"/>
    <col min="1800" max="1800" width="11" style="175" bestFit="1" customWidth="1"/>
    <col min="1801" max="1803" width="10" style="175"/>
    <col min="1804" max="1804" width="10.125" style="175" bestFit="1" customWidth="1"/>
    <col min="1805" max="2048" width="11" style="175"/>
    <col min="2049" max="2049" width="19.75" style="175" customWidth="1"/>
    <col min="2050" max="2051" width="8.25" style="175" bestFit="1" customWidth="1"/>
    <col min="2052" max="2052" width="9.125" style="175" bestFit="1" customWidth="1"/>
    <col min="2053" max="2053" width="7.5" style="175" bestFit="1" customWidth="1"/>
    <col min="2054" max="2054" width="9.125" style="175" bestFit="1" customWidth="1"/>
    <col min="2055" max="2055" width="7.5" style="175" bestFit="1" customWidth="1"/>
    <col min="2056" max="2056" width="11" style="175" bestFit="1" customWidth="1"/>
    <col min="2057" max="2059" width="10" style="175"/>
    <col min="2060" max="2060" width="10.125" style="175" bestFit="1" customWidth="1"/>
    <col min="2061" max="2304" width="10" style="175"/>
    <col min="2305" max="2305" width="19.75" style="175" customWidth="1"/>
    <col min="2306" max="2307" width="8.25" style="175" bestFit="1" customWidth="1"/>
    <col min="2308" max="2308" width="9.125" style="175" bestFit="1" customWidth="1"/>
    <col min="2309" max="2309" width="7.5" style="175" bestFit="1" customWidth="1"/>
    <col min="2310" max="2310" width="9.125" style="175" bestFit="1" customWidth="1"/>
    <col min="2311" max="2311" width="7.5" style="175" bestFit="1" customWidth="1"/>
    <col min="2312" max="2312" width="11" style="175" bestFit="1" customWidth="1"/>
    <col min="2313" max="2315" width="10" style="175"/>
    <col min="2316" max="2316" width="10.125" style="175" bestFit="1" customWidth="1"/>
    <col min="2317" max="2560" width="10" style="175"/>
    <col min="2561" max="2561" width="19.75" style="175" customWidth="1"/>
    <col min="2562" max="2563" width="8.25" style="175" bestFit="1" customWidth="1"/>
    <col min="2564" max="2564" width="9.125" style="175" bestFit="1" customWidth="1"/>
    <col min="2565" max="2565" width="7.5" style="175" bestFit="1" customWidth="1"/>
    <col min="2566" max="2566" width="9.125" style="175" bestFit="1" customWidth="1"/>
    <col min="2567" max="2567" width="7.5" style="175" bestFit="1" customWidth="1"/>
    <col min="2568" max="2568" width="11" style="175" bestFit="1" customWidth="1"/>
    <col min="2569" max="2571" width="10" style="175"/>
    <col min="2572" max="2572" width="10.125" style="175" bestFit="1" customWidth="1"/>
    <col min="2573" max="2816" width="10" style="175"/>
    <col min="2817" max="2817" width="19.75" style="175" customWidth="1"/>
    <col min="2818" max="2819" width="8.25" style="175" bestFit="1" customWidth="1"/>
    <col min="2820" max="2820" width="9.125" style="175" bestFit="1" customWidth="1"/>
    <col min="2821" max="2821" width="7.5" style="175" bestFit="1" customWidth="1"/>
    <col min="2822" max="2822" width="9.125" style="175" bestFit="1" customWidth="1"/>
    <col min="2823" max="2823" width="7.5" style="175" bestFit="1" customWidth="1"/>
    <col min="2824" max="2824" width="11" style="175" bestFit="1" customWidth="1"/>
    <col min="2825" max="2827" width="10" style="175"/>
    <col min="2828" max="2828" width="10.125" style="175" bestFit="1" customWidth="1"/>
    <col min="2829" max="3072" width="11" style="175"/>
    <col min="3073" max="3073" width="19.75" style="175" customWidth="1"/>
    <col min="3074" max="3075" width="8.25" style="175" bestFit="1" customWidth="1"/>
    <col min="3076" max="3076" width="9.125" style="175" bestFit="1" customWidth="1"/>
    <col min="3077" max="3077" width="7.5" style="175" bestFit="1" customWidth="1"/>
    <col min="3078" max="3078" width="9.125" style="175" bestFit="1" customWidth="1"/>
    <col min="3079" max="3079" width="7.5" style="175" bestFit="1" customWidth="1"/>
    <col min="3080" max="3080" width="11" style="175" bestFit="1" customWidth="1"/>
    <col min="3081" max="3083" width="10" style="175"/>
    <col min="3084" max="3084" width="10.125" style="175" bestFit="1" customWidth="1"/>
    <col min="3085" max="3328" width="10" style="175"/>
    <col min="3329" max="3329" width="19.75" style="175" customWidth="1"/>
    <col min="3330" max="3331" width="8.25" style="175" bestFit="1" customWidth="1"/>
    <col min="3332" max="3332" width="9.125" style="175" bestFit="1" customWidth="1"/>
    <col min="3333" max="3333" width="7.5" style="175" bestFit="1" customWidth="1"/>
    <col min="3334" max="3334" width="9.125" style="175" bestFit="1" customWidth="1"/>
    <col min="3335" max="3335" width="7.5" style="175" bestFit="1" customWidth="1"/>
    <col min="3336" max="3336" width="11" style="175" bestFit="1" customWidth="1"/>
    <col min="3337" max="3339" width="10" style="175"/>
    <col min="3340" max="3340" width="10.125" style="175" bestFit="1" customWidth="1"/>
    <col min="3341" max="3584" width="10" style="175"/>
    <col min="3585" max="3585" width="19.75" style="175" customWidth="1"/>
    <col min="3586" max="3587" width="8.25" style="175" bestFit="1" customWidth="1"/>
    <col min="3588" max="3588" width="9.125" style="175" bestFit="1" customWidth="1"/>
    <col min="3589" max="3589" width="7.5" style="175" bestFit="1" customWidth="1"/>
    <col min="3590" max="3590" width="9.125" style="175" bestFit="1" customWidth="1"/>
    <col min="3591" max="3591" width="7.5" style="175" bestFit="1" customWidth="1"/>
    <col min="3592" max="3592" width="11" style="175" bestFit="1" customWidth="1"/>
    <col min="3593" max="3595" width="10" style="175"/>
    <col min="3596" max="3596" width="10.125" style="175" bestFit="1" customWidth="1"/>
    <col min="3597" max="3840" width="10" style="175"/>
    <col min="3841" max="3841" width="19.75" style="175" customWidth="1"/>
    <col min="3842" max="3843" width="8.25" style="175" bestFit="1" customWidth="1"/>
    <col min="3844" max="3844" width="9.125" style="175" bestFit="1" customWidth="1"/>
    <col min="3845" max="3845" width="7.5" style="175" bestFit="1" customWidth="1"/>
    <col min="3846" max="3846" width="9.125" style="175" bestFit="1" customWidth="1"/>
    <col min="3847" max="3847" width="7.5" style="175" bestFit="1" customWidth="1"/>
    <col min="3848" max="3848" width="11" style="175" bestFit="1" customWidth="1"/>
    <col min="3849" max="3851" width="10" style="175"/>
    <col min="3852" max="3852" width="10.125" style="175" bestFit="1" customWidth="1"/>
    <col min="3853" max="4096" width="11" style="175"/>
    <col min="4097" max="4097" width="19.75" style="175" customWidth="1"/>
    <col min="4098" max="4099" width="8.25" style="175" bestFit="1" customWidth="1"/>
    <col min="4100" max="4100" width="9.125" style="175" bestFit="1" customWidth="1"/>
    <col min="4101" max="4101" width="7.5" style="175" bestFit="1" customWidth="1"/>
    <col min="4102" max="4102" width="9.125" style="175" bestFit="1" customWidth="1"/>
    <col min="4103" max="4103" width="7.5" style="175" bestFit="1" customWidth="1"/>
    <col min="4104" max="4104" width="11" style="175" bestFit="1" customWidth="1"/>
    <col min="4105" max="4107" width="10" style="175"/>
    <col min="4108" max="4108" width="10.125" style="175" bestFit="1" customWidth="1"/>
    <col min="4109" max="4352" width="10" style="175"/>
    <col min="4353" max="4353" width="19.75" style="175" customWidth="1"/>
    <col min="4354" max="4355" width="8.25" style="175" bestFit="1" customWidth="1"/>
    <col min="4356" max="4356" width="9.125" style="175" bestFit="1" customWidth="1"/>
    <col min="4357" max="4357" width="7.5" style="175" bestFit="1" customWidth="1"/>
    <col min="4358" max="4358" width="9.125" style="175" bestFit="1" customWidth="1"/>
    <col min="4359" max="4359" width="7.5" style="175" bestFit="1" customWidth="1"/>
    <col min="4360" max="4360" width="11" style="175" bestFit="1" customWidth="1"/>
    <col min="4361" max="4363" width="10" style="175"/>
    <col min="4364" max="4364" width="10.125" style="175" bestFit="1" customWidth="1"/>
    <col min="4365" max="4608" width="10" style="175"/>
    <col min="4609" max="4609" width="19.75" style="175" customWidth="1"/>
    <col min="4610" max="4611" width="8.25" style="175" bestFit="1" customWidth="1"/>
    <col min="4612" max="4612" width="9.125" style="175" bestFit="1" customWidth="1"/>
    <col min="4613" max="4613" width="7.5" style="175" bestFit="1" customWidth="1"/>
    <col min="4614" max="4614" width="9.125" style="175" bestFit="1" customWidth="1"/>
    <col min="4615" max="4615" width="7.5" style="175" bestFit="1" customWidth="1"/>
    <col min="4616" max="4616" width="11" style="175" bestFit="1" customWidth="1"/>
    <col min="4617" max="4619" width="10" style="175"/>
    <col min="4620" max="4620" width="10.125" style="175" bestFit="1" customWidth="1"/>
    <col min="4621" max="4864" width="10" style="175"/>
    <col min="4865" max="4865" width="19.75" style="175" customWidth="1"/>
    <col min="4866" max="4867" width="8.25" style="175" bestFit="1" customWidth="1"/>
    <col min="4868" max="4868" width="9.125" style="175" bestFit="1" customWidth="1"/>
    <col min="4869" max="4869" width="7.5" style="175" bestFit="1" customWidth="1"/>
    <col min="4870" max="4870" width="9.125" style="175" bestFit="1" customWidth="1"/>
    <col min="4871" max="4871" width="7.5" style="175" bestFit="1" customWidth="1"/>
    <col min="4872" max="4872" width="11" style="175" bestFit="1" customWidth="1"/>
    <col min="4873" max="4875" width="10" style="175"/>
    <col min="4876" max="4876" width="10.125" style="175" bestFit="1" customWidth="1"/>
    <col min="4877" max="5120" width="11" style="175"/>
    <col min="5121" max="5121" width="19.75" style="175" customWidth="1"/>
    <col min="5122" max="5123" width="8.25" style="175" bestFit="1" customWidth="1"/>
    <col min="5124" max="5124" width="9.125" style="175" bestFit="1" customWidth="1"/>
    <col min="5125" max="5125" width="7.5" style="175" bestFit="1" customWidth="1"/>
    <col min="5126" max="5126" width="9.125" style="175" bestFit="1" customWidth="1"/>
    <col min="5127" max="5127" width="7.5" style="175" bestFit="1" customWidth="1"/>
    <col min="5128" max="5128" width="11" style="175" bestFit="1" customWidth="1"/>
    <col min="5129" max="5131" width="10" style="175"/>
    <col min="5132" max="5132" width="10.125" style="175" bestFit="1" customWidth="1"/>
    <col min="5133" max="5376" width="10" style="175"/>
    <col min="5377" max="5377" width="19.75" style="175" customWidth="1"/>
    <col min="5378" max="5379" width="8.25" style="175" bestFit="1" customWidth="1"/>
    <col min="5380" max="5380" width="9.125" style="175" bestFit="1" customWidth="1"/>
    <col min="5381" max="5381" width="7.5" style="175" bestFit="1" customWidth="1"/>
    <col min="5382" max="5382" width="9.125" style="175" bestFit="1" customWidth="1"/>
    <col min="5383" max="5383" width="7.5" style="175" bestFit="1" customWidth="1"/>
    <col min="5384" max="5384" width="11" style="175" bestFit="1" customWidth="1"/>
    <col min="5385" max="5387" width="10" style="175"/>
    <col min="5388" max="5388" width="10.125" style="175" bestFit="1" customWidth="1"/>
    <col min="5389" max="5632" width="10" style="175"/>
    <col min="5633" max="5633" width="19.75" style="175" customWidth="1"/>
    <col min="5634" max="5635" width="8.25" style="175" bestFit="1" customWidth="1"/>
    <col min="5636" max="5636" width="9.125" style="175" bestFit="1" customWidth="1"/>
    <col min="5637" max="5637" width="7.5" style="175" bestFit="1" customWidth="1"/>
    <col min="5638" max="5638" width="9.125" style="175" bestFit="1" customWidth="1"/>
    <col min="5639" max="5639" width="7.5" style="175" bestFit="1" customWidth="1"/>
    <col min="5640" max="5640" width="11" style="175" bestFit="1" customWidth="1"/>
    <col min="5641" max="5643" width="10" style="175"/>
    <col min="5644" max="5644" width="10.125" style="175" bestFit="1" customWidth="1"/>
    <col min="5645" max="5888" width="10" style="175"/>
    <col min="5889" max="5889" width="19.75" style="175" customWidth="1"/>
    <col min="5890" max="5891" width="8.25" style="175" bestFit="1" customWidth="1"/>
    <col min="5892" max="5892" width="9.125" style="175" bestFit="1" customWidth="1"/>
    <col min="5893" max="5893" width="7.5" style="175" bestFit="1" customWidth="1"/>
    <col min="5894" max="5894" width="9.125" style="175" bestFit="1" customWidth="1"/>
    <col min="5895" max="5895" width="7.5" style="175" bestFit="1" customWidth="1"/>
    <col min="5896" max="5896" width="11" style="175" bestFit="1" customWidth="1"/>
    <col min="5897" max="5899" width="10" style="175"/>
    <col min="5900" max="5900" width="10.125" style="175" bestFit="1" customWidth="1"/>
    <col min="5901" max="6144" width="11" style="175"/>
    <col min="6145" max="6145" width="19.75" style="175" customWidth="1"/>
    <col min="6146" max="6147" width="8.25" style="175" bestFit="1" customWidth="1"/>
    <col min="6148" max="6148" width="9.125" style="175" bestFit="1" customWidth="1"/>
    <col min="6149" max="6149" width="7.5" style="175" bestFit="1" customWidth="1"/>
    <col min="6150" max="6150" width="9.125" style="175" bestFit="1" customWidth="1"/>
    <col min="6151" max="6151" width="7.5" style="175" bestFit="1" customWidth="1"/>
    <col min="6152" max="6152" width="11" style="175" bestFit="1" customWidth="1"/>
    <col min="6153" max="6155" width="10" style="175"/>
    <col min="6156" max="6156" width="10.125" style="175" bestFit="1" customWidth="1"/>
    <col min="6157" max="6400" width="10" style="175"/>
    <col min="6401" max="6401" width="19.75" style="175" customWidth="1"/>
    <col min="6402" max="6403" width="8.25" style="175" bestFit="1" customWidth="1"/>
    <col min="6404" max="6404" width="9.125" style="175" bestFit="1" customWidth="1"/>
    <col min="6405" max="6405" width="7.5" style="175" bestFit="1" customWidth="1"/>
    <col min="6406" max="6406" width="9.125" style="175" bestFit="1" customWidth="1"/>
    <col min="6407" max="6407" width="7.5" style="175" bestFit="1" customWidth="1"/>
    <col min="6408" max="6408" width="11" style="175" bestFit="1" customWidth="1"/>
    <col min="6409" max="6411" width="10" style="175"/>
    <col min="6412" max="6412" width="10.125" style="175" bestFit="1" customWidth="1"/>
    <col min="6413" max="6656" width="10" style="175"/>
    <col min="6657" max="6657" width="19.75" style="175" customWidth="1"/>
    <col min="6658" max="6659" width="8.25" style="175" bestFit="1" customWidth="1"/>
    <col min="6660" max="6660" width="9.125" style="175" bestFit="1" customWidth="1"/>
    <col min="6661" max="6661" width="7.5" style="175" bestFit="1" customWidth="1"/>
    <col min="6662" max="6662" width="9.125" style="175" bestFit="1" customWidth="1"/>
    <col min="6663" max="6663" width="7.5" style="175" bestFit="1" customWidth="1"/>
    <col min="6664" max="6664" width="11" style="175" bestFit="1" customWidth="1"/>
    <col min="6665" max="6667" width="10" style="175"/>
    <col min="6668" max="6668" width="10.125" style="175" bestFit="1" customWidth="1"/>
    <col min="6669" max="6912" width="10" style="175"/>
    <col min="6913" max="6913" width="19.75" style="175" customWidth="1"/>
    <col min="6914" max="6915" width="8.25" style="175" bestFit="1" customWidth="1"/>
    <col min="6916" max="6916" width="9.125" style="175" bestFit="1" customWidth="1"/>
    <col min="6917" max="6917" width="7.5" style="175" bestFit="1" customWidth="1"/>
    <col min="6918" max="6918" width="9.125" style="175" bestFit="1" customWidth="1"/>
    <col min="6919" max="6919" width="7.5" style="175" bestFit="1" customWidth="1"/>
    <col min="6920" max="6920" width="11" style="175" bestFit="1" customWidth="1"/>
    <col min="6921" max="6923" width="10" style="175"/>
    <col min="6924" max="6924" width="10.125" style="175" bestFit="1" customWidth="1"/>
    <col min="6925" max="7168" width="11" style="175"/>
    <col min="7169" max="7169" width="19.75" style="175" customWidth="1"/>
    <col min="7170" max="7171" width="8.25" style="175" bestFit="1" customWidth="1"/>
    <col min="7172" max="7172" width="9.125" style="175" bestFit="1" customWidth="1"/>
    <col min="7173" max="7173" width="7.5" style="175" bestFit="1" customWidth="1"/>
    <col min="7174" max="7174" width="9.125" style="175" bestFit="1" customWidth="1"/>
    <col min="7175" max="7175" width="7.5" style="175" bestFit="1" customWidth="1"/>
    <col min="7176" max="7176" width="11" style="175" bestFit="1" customWidth="1"/>
    <col min="7177" max="7179" width="10" style="175"/>
    <col min="7180" max="7180" width="10.125" style="175" bestFit="1" customWidth="1"/>
    <col min="7181" max="7424" width="10" style="175"/>
    <col min="7425" max="7425" width="19.75" style="175" customWidth="1"/>
    <col min="7426" max="7427" width="8.25" style="175" bestFit="1" customWidth="1"/>
    <col min="7428" max="7428" width="9.125" style="175" bestFit="1" customWidth="1"/>
    <col min="7429" max="7429" width="7.5" style="175" bestFit="1" customWidth="1"/>
    <col min="7430" max="7430" width="9.125" style="175" bestFit="1" customWidth="1"/>
    <col min="7431" max="7431" width="7.5" style="175" bestFit="1" customWidth="1"/>
    <col min="7432" max="7432" width="11" style="175" bestFit="1" customWidth="1"/>
    <col min="7433" max="7435" width="10" style="175"/>
    <col min="7436" max="7436" width="10.125" style="175" bestFit="1" customWidth="1"/>
    <col min="7437" max="7680" width="10" style="175"/>
    <col min="7681" max="7681" width="19.75" style="175" customWidth="1"/>
    <col min="7682" max="7683" width="8.25" style="175" bestFit="1" customWidth="1"/>
    <col min="7684" max="7684" width="9.125" style="175" bestFit="1" customWidth="1"/>
    <col min="7685" max="7685" width="7.5" style="175" bestFit="1" customWidth="1"/>
    <col min="7686" max="7686" width="9.125" style="175" bestFit="1" customWidth="1"/>
    <col min="7687" max="7687" width="7.5" style="175" bestFit="1" customWidth="1"/>
    <col min="7688" max="7688" width="11" style="175" bestFit="1" customWidth="1"/>
    <col min="7689" max="7691" width="10" style="175"/>
    <col min="7692" max="7692" width="10.125" style="175" bestFit="1" customWidth="1"/>
    <col min="7693" max="7936" width="10" style="175"/>
    <col min="7937" max="7937" width="19.75" style="175" customWidth="1"/>
    <col min="7938" max="7939" width="8.25" style="175" bestFit="1" customWidth="1"/>
    <col min="7940" max="7940" width="9.125" style="175" bestFit="1" customWidth="1"/>
    <col min="7941" max="7941" width="7.5" style="175" bestFit="1" customWidth="1"/>
    <col min="7942" max="7942" width="9.125" style="175" bestFit="1" customWidth="1"/>
    <col min="7943" max="7943" width="7.5" style="175" bestFit="1" customWidth="1"/>
    <col min="7944" max="7944" width="11" style="175" bestFit="1" customWidth="1"/>
    <col min="7945" max="7947" width="10" style="175"/>
    <col min="7948" max="7948" width="10.125" style="175" bestFit="1" customWidth="1"/>
    <col min="7949" max="8192" width="11" style="175"/>
    <col min="8193" max="8193" width="19.75" style="175" customWidth="1"/>
    <col min="8194" max="8195" width="8.25" style="175" bestFit="1" customWidth="1"/>
    <col min="8196" max="8196" width="9.125" style="175" bestFit="1" customWidth="1"/>
    <col min="8197" max="8197" width="7.5" style="175" bestFit="1" customWidth="1"/>
    <col min="8198" max="8198" width="9.125" style="175" bestFit="1" customWidth="1"/>
    <col min="8199" max="8199" width="7.5" style="175" bestFit="1" customWidth="1"/>
    <col min="8200" max="8200" width="11" style="175" bestFit="1" customWidth="1"/>
    <col min="8201" max="8203" width="10" style="175"/>
    <col min="8204" max="8204" width="10.125" style="175" bestFit="1" customWidth="1"/>
    <col min="8205" max="8448" width="10" style="175"/>
    <col min="8449" max="8449" width="19.75" style="175" customWidth="1"/>
    <col min="8450" max="8451" width="8.25" style="175" bestFit="1" customWidth="1"/>
    <col min="8452" max="8452" width="9.125" style="175" bestFit="1" customWidth="1"/>
    <col min="8453" max="8453" width="7.5" style="175" bestFit="1" customWidth="1"/>
    <col min="8454" max="8454" width="9.125" style="175" bestFit="1" customWidth="1"/>
    <col min="8455" max="8455" width="7.5" style="175" bestFit="1" customWidth="1"/>
    <col min="8456" max="8456" width="11" style="175" bestFit="1" customWidth="1"/>
    <col min="8457" max="8459" width="10" style="175"/>
    <col min="8460" max="8460" width="10.125" style="175" bestFit="1" customWidth="1"/>
    <col min="8461" max="8704" width="10" style="175"/>
    <col min="8705" max="8705" width="19.75" style="175" customWidth="1"/>
    <col min="8706" max="8707" width="8.25" style="175" bestFit="1" customWidth="1"/>
    <col min="8708" max="8708" width="9.125" style="175" bestFit="1" customWidth="1"/>
    <col min="8709" max="8709" width="7.5" style="175" bestFit="1" customWidth="1"/>
    <col min="8710" max="8710" width="9.125" style="175" bestFit="1" customWidth="1"/>
    <col min="8711" max="8711" width="7.5" style="175" bestFit="1" customWidth="1"/>
    <col min="8712" max="8712" width="11" style="175" bestFit="1" customWidth="1"/>
    <col min="8713" max="8715" width="10" style="175"/>
    <col min="8716" max="8716" width="10.125" style="175" bestFit="1" customWidth="1"/>
    <col min="8717" max="8960" width="10" style="175"/>
    <col min="8961" max="8961" width="19.75" style="175" customWidth="1"/>
    <col min="8962" max="8963" width="8.25" style="175" bestFit="1" customWidth="1"/>
    <col min="8964" max="8964" width="9.125" style="175" bestFit="1" customWidth="1"/>
    <col min="8965" max="8965" width="7.5" style="175" bestFit="1" customWidth="1"/>
    <col min="8966" max="8966" width="9.125" style="175" bestFit="1" customWidth="1"/>
    <col min="8967" max="8967" width="7.5" style="175" bestFit="1" customWidth="1"/>
    <col min="8968" max="8968" width="11" style="175" bestFit="1" customWidth="1"/>
    <col min="8969" max="8971" width="10" style="175"/>
    <col min="8972" max="8972" width="10.125" style="175" bestFit="1" customWidth="1"/>
    <col min="8973" max="9216" width="11" style="175"/>
    <col min="9217" max="9217" width="19.75" style="175" customWidth="1"/>
    <col min="9218" max="9219" width="8.25" style="175" bestFit="1" customWidth="1"/>
    <col min="9220" max="9220" width="9.125" style="175" bestFit="1" customWidth="1"/>
    <col min="9221" max="9221" width="7.5" style="175" bestFit="1" customWidth="1"/>
    <col min="9222" max="9222" width="9.125" style="175" bestFit="1" customWidth="1"/>
    <col min="9223" max="9223" width="7.5" style="175" bestFit="1" customWidth="1"/>
    <col min="9224" max="9224" width="11" style="175" bestFit="1" customWidth="1"/>
    <col min="9225" max="9227" width="10" style="175"/>
    <col min="9228" max="9228" width="10.125" style="175" bestFit="1" customWidth="1"/>
    <col min="9229" max="9472" width="10" style="175"/>
    <col min="9473" max="9473" width="19.75" style="175" customWidth="1"/>
    <col min="9474" max="9475" width="8.25" style="175" bestFit="1" customWidth="1"/>
    <col min="9476" max="9476" width="9.125" style="175" bestFit="1" customWidth="1"/>
    <col min="9477" max="9477" width="7.5" style="175" bestFit="1" customWidth="1"/>
    <col min="9478" max="9478" width="9.125" style="175" bestFit="1" customWidth="1"/>
    <col min="9479" max="9479" width="7.5" style="175" bestFit="1" customWidth="1"/>
    <col min="9480" max="9480" width="11" style="175" bestFit="1" customWidth="1"/>
    <col min="9481" max="9483" width="10" style="175"/>
    <col min="9484" max="9484" width="10.125" style="175" bestFit="1" customWidth="1"/>
    <col min="9485" max="9728" width="10" style="175"/>
    <col min="9729" max="9729" width="19.75" style="175" customWidth="1"/>
    <col min="9730" max="9731" width="8.25" style="175" bestFit="1" customWidth="1"/>
    <col min="9732" max="9732" width="9.125" style="175" bestFit="1" customWidth="1"/>
    <col min="9733" max="9733" width="7.5" style="175" bestFit="1" customWidth="1"/>
    <col min="9734" max="9734" width="9.125" style="175" bestFit="1" customWidth="1"/>
    <col min="9735" max="9735" width="7.5" style="175" bestFit="1" customWidth="1"/>
    <col min="9736" max="9736" width="11" style="175" bestFit="1" customWidth="1"/>
    <col min="9737" max="9739" width="10" style="175"/>
    <col min="9740" max="9740" width="10.125" style="175" bestFit="1" customWidth="1"/>
    <col min="9741" max="9984" width="10" style="175"/>
    <col min="9985" max="9985" width="19.75" style="175" customWidth="1"/>
    <col min="9986" max="9987" width="8.25" style="175" bestFit="1" customWidth="1"/>
    <col min="9988" max="9988" width="9.125" style="175" bestFit="1" customWidth="1"/>
    <col min="9989" max="9989" width="7.5" style="175" bestFit="1" customWidth="1"/>
    <col min="9990" max="9990" width="9.125" style="175" bestFit="1" customWidth="1"/>
    <col min="9991" max="9991" width="7.5" style="175" bestFit="1" customWidth="1"/>
    <col min="9992" max="9992" width="11" style="175" bestFit="1" customWidth="1"/>
    <col min="9993" max="9995" width="10" style="175"/>
    <col min="9996" max="9996" width="10.125" style="175" bestFit="1" customWidth="1"/>
    <col min="9997" max="10240" width="11" style="175"/>
    <col min="10241" max="10241" width="19.75" style="175" customWidth="1"/>
    <col min="10242" max="10243" width="8.25" style="175" bestFit="1" customWidth="1"/>
    <col min="10244" max="10244" width="9.125" style="175" bestFit="1" customWidth="1"/>
    <col min="10245" max="10245" width="7.5" style="175" bestFit="1" customWidth="1"/>
    <col min="10246" max="10246" width="9.125" style="175" bestFit="1" customWidth="1"/>
    <col min="10247" max="10247" width="7.5" style="175" bestFit="1" customWidth="1"/>
    <col min="10248" max="10248" width="11" style="175" bestFit="1" customWidth="1"/>
    <col min="10249" max="10251" width="10" style="175"/>
    <col min="10252" max="10252" width="10.125" style="175" bestFit="1" customWidth="1"/>
    <col min="10253" max="10496" width="10" style="175"/>
    <col min="10497" max="10497" width="19.75" style="175" customWidth="1"/>
    <col min="10498" max="10499" width="8.25" style="175" bestFit="1" customWidth="1"/>
    <col min="10500" max="10500" width="9.125" style="175" bestFit="1" customWidth="1"/>
    <col min="10501" max="10501" width="7.5" style="175" bestFit="1" customWidth="1"/>
    <col min="10502" max="10502" width="9.125" style="175" bestFit="1" customWidth="1"/>
    <col min="10503" max="10503" width="7.5" style="175" bestFit="1" customWidth="1"/>
    <col min="10504" max="10504" width="11" style="175" bestFit="1" customWidth="1"/>
    <col min="10505" max="10507" width="10" style="175"/>
    <col min="10508" max="10508" width="10.125" style="175" bestFit="1" customWidth="1"/>
    <col min="10509" max="10752" width="10" style="175"/>
    <col min="10753" max="10753" width="19.75" style="175" customWidth="1"/>
    <col min="10754" max="10755" width="8.25" style="175" bestFit="1" customWidth="1"/>
    <col min="10756" max="10756" width="9.125" style="175" bestFit="1" customWidth="1"/>
    <col min="10757" max="10757" width="7.5" style="175" bestFit="1" customWidth="1"/>
    <col min="10758" max="10758" width="9.125" style="175" bestFit="1" customWidth="1"/>
    <col min="10759" max="10759" width="7.5" style="175" bestFit="1" customWidth="1"/>
    <col min="10760" max="10760" width="11" style="175" bestFit="1" customWidth="1"/>
    <col min="10761" max="10763" width="10" style="175"/>
    <col min="10764" max="10764" width="10.125" style="175" bestFit="1" customWidth="1"/>
    <col min="10765" max="11008" width="10" style="175"/>
    <col min="11009" max="11009" width="19.75" style="175" customWidth="1"/>
    <col min="11010" max="11011" width="8.25" style="175" bestFit="1" customWidth="1"/>
    <col min="11012" max="11012" width="9.125" style="175" bestFit="1" customWidth="1"/>
    <col min="11013" max="11013" width="7.5" style="175" bestFit="1" customWidth="1"/>
    <col min="11014" max="11014" width="9.125" style="175" bestFit="1" customWidth="1"/>
    <col min="11015" max="11015" width="7.5" style="175" bestFit="1" customWidth="1"/>
    <col min="11016" max="11016" width="11" style="175" bestFit="1" customWidth="1"/>
    <col min="11017" max="11019" width="10" style="175"/>
    <col min="11020" max="11020" width="10.125" style="175" bestFit="1" customWidth="1"/>
    <col min="11021" max="11264" width="11" style="175"/>
    <col min="11265" max="11265" width="19.75" style="175" customWidth="1"/>
    <col min="11266" max="11267" width="8.25" style="175" bestFit="1" customWidth="1"/>
    <col min="11268" max="11268" width="9.125" style="175" bestFit="1" customWidth="1"/>
    <col min="11269" max="11269" width="7.5" style="175" bestFit="1" customWidth="1"/>
    <col min="11270" max="11270" width="9.125" style="175" bestFit="1" customWidth="1"/>
    <col min="11271" max="11271" width="7.5" style="175" bestFit="1" customWidth="1"/>
    <col min="11272" max="11272" width="11" style="175" bestFit="1" customWidth="1"/>
    <col min="11273" max="11275" width="10" style="175"/>
    <col min="11276" max="11276" width="10.125" style="175" bestFit="1" customWidth="1"/>
    <col min="11277" max="11520" width="10" style="175"/>
    <col min="11521" max="11521" width="19.75" style="175" customWidth="1"/>
    <col min="11522" max="11523" width="8.25" style="175" bestFit="1" customWidth="1"/>
    <col min="11524" max="11524" width="9.125" style="175" bestFit="1" customWidth="1"/>
    <col min="11525" max="11525" width="7.5" style="175" bestFit="1" customWidth="1"/>
    <col min="11526" max="11526" width="9.125" style="175" bestFit="1" customWidth="1"/>
    <col min="11527" max="11527" width="7.5" style="175" bestFit="1" customWidth="1"/>
    <col min="11528" max="11528" width="11" style="175" bestFit="1" customWidth="1"/>
    <col min="11529" max="11531" width="10" style="175"/>
    <col min="11532" max="11532" width="10.125" style="175" bestFit="1" customWidth="1"/>
    <col min="11533" max="11776" width="10" style="175"/>
    <col min="11777" max="11777" width="19.75" style="175" customWidth="1"/>
    <col min="11778" max="11779" width="8.25" style="175" bestFit="1" customWidth="1"/>
    <col min="11780" max="11780" width="9.125" style="175" bestFit="1" customWidth="1"/>
    <col min="11781" max="11781" width="7.5" style="175" bestFit="1" customWidth="1"/>
    <col min="11782" max="11782" width="9.125" style="175" bestFit="1" customWidth="1"/>
    <col min="11783" max="11783" width="7.5" style="175" bestFit="1" customWidth="1"/>
    <col min="11784" max="11784" width="11" style="175" bestFit="1" customWidth="1"/>
    <col min="11785" max="11787" width="10" style="175"/>
    <col min="11788" max="11788" width="10.125" style="175" bestFit="1" customWidth="1"/>
    <col min="11789" max="12032" width="10" style="175"/>
    <col min="12033" max="12033" width="19.75" style="175" customWidth="1"/>
    <col min="12034" max="12035" width="8.25" style="175" bestFit="1" customWidth="1"/>
    <col min="12036" max="12036" width="9.125" style="175" bestFit="1" customWidth="1"/>
    <col min="12037" max="12037" width="7.5" style="175" bestFit="1" customWidth="1"/>
    <col min="12038" max="12038" width="9.125" style="175" bestFit="1" customWidth="1"/>
    <col min="12039" max="12039" width="7.5" style="175" bestFit="1" customWidth="1"/>
    <col min="12040" max="12040" width="11" style="175" bestFit="1" customWidth="1"/>
    <col min="12041" max="12043" width="10" style="175"/>
    <col min="12044" max="12044" width="10.125" style="175" bestFit="1" customWidth="1"/>
    <col min="12045" max="12288" width="11" style="175"/>
    <col min="12289" max="12289" width="19.75" style="175" customWidth="1"/>
    <col min="12290" max="12291" width="8.25" style="175" bestFit="1" customWidth="1"/>
    <col min="12292" max="12292" width="9.125" style="175" bestFit="1" customWidth="1"/>
    <col min="12293" max="12293" width="7.5" style="175" bestFit="1" customWidth="1"/>
    <col min="12294" max="12294" width="9.125" style="175" bestFit="1" customWidth="1"/>
    <col min="12295" max="12295" width="7.5" style="175" bestFit="1" customWidth="1"/>
    <col min="12296" max="12296" width="11" style="175" bestFit="1" customWidth="1"/>
    <col min="12297" max="12299" width="10" style="175"/>
    <col min="12300" max="12300" width="10.125" style="175" bestFit="1" customWidth="1"/>
    <col min="12301" max="12544" width="10" style="175"/>
    <col min="12545" max="12545" width="19.75" style="175" customWidth="1"/>
    <col min="12546" max="12547" width="8.25" style="175" bestFit="1" customWidth="1"/>
    <col min="12548" max="12548" width="9.125" style="175" bestFit="1" customWidth="1"/>
    <col min="12549" max="12549" width="7.5" style="175" bestFit="1" customWidth="1"/>
    <col min="12550" max="12550" width="9.125" style="175" bestFit="1" customWidth="1"/>
    <col min="12551" max="12551" width="7.5" style="175" bestFit="1" customWidth="1"/>
    <col min="12552" max="12552" width="11" style="175" bestFit="1" customWidth="1"/>
    <col min="12553" max="12555" width="10" style="175"/>
    <col min="12556" max="12556" width="10.125" style="175" bestFit="1" customWidth="1"/>
    <col min="12557" max="12800" width="10" style="175"/>
    <col min="12801" max="12801" width="19.75" style="175" customWidth="1"/>
    <col min="12802" max="12803" width="8.25" style="175" bestFit="1" customWidth="1"/>
    <col min="12804" max="12804" width="9.125" style="175" bestFit="1" customWidth="1"/>
    <col min="12805" max="12805" width="7.5" style="175" bestFit="1" customWidth="1"/>
    <col min="12806" max="12806" width="9.125" style="175" bestFit="1" customWidth="1"/>
    <col min="12807" max="12807" width="7.5" style="175" bestFit="1" customWidth="1"/>
    <col min="12808" max="12808" width="11" style="175" bestFit="1" customWidth="1"/>
    <col min="12809" max="12811" width="10" style="175"/>
    <col min="12812" max="12812" width="10.125" style="175" bestFit="1" customWidth="1"/>
    <col min="12813" max="13056" width="10" style="175"/>
    <col min="13057" max="13057" width="19.75" style="175" customWidth="1"/>
    <col min="13058" max="13059" width="8.25" style="175" bestFit="1" customWidth="1"/>
    <col min="13060" max="13060" width="9.125" style="175" bestFit="1" customWidth="1"/>
    <col min="13061" max="13061" width="7.5" style="175" bestFit="1" customWidth="1"/>
    <col min="13062" max="13062" width="9.125" style="175" bestFit="1" customWidth="1"/>
    <col min="13063" max="13063" width="7.5" style="175" bestFit="1" customWidth="1"/>
    <col min="13064" max="13064" width="11" style="175" bestFit="1" customWidth="1"/>
    <col min="13065" max="13067" width="10" style="175"/>
    <col min="13068" max="13068" width="10.125" style="175" bestFit="1" customWidth="1"/>
    <col min="13069" max="13312" width="11" style="175"/>
    <col min="13313" max="13313" width="19.75" style="175" customWidth="1"/>
    <col min="13314" max="13315" width="8.25" style="175" bestFit="1" customWidth="1"/>
    <col min="13316" max="13316" width="9.125" style="175" bestFit="1" customWidth="1"/>
    <col min="13317" max="13317" width="7.5" style="175" bestFit="1" customWidth="1"/>
    <col min="13318" max="13318" width="9.125" style="175" bestFit="1" customWidth="1"/>
    <col min="13319" max="13319" width="7.5" style="175" bestFit="1" customWidth="1"/>
    <col min="13320" max="13320" width="11" style="175" bestFit="1" customWidth="1"/>
    <col min="13321" max="13323" width="10" style="175"/>
    <col min="13324" max="13324" width="10.125" style="175" bestFit="1" customWidth="1"/>
    <col min="13325" max="13568" width="10" style="175"/>
    <col min="13569" max="13569" width="19.75" style="175" customWidth="1"/>
    <col min="13570" max="13571" width="8.25" style="175" bestFit="1" customWidth="1"/>
    <col min="13572" max="13572" width="9.125" style="175" bestFit="1" customWidth="1"/>
    <col min="13573" max="13573" width="7.5" style="175" bestFit="1" customWidth="1"/>
    <col min="13574" max="13574" width="9.125" style="175" bestFit="1" customWidth="1"/>
    <col min="13575" max="13575" width="7.5" style="175" bestFit="1" customWidth="1"/>
    <col min="13576" max="13576" width="11" style="175" bestFit="1" customWidth="1"/>
    <col min="13577" max="13579" width="10" style="175"/>
    <col min="13580" max="13580" width="10.125" style="175" bestFit="1" customWidth="1"/>
    <col min="13581" max="13824" width="10" style="175"/>
    <col min="13825" max="13825" width="19.75" style="175" customWidth="1"/>
    <col min="13826" max="13827" width="8.25" style="175" bestFit="1" customWidth="1"/>
    <col min="13828" max="13828" width="9.125" style="175" bestFit="1" customWidth="1"/>
    <col min="13829" max="13829" width="7.5" style="175" bestFit="1" customWidth="1"/>
    <col min="13830" max="13830" width="9.125" style="175" bestFit="1" customWidth="1"/>
    <col min="13831" max="13831" width="7.5" style="175" bestFit="1" customWidth="1"/>
    <col min="13832" max="13832" width="11" style="175" bestFit="1" customWidth="1"/>
    <col min="13833" max="13835" width="10" style="175"/>
    <col min="13836" max="13836" width="10.125" style="175" bestFit="1" customWidth="1"/>
    <col min="13837" max="14080" width="10" style="175"/>
    <col min="14081" max="14081" width="19.75" style="175" customWidth="1"/>
    <col min="14082" max="14083" width="8.25" style="175" bestFit="1" customWidth="1"/>
    <col min="14084" max="14084" width="9.125" style="175" bestFit="1" customWidth="1"/>
    <col min="14085" max="14085" width="7.5" style="175" bestFit="1" customWidth="1"/>
    <col min="14086" max="14086" width="9.125" style="175" bestFit="1" customWidth="1"/>
    <col min="14087" max="14087" width="7.5" style="175" bestFit="1" customWidth="1"/>
    <col min="14088" max="14088" width="11" style="175" bestFit="1" customWidth="1"/>
    <col min="14089" max="14091" width="10" style="175"/>
    <col min="14092" max="14092" width="10.125" style="175" bestFit="1" customWidth="1"/>
    <col min="14093" max="14336" width="11" style="175"/>
    <col min="14337" max="14337" width="19.75" style="175" customWidth="1"/>
    <col min="14338" max="14339" width="8.25" style="175" bestFit="1" customWidth="1"/>
    <col min="14340" max="14340" width="9.125" style="175" bestFit="1" customWidth="1"/>
    <col min="14341" max="14341" width="7.5" style="175" bestFit="1" customWidth="1"/>
    <col min="14342" max="14342" width="9.125" style="175" bestFit="1" customWidth="1"/>
    <col min="14343" max="14343" width="7.5" style="175" bestFit="1" customWidth="1"/>
    <col min="14344" max="14344" width="11" style="175" bestFit="1" customWidth="1"/>
    <col min="14345" max="14347" width="10" style="175"/>
    <col min="14348" max="14348" width="10.125" style="175" bestFit="1" customWidth="1"/>
    <col min="14349" max="14592" width="10" style="175"/>
    <col min="14593" max="14593" width="19.75" style="175" customWidth="1"/>
    <col min="14594" max="14595" width="8.25" style="175" bestFit="1" customWidth="1"/>
    <col min="14596" max="14596" width="9.125" style="175" bestFit="1" customWidth="1"/>
    <col min="14597" max="14597" width="7.5" style="175" bestFit="1" customWidth="1"/>
    <col min="14598" max="14598" width="9.125" style="175" bestFit="1" customWidth="1"/>
    <col min="14599" max="14599" width="7.5" style="175" bestFit="1" customWidth="1"/>
    <col min="14600" max="14600" width="11" style="175" bestFit="1" customWidth="1"/>
    <col min="14601" max="14603" width="10" style="175"/>
    <col min="14604" max="14604" width="10.125" style="175" bestFit="1" customWidth="1"/>
    <col min="14605" max="14848" width="10" style="175"/>
    <col min="14849" max="14849" width="19.75" style="175" customWidth="1"/>
    <col min="14850" max="14851" width="8.25" style="175" bestFit="1" customWidth="1"/>
    <col min="14852" max="14852" width="9.125" style="175" bestFit="1" customWidth="1"/>
    <col min="14853" max="14853" width="7.5" style="175" bestFit="1" customWidth="1"/>
    <col min="14854" max="14854" width="9.125" style="175" bestFit="1" customWidth="1"/>
    <col min="14855" max="14855" width="7.5" style="175" bestFit="1" customWidth="1"/>
    <col min="14856" max="14856" width="11" style="175" bestFit="1" customWidth="1"/>
    <col min="14857" max="14859" width="10" style="175"/>
    <col min="14860" max="14860" width="10.125" style="175" bestFit="1" customWidth="1"/>
    <col min="14861" max="15104" width="10" style="175"/>
    <col min="15105" max="15105" width="19.75" style="175" customWidth="1"/>
    <col min="15106" max="15107" width="8.25" style="175" bestFit="1" customWidth="1"/>
    <col min="15108" max="15108" width="9.125" style="175" bestFit="1" customWidth="1"/>
    <col min="15109" max="15109" width="7.5" style="175" bestFit="1" customWidth="1"/>
    <col min="15110" max="15110" width="9.125" style="175" bestFit="1" customWidth="1"/>
    <col min="15111" max="15111" width="7.5" style="175" bestFit="1" customWidth="1"/>
    <col min="15112" max="15112" width="11" style="175" bestFit="1" customWidth="1"/>
    <col min="15113" max="15115" width="10" style="175"/>
    <col min="15116" max="15116" width="10.125" style="175" bestFit="1" customWidth="1"/>
    <col min="15117" max="15360" width="11" style="175"/>
    <col min="15361" max="15361" width="19.75" style="175" customWidth="1"/>
    <col min="15362" max="15363" width="8.25" style="175" bestFit="1" customWidth="1"/>
    <col min="15364" max="15364" width="9.125" style="175" bestFit="1" customWidth="1"/>
    <col min="15365" max="15365" width="7.5" style="175" bestFit="1" customWidth="1"/>
    <col min="15366" max="15366" width="9.125" style="175" bestFit="1" customWidth="1"/>
    <col min="15367" max="15367" width="7.5" style="175" bestFit="1" customWidth="1"/>
    <col min="15368" max="15368" width="11" style="175" bestFit="1" customWidth="1"/>
    <col min="15369" max="15371" width="10" style="175"/>
    <col min="15372" max="15372" width="10.125" style="175" bestFit="1" customWidth="1"/>
    <col min="15373" max="15616" width="10" style="175"/>
    <col min="15617" max="15617" width="19.75" style="175" customWidth="1"/>
    <col min="15618" max="15619" width="8.25" style="175" bestFit="1" customWidth="1"/>
    <col min="15620" max="15620" width="9.125" style="175" bestFit="1" customWidth="1"/>
    <col min="15621" max="15621" width="7.5" style="175" bestFit="1" customWidth="1"/>
    <col min="15622" max="15622" width="9.125" style="175" bestFit="1" customWidth="1"/>
    <col min="15623" max="15623" width="7.5" style="175" bestFit="1" customWidth="1"/>
    <col min="15624" max="15624" width="11" style="175" bestFit="1" customWidth="1"/>
    <col min="15625" max="15627" width="10" style="175"/>
    <col min="15628" max="15628" width="10.125" style="175" bestFit="1" customWidth="1"/>
    <col min="15629" max="15872" width="10" style="175"/>
    <col min="15873" max="15873" width="19.75" style="175" customWidth="1"/>
    <col min="15874" max="15875" width="8.25" style="175" bestFit="1" customWidth="1"/>
    <col min="15876" max="15876" width="9.125" style="175" bestFit="1" customWidth="1"/>
    <col min="15877" max="15877" width="7.5" style="175" bestFit="1" customWidth="1"/>
    <col min="15878" max="15878" width="9.125" style="175" bestFit="1" customWidth="1"/>
    <col min="15879" max="15879" width="7.5" style="175" bestFit="1" customWidth="1"/>
    <col min="15880" max="15880" width="11" style="175" bestFit="1" customWidth="1"/>
    <col min="15881" max="15883" width="10" style="175"/>
    <col min="15884" max="15884" width="10.125" style="175" bestFit="1" customWidth="1"/>
    <col min="15885" max="16128" width="10" style="175"/>
    <col min="16129" max="16129" width="19.75" style="175" customWidth="1"/>
    <col min="16130" max="16131" width="8.25" style="175" bestFit="1" customWidth="1"/>
    <col min="16132" max="16132" width="9.125" style="175" bestFit="1" customWidth="1"/>
    <col min="16133" max="16133" width="7.5" style="175" bestFit="1" customWidth="1"/>
    <col min="16134" max="16134" width="9.125" style="175" bestFit="1" customWidth="1"/>
    <col min="16135" max="16135" width="7.5" style="175" bestFit="1" customWidth="1"/>
    <col min="16136" max="16136" width="11" style="175" bestFit="1" customWidth="1"/>
    <col min="16137" max="16139" width="10" style="175"/>
    <col min="16140" max="16140" width="10.125" style="175" bestFit="1" customWidth="1"/>
    <col min="16141" max="16384" width="11" style="175"/>
  </cols>
  <sheetData>
    <row r="1" spans="1:65" x14ac:dyDescent="0.2">
      <c r="A1" s="174" t="s">
        <v>29</v>
      </c>
    </row>
    <row r="2" spans="1:65" ht="15.75" x14ac:dyDescent="0.25">
      <c r="A2" s="176"/>
      <c r="B2" s="177"/>
      <c r="H2" s="529" t="s">
        <v>157</v>
      </c>
    </row>
    <row r="3" spans="1:65" s="102" customFormat="1" x14ac:dyDescent="0.2">
      <c r="A3" s="79"/>
      <c r="B3" s="905">
        <f>INDICE!A3</f>
        <v>42856</v>
      </c>
      <c r="C3" s="906"/>
      <c r="D3" s="906" t="s">
        <v>118</v>
      </c>
      <c r="E3" s="906"/>
      <c r="F3" s="906" t="s">
        <v>119</v>
      </c>
      <c r="G3" s="906"/>
      <c r="H3" s="90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462</v>
      </c>
      <c r="D4" s="97" t="s">
        <v>47</v>
      </c>
      <c r="E4" s="97" t="s">
        <v>462</v>
      </c>
      <c r="F4" s="97" t="s">
        <v>47</v>
      </c>
      <c r="G4" s="98" t="s">
        <v>462</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78" customFormat="1" x14ac:dyDescent="0.2">
      <c r="A5" s="178" t="s">
        <v>202</v>
      </c>
      <c r="B5" s="129">
        <v>209.65002000000007</v>
      </c>
      <c r="C5" s="179">
        <v>6.6114826225843188</v>
      </c>
      <c r="D5" s="129">
        <v>920.3900900000001</v>
      </c>
      <c r="E5" s="794">
        <v>1.3271134637798438E-2</v>
      </c>
      <c r="F5" s="129">
        <v>2221.6421500000001</v>
      </c>
      <c r="G5" s="179">
        <v>3.207793069996681</v>
      </c>
      <c r="H5" s="179">
        <v>26.602543945491732</v>
      </c>
    </row>
    <row r="6" spans="1:65" s="178" customFormat="1" x14ac:dyDescent="0.2">
      <c r="A6" s="178" t="s">
        <v>203</v>
      </c>
      <c r="B6" s="129">
        <v>541.3297</v>
      </c>
      <c r="C6" s="179">
        <v>1.3294260344571369</v>
      </c>
      <c r="D6" s="129">
        <v>2399.4027000000001</v>
      </c>
      <c r="E6" s="179">
        <v>-10.287076321622925</v>
      </c>
      <c r="F6" s="129">
        <v>6129.5973199999989</v>
      </c>
      <c r="G6" s="179">
        <v>-2.2283919539533317</v>
      </c>
      <c r="H6" s="179">
        <v>73.397456054508282</v>
      </c>
    </row>
    <row r="7" spans="1:65" s="99" customFormat="1" x14ac:dyDescent="0.2">
      <c r="A7" s="68" t="s">
        <v>482</v>
      </c>
      <c r="B7" s="69">
        <v>750.97971999999993</v>
      </c>
      <c r="C7" s="103">
        <v>2.7506095868469824</v>
      </c>
      <c r="D7" s="69">
        <v>3319.79279</v>
      </c>
      <c r="E7" s="103">
        <v>-7.6501912614369907</v>
      </c>
      <c r="F7" s="69">
        <v>8351.2394699999986</v>
      </c>
      <c r="G7" s="103">
        <v>-0.83893177650655315</v>
      </c>
      <c r="H7" s="103">
        <v>100</v>
      </c>
    </row>
    <row r="8" spans="1:65" s="99" customFormat="1" x14ac:dyDescent="0.2">
      <c r="A8" s="180" t="s">
        <v>470</v>
      </c>
      <c r="B8" s="181">
        <v>523.42163999999991</v>
      </c>
      <c r="C8" s="683">
        <v>1.3502062122280833</v>
      </c>
      <c r="D8" s="181">
        <v>2307.0232700000001</v>
      </c>
      <c r="E8" s="683">
        <v>-10.921423707789575</v>
      </c>
      <c r="F8" s="181">
        <v>5853.2862800000003</v>
      </c>
      <c r="G8" s="683">
        <v>-3.8063437321828797</v>
      </c>
      <c r="H8" s="683">
        <v>70.088832933442418</v>
      </c>
    </row>
    <row r="9" spans="1:65" s="178" customFormat="1" x14ac:dyDescent="0.2">
      <c r="H9" s="93" t="s">
        <v>233</v>
      </c>
    </row>
    <row r="10" spans="1:65" s="178" customFormat="1" x14ac:dyDescent="0.2">
      <c r="A10" s="94" t="s">
        <v>529</v>
      </c>
    </row>
    <row r="11" spans="1:65" x14ac:dyDescent="0.2">
      <c r="A11" s="94" t="s">
        <v>483</v>
      </c>
    </row>
    <row r="12" spans="1:65" x14ac:dyDescent="0.2">
      <c r="A12" s="165" t="s">
        <v>603</v>
      </c>
    </row>
  </sheetData>
  <mergeCells count="3">
    <mergeCell ref="B3:C3"/>
    <mergeCell ref="D3:E3"/>
    <mergeCell ref="F3:H3"/>
  </mergeCells>
  <conditionalFormatting sqref="E5">
    <cfRule type="cellIs" dxfId="312"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I46"/>
  <sheetViews>
    <sheetView zoomScale="115" zoomScaleNormal="115"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484</v>
      </c>
    </row>
    <row r="2" spans="1:3" ht="15.75" x14ac:dyDescent="0.25">
      <c r="A2" s="2"/>
      <c r="C2" s="530" t="s">
        <v>157</v>
      </c>
    </row>
    <row r="3" spans="1:3" s="114" customFormat="1" ht="13.7" customHeight="1" x14ac:dyDescent="0.2">
      <c r="A3" s="111"/>
      <c r="B3" s="396">
        <f>INDICE!A3</f>
        <v>42856</v>
      </c>
      <c r="C3" s="113"/>
    </row>
    <row r="4" spans="1:3" s="114" customFormat="1" x14ac:dyDescent="0.2">
      <c r="A4" s="513" t="s">
        <v>159</v>
      </c>
      <c r="B4" s="117">
        <v>20.084229999999998</v>
      </c>
      <c r="C4" s="117">
        <v>194.50099999999989</v>
      </c>
    </row>
    <row r="5" spans="1:3" s="114" customFormat="1" x14ac:dyDescent="0.2">
      <c r="A5" s="514" t="s">
        <v>160</v>
      </c>
      <c r="B5" s="119">
        <v>0.46100999999999998</v>
      </c>
      <c r="C5" s="119">
        <v>3.501809999999999</v>
      </c>
    </row>
    <row r="6" spans="1:3" s="114" customFormat="1" x14ac:dyDescent="0.2">
      <c r="A6" s="514" t="s">
        <v>161</v>
      </c>
      <c r="B6" s="119">
        <v>6.2253899999999991</v>
      </c>
      <c r="C6" s="119">
        <v>55.241710000000019</v>
      </c>
    </row>
    <row r="7" spans="1:3" s="114" customFormat="1" x14ac:dyDescent="0.2">
      <c r="A7" s="514" t="s">
        <v>162</v>
      </c>
      <c r="B7" s="119">
        <v>0.47649999999999998</v>
      </c>
      <c r="C7" s="119">
        <v>115.625</v>
      </c>
    </row>
    <row r="8" spans="1:3" s="114" customFormat="1" x14ac:dyDescent="0.2">
      <c r="A8" s="514" t="s">
        <v>163</v>
      </c>
      <c r="B8" s="119">
        <v>114.92338000000001</v>
      </c>
      <c r="C8" s="119">
        <v>1168.6691600000001</v>
      </c>
    </row>
    <row r="9" spans="1:3" s="114" customFormat="1" x14ac:dyDescent="0.2">
      <c r="A9" s="514" t="s">
        <v>164</v>
      </c>
      <c r="B9" s="119">
        <v>0.4677</v>
      </c>
      <c r="C9" s="119">
        <v>5.0812499999999998</v>
      </c>
    </row>
    <row r="10" spans="1:3" s="114" customFormat="1" x14ac:dyDescent="0.2">
      <c r="A10" s="514" t="s">
        <v>165</v>
      </c>
      <c r="B10" s="119">
        <v>3.1008499999999999</v>
      </c>
      <c r="C10" s="119">
        <v>27.379190000000005</v>
      </c>
    </row>
    <row r="11" spans="1:3" s="114" customFormat="1" x14ac:dyDescent="0.2">
      <c r="A11" s="514" t="s">
        <v>575</v>
      </c>
      <c r="B11" s="119">
        <v>9.2345799999999993</v>
      </c>
      <c r="C11" s="119">
        <v>113.49614000000001</v>
      </c>
    </row>
    <row r="12" spans="1:3" s="114" customFormat="1" x14ac:dyDescent="0.2">
      <c r="A12" s="514" t="s">
        <v>166</v>
      </c>
      <c r="B12" s="119">
        <v>4.1246400000000003</v>
      </c>
      <c r="C12" s="119">
        <v>41.760309999999997</v>
      </c>
    </row>
    <row r="13" spans="1:3" s="114" customFormat="1" x14ac:dyDescent="0.2">
      <c r="A13" s="514" t="s">
        <v>167</v>
      </c>
      <c r="B13" s="119">
        <v>7.7953000000000001</v>
      </c>
      <c r="C13" s="119">
        <v>57.355309999999996</v>
      </c>
    </row>
    <row r="14" spans="1:3" s="114" customFormat="1" x14ac:dyDescent="0.2">
      <c r="A14" s="514" t="s">
        <v>168</v>
      </c>
      <c r="B14" s="119">
        <v>1.04461</v>
      </c>
      <c r="C14" s="119">
        <v>10.149079999999998</v>
      </c>
    </row>
    <row r="15" spans="1:3" s="114" customFormat="1" x14ac:dyDescent="0.2">
      <c r="A15" s="514" t="s">
        <v>169</v>
      </c>
      <c r="B15" s="119">
        <v>0.27037</v>
      </c>
      <c r="C15" s="119">
        <v>3.2252100000000006</v>
      </c>
    </row>
    <row r="16" spans="1:3" s="114" customFormat="1" x14ac:dyDescent="0.2">
      <c r="A16" s="514" t="s">
        <v>170</v>
      </c>
      <c r="B16" s="119">
        <v>31.138219999999997</v>
      </c>
      <c r="C16" s="119">
        <v>350.39856999999995</v>
      </c>
    </row>
    <row r="17" spans="1:9" s="114" customFormat="1" x14ac:dyDescent="0.2">
      <c r="A17" s="514" t="s">
        <v>171</v>
      </c>
      <c r="B17" s="119">
        <v>0.26993</v>
      </c>
      <c r="C17" s="119">
        <v>2.8441400000000003</v>
      </c>
    </row>
    <row r="18" spans="1:9" s="114" customFormat="1" x14ac:dyDescent="0.2">
      <c r="A18" s="514" t="s">
        <v>172</v>
      </c>
      <c r="B18" s="119">
        <v>0.45036999999999999</v>
      </c>
      <c r="C18" s="119">
        <v>2.5277099999999999</v>
      </c>
    </row>
    <row r="19" spans="1:9" s="114" customFormat="1" x14ac:dyDescent="0.2">
      <c r="A19" s="514" t="s">
        <v>173</v>
      </c>
      <c r="B19" s="119">
        <v>7.9652700000000003</v>
      </c>
      <c r="C19" s="119">
        <v>56.844090000000001</v>
      </c>
    </row>
    <row r="20" spans="1:9" s="114" customFormat="1" x14ac:dyDescent="0.2">
      <c r="A20" s="514" t="s">
        <v>174</v>
      </c>
      <c r="B20" s="119">
        <v>0.77934999999999988</v>
      </c>
      <c r="C20" s="119">
        <v>5.06433</v>
      </c>
    </row>
    <row r="21" spans="1:9" s="114" customFormat="1" x14ac:dyDescent="0.2">
      <c r="A21" s="514" t="s">
        <v>175</v>
      </c>
      <c r="B21" s="119">
        <v>0.31330999999999998</v>
      </c>
      <c r="C21" s="119">
        <v>2.5826699999999998</v>
      </c>
    </row>
    <row r="22" spans="1:9" x14ac:dyDescent="0.2">
      <c r="A22" s="515" t="s">
        <v>176</v>
      </c>
      <c r="B22" s="119">
        <v>0.52500999999999998</v>
      </c>
      <c r="C22" s="119">
        <v>5.3954699999999995</v>
      </c>
      <c r="I22" s="114"/>
    </row>
    <row r="23" spans="1:9" x14ac:dyDescent="0.2">
      <c r="A23" s="516" t="s">
        <v>473</v>
      </c>
      <c r="B23" s="123">
        <v>209.65002000000001</v>
      </c>
      <c r="C23" s="123">
        <v>2221.6421500000019</v>
      </c>
    </row>
    <row r="24" spans="1:9" x14ac:dyDescent="0.2">
      <c r="A24" s="154" t="s">
        <v>234</v>
      </c>
      <c r="C24" s="93" t="s">
        <v>233</v>
      </c>
    </row>
    <row r="25" spans="1:9" x14ac:dyDescent="0.2">
      <c r="A25" s="124"/>
      <c r="C25" s="125"/>
    </row>
    <row r="26" spans="1:9" x14ac:dyDescent="0.2">
      <c r="A26" s="126"/>
      <c r="C26" s="125"/>
    </row>
    <row r="27" spans="1:9" ht="18" x14ac:dyDescent="0.25">
      <c r="A27" s="126"/>
      <c r="B27" s="649"/>
      <c r="C27" s="125"/>
    </row>
    <row r="28" spans="1:9" x14ac:dyDescent="0.2">
      <c r="A28" s="126"/>
      <c r="C28" s="125"/>
    </row>
    <row r="29" spans="1:9" x14ac:dyDescent="0.2">
      <c r="A29" s="126"/>
      <c r="C29" s="125"/>
    </row>
    <row r="30" spans="1:9" x14ac:dyDescent="0.2">
      <c r="A30" s="126"/>
      <c r="C30" s="125"/>
    </row>
    <row r="31" spans="1:9" x14ac:dyDescent="0.2">
      <c r="A31" s="126"/>
      <c r="C31" s="125"/>
    </row>
    <row r="32" spans="1:9" x14ac:dyDescent="0.2">
      <c r="A32" s="126"/>
      <c r="C32" s="125"/>
    </row>
    <row r="33" spans="1:3" x14ac:dyDescent="0.2">
      <c r="A33" s="126"/>
      <c r="C33" s="125"/>
    </row>
    <row r="34" spans="1:3" x14ac:dyDescent="0.2">
      <c r="A34" s="126"/>
      <c r="C34" s="125"/>
    </row>
    <row r="35" spans="1:3" x14ac:dyDescent="0.2">
      <c r="A35" s="126"/>
      <c r="C35" s="125"/>
    </row>
    <row r="36" spans="1:3" x14ac:dyDescent="0.2">
      <c r="A36" s="126"/>
      <c r="C36" s="125"/>
    </row>
    <row r="37" spans="1:3" x14ac:dyDescent="0.2">
      <c r="A37" s="126"/>
      <c r="C37" s="125"/>
    </row>
    <row r="38" spans="1:3" x14ac:dyDescent="0.2">
      <c r="A38" s="126"/>
      <c r="C38" s="125"/>
    </row>
    <row r="39" spans="1:3" x14ac:dyDescent="0.2">
      <c r="A39" s="126"/>
      <c r="C39" s="125"/>
    </row>
    <row r="40" spans="1:3" x14ac:dyDescent="0.2">
      <c r="A40" s="126"/>
      <c r="C40" s="125"/>
    </row>
    <row r="41" spans="1:3" x14ac:dyDescent="0.2">
      <c r="A41" s="126"/>
      <c r="C41" s="125"/>
    </row>
    <row r="42" spans="1:3" x14ac:dyDescent="0.2">
      <c r="A42" s="126"/>
      <c r="C42" s="125"/>
    </row>
    <row r="43" spans="1:3" x14ac:dyDescent="0.2">
      <c r="A43" s="126"/>
      <c r="C43" s="125"/>
    </row>
    <row r="44" spans="1:3" x14ac:dyDescent="0.2">
      <c r="A44" s="126"/>
      <c r="C44" s="125"/>
    </row>
    <row r="45" spans="1:3" x14ac:dyDescent="0.2">
      <c r="C45" s="125"/>
    </row>
    <row r="46" spans="1:3" x14ac:dyDescent="0.2">
      <c r="C46" s="125"/>
    </row>
  </sheetData>
  <conditionalFormatting sqref="B5:B22">
    <cfRule type="cellIs" dxfId="311" priority="3" operator="between">
      <formula>0</formula>
      <formula>0.5</formula>
    </cfRule>
    <cfRule type="cellIs" dxfId="310" priority="4" operator="between">
      <formula>0</formula>
      <formula>0.49</formula>
    </cfRule>
  </conditionalFormatting>
  <conditionalFormatting sqref="C5:C22">
    <cfRule type="cellIs" dxfId="309" priority="1" operator="between">
      <formula>0</formula>
      <formula>0.5</formula>
    </cfRule>
    <cfRule type="cellIs" dxfId="30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60"/>
  <sheetViews>
    <sheetView workbookViewId="0">
      <selection sqref="A1:F2"/>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94" t="s">
        <v>0</v>
      </c>
      <c r="B1" s="894"/>
      <c r="C1" s="894"/>
      <c r="D1" s="894"/>
      <c r="E1" s="894"/>
      <c r="F1" s="894"/>
    </row>
    <row r="2" spans="1:6" ht="12.75" x14ac:dyDescent="0.2">
      <c r="A2" s="895"/>
      <c r="B2" s="895"/>
      <c r="C2" s="895"/>
      <c r="D2" s="895"/>
      <c r="E2" s="895"/>
      <c r="F2" s="895"/>
    </row>
    <row r="3" spans="1:6" ht="29.45" customHeight="1" x14ac:dyDescent="0.25">
      <c r="A3" s="23"/>
      <c r="B3" s="24" t="s">
        <v>42</v>
      </c>
      <c r="C3" s="24" t="s">
        <v>43</v>
      </c>
      <c r="D3" s="25" t="s">
        <v>44</v>
      </c>
      <c r="E3" s="25" t="s">
        <v>456</v>
      </c>
      <c r="F3" s="648" t="s">
        <v>457</v>
      </c>
    </row>
    <row r="4" spans="1:6" ht="12.75" x14ac:dyDescent="0.2">
      <c r="A4" s="26" t="s">
        <v>45</v>
      </c>
      <c r="B4" s="395"/>
      <c r="C4" s="395"/>
      <c r="D4" s="395"/>
      <c r="E4" s="395"/>
      <c r="F4" s="648"/>
    </row>
    <row r="5" spans="1:6" ht="12.75" x14ac:dyDescent="0.2">
      <c r="A5" s="27" t="s">
        <v>46</v>
      </c>
      <c r="B5" s="28" t="s">
        <v>617</v>
      </c>
      <c r="C5" s="29" t="s">
        <v>47</v>
      </c>
      <c r="D5" s="30">
        <v>4576.8723063768111</v>
      </c>
      <c r="E5" s="411">
        <v>4933.0230499999998</v>
      </c>
      <c r="F5" s="644" t="s">
        <v>647</v>
      </c>
    </row>
    <row r="6" spans="1:6" ht="12.75" x14ac:dyDescent="0.2">
      <c r="A6" s="22" t="s">
        <v>449</v>
      </c>
      <c r="B6" s="31" t="s">
        <v>617</v>
      </c>
      <c r="C6" s="32" t="s">
        <v>47</v>
      </c>
      <c r="D6" s="33">
        <v>195.03680999999997</v>
      </c>
      <c r="E6" s="412">
        <v>201.63874999999999</v>
      </c>
      <c r="F6" s="644" t="s">
        <v>647</v>
      </c>
    </row>
    <row r="7" spans="1:6" ht="12.75" x14ac:dyDescent="0.2">
      <c r="A7" s="22" t="s">
        <v>48</v>
      </c>
      <c r="B7" s="31" t="s">
        <v>617</v>
      </c>
      <c r="C7" s="32" t="s">
        <v>47</v>
      </c>
      <c r="D7" s="33">
        <v>397.84235000000001</v>
      </c>
      <c r="E7" s="412">
        <v>408.88406999999989</v>
      </c>
      <c r="F7" s="644" t="s">
        <v>647</v>
      </c>
    </row>
    <row r="8" spans="1:6" ht="12.75" x14ac:dyDescent="0.2">
      <c r="A8" s="22" t="s">
        <v>49</v>
      </c>
      <c r="B8" s="31" t="s">
        <v>617</v>
      </c>
      <c r="C8" s="32" t="s">
        <v>47</v>
      </c>
      <c r="D8" s="33">
        <v>519.89225999999996</v>
      </c>
      <c r="E8" s="412">
        <v>557.33495000000028</v>
      </c>
      <c r="F8" s="644" t="s">
        <v>647</v>
      </c>
    </row>
    <row r="9" spans="1:6" ht="12.75" x14ac:dyDescent="0.2">
      <c r="A9" s="22" t="s">
        <v>564</v>
      </c>
      <c r="B9" s="31" t="s">
        <v>617</v>
      </c>
      <c r="C9" s="32" t="s">
        <v>47</v>
      </c>
      <c r="D9" s="33">
        <v>1840.4147199999995</v>
      </c>
      <c r="E9" s="412">
        <v>1995.691</v>
      </c>
      <c r="F9" s="644" t="s">
        <v>647</v>
      </c>
    </row>
    <row r="10" spans="1:6" ht="12.75" x14ac:dyDescent="0.2">
      <c r="A10" s="34" t="s">
        <v>50</v>
      </c>
      <c r="B10" s="35" t="s">
        <v>617</v>
      </c>
      <c r="C10" s="36" t="s">
        <v>571</v>
      </c>
      <c r="D10" s="37">
        <v>24118.649000000001</v>
      </c>
      <c r="E10" s="413">
        <v>23395.535</v>
      </c>
      <c r="F10" s="645" t="s">
        <v>647</v>
      </c>
    </row>
    <row r="11" spans="1:6" ht="12.75" x14ac:dyDescent="0.2">
      <c r="A11" s="38" t="s">
        <v>51</v>
      </c>
      <c r="B11" s="39"/>
      <c r="C11" s="40"/>
      <c r="D11" s="41"/>
      <c r="E11" s="41"/>
      <c r="F11" s="646"/>
    </row>
    <row r="12" spans="1:6" ht="12.75" x14ac:dyDescent="0.2">
      <c r="A12" s="22" t="s">
        <v>52</v>
      </c>
      <c r="B12" s="31" t="s">
        <v>617</v>
      </c>
      <c r="C12" s="32" t="s">
        <v>47</v>
      </c>
      <c r="D12" s="33">
        <v>5323</v>
      </c>
      <c r="E12" s="412">
        <v>5131</v>
      </c>
      <c r="F12" s="647" t="s">
        <v>647</v>
      </c>
    </row>
    <row r="13" spans="1:6" ht="12.75" x14ac:dyDescent="0.2">
      <c r="A13" s="22" t="s">
        <v>53</v>
      </c>
      <c r="B13" s="31" t="s">
        <v>617</v>
      </c>
      <c r="C13" s="32" t="s">
        <v>54</v>
      </c>
      <c r="D13" s="33">
        <v>25844.6482</v>
      </c>
      <c r="E13" s="412">
        <v>29389.163120000001</v>
      </c>
      <c r="F13" s="644" t="s">
        <v>647</v>
      </c>
    </row>
    <row r="14" spans="1:6" ht="12.75" x14ac:dyDescent="0.2">
      <c r="A14" s="22" t="s">
        <v>55</v>
      </c>
      <c r="B14" s="31" t="s">
        <v>617</v>
      </c>
      <c r="C14" s="32" t="s">
        <v>56</v>
      </c>
      <c r="D14" s="42">
        <v>46.048178531771043</v>
      </c>
      <c r="E14" s="414">
        <v>43.296231589716193</v>
      </c>
      <c r="F14" s="644" t="s">
        <v>647</v>
      </c>
    </row>
    <row r="15" spans="1:6" ht="12.75" x14ac:dyDescent="0.2">
      <c r="A15" s="22" t="s">
        <v>458</v>
      </c>
      <c r="B15" s="31" t="s">
        <v>617</v>
      </c>
      <c r="C15" s="32" t="s">
        <v>47</v>
      </c>
      <c r="D15" s="33">
        <v>204</v>
      </c>
      <c r="E15" s="412">
        <v>681</v>
      </c>
      <c r="F15" s="645" t="s">
        <v>647</v>
      </c>
    </row>
    <row r="16" spans="1:6" ht="12.75" x14ac:dyDescent="0.2">
      <c r="A16" s="26" t="s">
        <v>57</v>
      </c>
      <c r="B16" s="28"/>
      <c r="C16" s="29"/>
      <c r="D16" s="43"/>
      <c r="E16" s="43"/>
      <c r="F16" s="646"/>
    </row>
    <row r="17" spans="1:6" ht="12.75" x14ac:dyDescent="0.2">
      <c r="A17" s="27" t="s">
        <v>58</v>
      </c>
      <c r="B17" s="28" t="s">
        <v>617</v>
      </c>
      <c r="C17" s="29" t="s">
        <v>47</v>
      </c>
      <c r="D17" s="30">
        <v>5654</v>
      </c>
      <c r="E17" s="411">
        <v>5435</v>
      </c>
      <c r="F17" s="647" t="s">
        <v>647</v>
      </c>
    </row>
    <row r="18" spans="1:6" ht="12.75" x14ac:dyDescent="0.2">
      <c r="A18" s="22" t="s">
        <v>59</v>
      </c>
      <c r="B18" s="31" t="s">
        <v>617</v>
      </c>
      <c r="C18" s="32" t="s">
        <v>60</v>
      </c>
      <c r="D18" s="42">
        <v>88.419451585261356</v>
      </c>
      <c r="E18" s="414">
        <v>82.252881665146361</v>
      </c>
      <c r="F18" s="644" t="s">
        <v>647</v>
      </c>
    </row>
    <row r="19" spans="1:6" ht="12.75" x14ac:dyDescent="0.2">
      <c r="A19" s="34" t="s">
        <v>61</v>
      </c>
      <c r="B19" s="35" t="s">
        <v>617</v>
      </c>
      <c r="C19" s="44" t="s">
        <v>47</v>
      </c>
      <c r="D19" s="37">
        <v>19120</v>
      </c>
      <c r="E19" s="413">
        <v>18370</v>
      </c>
      <c r="F19" s="645" t="s">
        <v>647</v>
      </c>
    </row>
    <row r="20" spans="1:6" ht="12.75" x14ac:dyDescent="0.2">
      <c r="A20" s="26" t="s">
        <v>66</v>
      </c>
      <c r="B20" s="28"/>
      <c r="C20" s="29"/>
      <c r="D20" s="30"/>
      <c r="E20" s="30"/>
      <c r="F20" s="646"/>
    </row>
    <row r="21" spans="1:6" ht="12.75" x14ac:dyDescent="0.2">
      <c r="A21" s="27" t="s">
        <v>67</v>
      </c>
      <c r="B21" s="28" t="s">
        <v>68</v>
      </c>
      <c r="C21" s="29" t="s">
        <v>69</v>
      </c>
      <c r="D21" s="47">
        <v>52.351578947368409</v>
      </c>
      <c r="E21" s="415">
        <v>50.222272727272724</v>
      </c>
      <c r="F21" s="644" t="s">
        <v>647</v>
      </c>
    </row>
    <row r="22" spans="1:6" ht="12.75" x14ac:dyDescent="0.2">
      <c r="A22" s="22" t="s">
        <v>70</v>
      </c>
      <c r="B22" s="31" t="s">
        <v>71</v>
      </c>
      <c r="C22" s="32" t="s">
        <v>72</v>
      </c>
      <c r="D22" s="48">
        <v>1.0722666666666667</v>
      </c>
      <c r="E22" s="416">
        <v>1.10575</v>
      </c>
      <c r="F22" s="644" t="s">
        <v>647</v>
      </c>
    </row>
    <row r="23" spans="1:6" ht="12.75" x14ac:dyDescent="0.2">
      <c r="A23" s="22" t="s">
        <v>73</v>
      </c>
      <c r="B23" s="31" t="s">
        <v>620</v>
      </c>
      <c r="C23" s="32" t="s">
        <v>74</v>
      </c>
      <c r="D23" s="46">
        <v>124.4947564633333</v>
      </c>
      <c r="E23" s="417">
        <v>121.39457978709676</v>
      </c>
      <c r="F23" s="644" t="s">
        <v>647</v>
      </c>
    </row>
    <row r="24" spans="1:6" ht="12.75" x14ac:dyDescent="0.2">
      <c r="A24" s="22" t="s">
        <v>75</v>
      </c>
      <c r="B24" s="31" t="s">
        <v>620</v>
      </c>
      <c r="C24" s="32" t="s">
        <v>74</v>
      </c>
      <c r="D24" s="46">
        <v>111.5445306466667</v>
      </c>
      <c r="E24" s="417">
        <v>108.63383899032257</v>
      </c>
      <c r="F24" s="644" t="s">
        <v>647</v>
      </c>
    </row>
    <row r="25" spans="1:6" ht="12.75" x14ac:dyDescent="0.2">
      <c r="A25" s="22" t="s">
        <v>76</v>
      </c>
      <c r="B25" s="31" t="s">
        <v>620</v>
      </c>
      <c r="C25" s="32" t="s">
        <v>77</v>
      </c>
      <c r="D25" s="46">
        <v>13.52</v>
      </c>
      <c r="E25" s="417">
        <v>14.18</v>
      </c>
      <c r="F25" s="644" t="s">
        <v>647</v>
      </c>
    </row>
    <row r="26" spans="1:6" ht="12.75" x14ac:dyDescent="0.2">
      <c r="A26" s="34" t="s">
        <v>78</v>
      </c>
      <c r="B26" s="35" t="s">
        <v>620</v>
      </c>
      <c r="C26" s="36" t="s">
        <v>79</v>
      </c>
      <c r="D26" s="49">
        <v>8.4754970299999979</v>
      </c>
      <c r="E26" s="418">
        <v>8.6130582999999987</v>
      </c>
      <c r="F26" s="645" t="s">
        <v>647</v>
      </c>
    </row>
    <row r="27" spans="1:6" ht="12.75" x14ac:dyDescent="0.2">
      <c r="A27" s="38" t="s">
        <v>80</v>
      </c>
      <c r="B27" s="39"/>
      <c r="C27" s="40"/>
      <c r="D27" s="41"/>
      <c r="E27" s="41"/>
      <c r="F27" s="646"/>
    </row>
    <row r="28" spans="1:6" ht="12.75" x14ac:dyDescent="0.2">
      <c r="A28" s="22" t="s">
        <v>81</v>
      </c>
      <c r="B28" s="31" t="s">
        <v>82</v>
      </c>
      <c r="C28" s="32" t="s">
        <v>459</v>
      </c>
      <c r="D28" s="50">
        <v>3</v>
      </c>
      <c r="E28" s="419">
        <v>3</v>
      </c>
      <c r="F28" s="644" t="s">
        <v>636</v>
      </c>
    </row>
    <row r="29" spans="1:6" x14ac:dyDescent="0.2">
      <c r="A29" s="22" t="s">
        <v>83</v>
      </c>
      <c r="B29" s="31" t="s">
        <v>82</v>
      </c>
      <c r="C29" s="32" t="s">
        <v>459</v>
      </c>
      <c r="D29" s="51">
        <v>0.7</v>
      </c>
      <c r="E29" s="420">
        <v>3</v>
      </c>
      <c r="F29" s="644" t="s">
        <v>647</v>
      </c>
    </row>
    <row r="30" spans="1:6" ht="12.75" x14ac:dyDescent="0.2">
      <c r="A30" s="52" t="s">
        <v>84</v>
      </c>
      <c r="B30" s="31" t="s">
        <v>82</v>
      </c>
      <c r="C30" s="32" t="s">
        <v>459</v>
      </c>
      <c r="D30" s="51">
        <v>0.8</v>
      </c>
      <c r="E30" s="420">
        <v>4</v>
      </c>
      <c r="F30" s="644" t="s">
        <v>647</v>
      </c>
    </row>
    <row r="31" spans="1:6" ht="12.75" x14ac:dyDescent="0.2">
      <c r="A31" s="52" t="s">
        <v>85</v>
      </c>
      <c r="B31" s="31" t="s">
        <v>82</v>
      </c>
      <c r="C31" s="32" t="s">
        <v>459</v>
      </c>
      <c r="D31" s="51">
        <v>9</v>
      </c>
      <c r="E31" s="420">
        <v>13.5</v>
      </c>
      <c r="F31" s="644" t="s">
        <v>647</v>
      </c>
    </row>
    <row r="32" spans="1:6" ht="12.75" x14ac:dyDescent="0.2">
      <c r="A32" s="52" t="s">
        <v>86</v>
      </c>
      <c r="B32" s="31" t="s">
        <v>82</v>
      </c>
      <c r="C32" s="32" t="s">
        <v>459</v>
      </c>
      <c r="D32" s="51">
        <v>0.4</v>
      </c>
      <c r="E32" s="420">
        <v>2.7</v>
      </c>
      <c r="F32" s="644" t="s">
        <v>647</v>
      </c>
    </row>
    <row r="33" spans="1:6" ht="12.75" x14ac:dyDescent="0.2">
      <c r="A33" s="52" t="s">
        <v>87</v>
      </c>
      <c r="B33" s="31" t="s">
        <v>82</v>
      </c>
      <c r="C33" s="32" t="s">
        <v>459</v>
      </c>
      <c r="D33" s="51">
        <v>-4.2</v>
      </c>
      <c r="E33" s="420">
        <v>2.6</v>
      </c>
      <c r="F33" s="644" t="s">
        <v>647</v>
      </c>
    </row>
    <row r="34" spans="1:6" ht="12.75" x14ac:dyDescent="0.2">
      <c r="A34" s="52" t="s">
        <v>88</v>
      </c>
      <c r="B34" s="31" t="s">
        <v>82</v>
      </c>
      <c r="C34" s="32" t="s">
        <v>459</v>
      </c>
      <c r="D34" s="51">
        <v>5.3</v>
      </c>
      <c r="E34" s="420">
        <v>4</v>
      </c>
      <c r="F34" s="644" t="s">
        <v>647</v>
      </c>
    </row>
    <row r="35" spans="1:6" ht="12.75" x14ac:dyDescent="0.2">
      <c r="A35" s="52" t="s">
        <v>89</v>
      </c>
      <c r="B35" s="31" t="s">
        <v>82</v>
      </c>
      <c r="C35" s="32" t="s">
        <v>459</v>
      </c>
      <c r="D35" s="51">
        <v>-1.9</v>
      </c>
      <c r="E35" s="420">
        <v>-0.2</v>
      </c>
      <c r="F35" s="644" t="s">
        <v>647</v>
      </c>
    </row>
    <row r="36" spans="1:6" x14ac:dyDescent="0.2">
      <c r="A36" s="22" t="s">
        <v>90</v>
      </c>
      <c r="B36" s="31" t="s">
        <v>91</v>
      </c>
      <c r="C36" s="32" t="s">
        <v>459</v>
      </c>
      <c r="D36" s="51">
        <v>-1</v>
      </c>
      <c r="E36" s="420">
        <v>0</v>
      </c>
      <c r="F36" s="644" t="s">
        <v>647</v>
      </c>
    </row>
    <row r="37" spans="1:6" x14ac:dyDescent="0.2">
      <c r="A37" s="22" t="s">
        <v>460</v>
      </c>
      <c r="B37" s="31" t="s">
        <v>92</v>
      </c>
      <c r="C37" s="32" t="s">
        <v>459</v>
      </c>
      <c r="D37" s="51">
        <v>-2.2999999999999998</v>
      </c>
      <c r="E37" s="420">
        <v>15.3</v>
      </c>
      <c r="F37" s="644" t="s">
        <v>647</v>
      </c>
    </row>
    <row r="38" spans="1:6" ht="12.75" x14ac:dyDescent="0.2">
      <c r="A38" s="34" t="s">
        <v>93</v>
      </c>
      <c r="B38" s="35" t="s">
        <v>94</v>
      </c>
      <c r="C38" s="36" t="s">
        <v>459</v>
      </c>
      <c r="D38" s="53">
        <v>1.1000000000000001</v>
      </c>
      <c r="E38" s="421">
        <v>11.2</v>
      </c>
      <c r="F38" s="644" t="s">
        <v>647</v>
      </c>
    </row>
    <row r="39" spans="1:6" ht="12.75" x14ac:dyDescent="0.2">
      <c r="A39" s="38" t="s">
        <v>62</v>
      </c>
      <c r="B39" s="39"/>
      <c r="C39" s="40"/>
      <c r="D39" s="41"/>
      <c r="E39" s="41"/>
      <c r="F39" s="646"/>
    </row>
    <row r="40" spans="1:6" ht="12.75" x14ac:dyDescent="0.2">
      <c r="A40" s="22" t="s">
        <v>63</v>
      </c>
      <c r="B40" s="31" t="s">
        <v>617</v>
      </c>
      <c r="C40" s="32" t="s">
        <v>47</v>
      </c>
      <c r="D40" s="45">
        <v>10.032</v>
      </c>
      <c r="E40" s="422">
        <v>11.367180000000001</v>
      </c>
      <c r="F40" s="644" t="s">
        <v>647</v>
      </c>
    </row>
    <row r="41" spans="1:6" ht="12.75" x14ac:dyDescent="0.2">
      <c r="A41" s="22" t="s">
        <v>50</v>
      </c>
      <c r="B41" s="31" t="s">
        <v>617</v>
      </c>
      <c r="C41" s="32" t="s">
        <v>54</v>
      </c>
      <c r="D41" s="33">
        <v>45.648024220000003</v>
      </c>
      <c r="E41" s="412">
        <v>35.637743497000002</v>
      </c>
      <c r="F41" s="644" t="s">
        <v>647</v>
      </c>
    </row>
    <row r="42" spans="1:6" ht="12.75" x14ac:dyDescent="0.2">
      <c r="A42" s="22" t="s">
        <v>64</v>
      </c>
      <c r="B42" s="31" t="s">
        <v>617</v>
      </c>
      <c r="C42" s="32" t="s">
        <v>60</v>
      </c>
      <c r="D42" s="46">
        <v>0.21918898602486095</v>
      </c>
      <c r="E42" s="417">
        <v>0.23043030378704599</v>
      </c>
      <c r="F42" s="644" t="s">
        <v>647</v>
      </c>
    </row>
    <row r="43" spans="1:6" ht="12.75" x14ac:dyDescent="0.2">
      <c r="A43" s="34" t="s">
        <v>65</v>
      </c>
      <c r="B43" s="35" t="s">
        <v>617</v>
      </c>
      <c r="C43" s="36" t="s">
        <v>60</v>
      </c>
      <c r="D43" s="46">
        <v>0.18926443276321159</v>
      </c>
      <c r="E43" s="417">
        <v>0.1523271149687323</v>
      </c>
      <c r="F43" s="644" t="s">
        <v>647</v>
      </c>
    </row>
    <row r="44" spans="1:6" x14ac:dyDescent="0.2">
      <c r="A44" s="38" t="s">
        <v>95</v>
      </c>
      <c r="B44" s="39"/>
      <c r="C44" s="40"/>
      <c r="D44" s="41"/>
      <c r="E44" s="41"/>
      <c r="F44" s="646"/>
    </row>
    <row r="45" spans="1:6" ht="12.75" x14ac:dyDescent="0.2">
      <c r="A45" s="54" t="s">
        <v>96</v>
      </c>
      <c r="B45" s="31" t="s">
        <v>82</v>
      </c>
      <c r="C45" s="32" t="s">
        <v>459</v>
      </c>
      <c r="D45" s="51">
        <v>-7.9</v>
      </c>
      <c r="E45" s="420">
        <v>3.9</v>
      </c>
      <c r="F45" s="644" t="s">
        <v>647</v>
      </c>
    </row>
    <row r="46" spans="1:6" ht="12.75" x14ac:dyDescent="0.2">
      <c r="A46" s="55" t="s">
        <v>97</v>
      </c>
      <c r="B46" s="31" t="s">
        <v>82</v>
      </c>
      <c r="C46" s="32" t="s">
        <v>459</v>
      </c>
      <c r="D46" s="51">
        <v>-7.4</v>
      </c>
      <c r="E46" s="420">
        <v>5.0999999999999996</v>
      </c>
      <c r="F46" s="644" t="s">
        <v>647</v>
      </c>
    </row>
    <row r="47" spans="1:6" ht="12.75" x14ac:dyDescent="0.2">
      <c r="A47" s="55" t="s">
        <v>98</v>
      </c>
      <c r="B47" s="31" t="s">
        <v>82</v>
      </c>
      <c r="C47" s="32" t="s">
        <v>459</v>
      </c>
      <c r="D47" s="51">
        <v>-6</v>
      </c>
      <c r="E47" s="420">
        <v>2.2000000000000002</v>
      </c>
      <c r="F47" s="644" t="s">
        <v>647</v>
      </c>
    </row>
    <row r="48" spans="1:6" ht="12.75" x14ac:dyDescent="0.2">
      <c r="A48" s="54" t="s">
        <v>99</v>
      </c>
      <c r="B48" s="31" t="s">
        <v>82</v>
      </c>
      <c r="C48" s="32" t="s">
        <v>459</v>
      </c>
      <c r="D48" s="51">
        <v>-6</v>
      </c>
      <c r="E48" s="420">
        <v>1.9</v>
      </c>
      <c r="F48" s="644" t="s">
        <v>647</v>
      </c>
    </row>
    <row r="49" spans="1:7" ht="12.75" x14ac:dyDescent="0.2">
      <c r="A49" s="423" t="s">
        <v>100</v>
      </c>
      <c r="B49" s="31" t="s">
        <v>82</v>
      </c>
      <c r="C49" s="32" t="s">
        <v>459</v>
      </c>
      <c r="D49" s="51">
        <v>-4.9000000000000004</v>
      </c>
      <c r="E49" s="420">
        <v>2.2000000000000002</v>
      </c>
      <c r="F49" s="644" t="s">
        <v>647</v>
      </c>
    </row>
    <row r="50" spans="1:7" ht="12.75" x14ac:dyDescent="0.2">
      <c r="A50" s="55" t="s">
        <v>101</v>
      </c>
      <c r="B50" s="31" t="s">
        <v>82</v>
      </c>
      <c r="C50" s="32" t="s">
        <v>459</v>
      </c>
      <c r="D50" s="51">
        <v>-6.3</v>
      </c>
      <c r="E50" s="420">
        <v>2.4</v>
      </c>
      <c r="F50" s="644" t="s">
        <v>647</v>
      </c>
    </row>
    <row r="51" spans="1:7" ht="12.75" x14ac:dyDescent="0.2">
      <c r="A51" s="55" t="s">
        <v>102</v>
      </c>
      <c r="B51" s="31" t="s">
        <v>82</v>
      </c>
      <c r="C51" s="32" t="s">
        <v>459</v>
      </c>
      <c r="D51" s="51">
        <v>4.9000000000000004</v>
      </c>
      <c r="E51" s="420">
        <v>-1.4</v>
      </c>
      <c r="F51" s="644" t="s">
        <v>647</v>
      </c>
    </row>
    <row r="52" spans="1:7" ht="12.75" x14ac:dyDescent="0.2">
      <c r="A52" s="55" t="s">
        <v>103</v>
      </c>
      <c r="B52" s="31" t="s">
        <v>82</v>
      </c>
      <c r="C52" s="32" t="s">
        <v>459</v>
      </c>
      <c r="D52" s="51">
        <v>10.199999999999999</v>
      </c>
      <c r="E52" s="420">
        <v>3.3</v>
      </c>
      <c r="F52" s="644" t="s">
        <v>647</v>
      </c>
    </row>
    <row r="53" spans="1:7" ht="12.75" x14ac:dyDescent="0.2">
      <c r="A53" s="54" t="s">
        <v>104</v>
      </c>
      <c r="B53" s="31" t="s">
        <v>82</v>
      </c>
      <c r="C53" s="32" t="s">
        <v>459</v>
      </c>
      <c r="D53" s="51">
        <v>13</v>
      </c>
      <c r="E53" s="420">
        <v>5.8</v>
      </c>
      <c r="F53" s="644" t="s">
        <v>647</v>
      </c>
    </row>
    <row r="54" spans="1:7" ht="12.75" x14ac:dyDescent="0.2">
      <c r="A54" s="56" t="s">
        <v>105</v>
      </c>
      <c r="B54" s="35" t="s">
        <v>82</v>
      </c>
      <c r="C54" s="36" t="s">
        <v>459</v>
      </c>
      <c r="D54" s="53">
        <v>29.5</v>
      </c>
      <c r="E54" s="421">
        <v>4.2</v>
      </c>
      <c r="F54" s="645" t="s">
        <v>647</v>
      </c>
    </row>
    <row r="55" spans="1:7" ht="12.75" x14ac:dyDescent="0.2">
      <c r="A55" s="22"/>
      <c r="B55" s="22"/>
      <c r="C55" s="22"/>
      <c r="D55" s="22"/>
      <c r="E55" s="22"/>
      <c r="F55" s="22"/>
    </row>
    <row r="56" spans="1:7" ht="12.75" x14ac:dyDescent="0.2">
      <c r="A56" s="404"/>
      <c r="B56" s="22"/>
      <c r="C56" s="22"/>
      <c r="D56" s="22"/>
      <c r="E56" s="22"/>
      <c r="F56" s="22"/>
    </row>
    <row r="57" spans="1:7" ht="12.75" x14ac:dyDescent="0.2">
      <c r="A57" s="404" t="s">
        <v>656</v>
      </c>
      <c r="B57" s="408"/>
      <c r="C57" s="408"/>
      <c r="D57" s="409"/>
      <c r="E57" s="22"/>
      <c r="F57" s="22"/>
    </row>
    <row r="58" spans="1:7" ht="12.75" x14ac:dyDescent="0.2">
      <c r="A58" s="404" t="s">
        <v>655</v>
      </c>
      <c r="B58" s="22"/>
      <c r="C58" s="22"/>
      <c r="D58" s="22"/>
      <c r="E58" s="22"/>
      <c r="F58" s="22"/>
    </row>
    <row r="59" spans="1:7" ht="12.75" x14ac:dyDescent="0.2">
      <c r="A59" s="404"/>
      <c r="B59" s="22"/>
      <c r="C59" s="22"/>
      <c r="D59" s="22"/>
      <c r="E59" s="22"/>
      <c r="F59" s="22"/>
    </row>
    <row r="60" spans="1:7" ht="12.75" x14ac:dyDescent="0.2">
      <c r="B60" s="57"/>
      <c r="C60" s="8"/>
      <c r="D60" s="8"/>
      <c r="E60" s="8"/>
      <c r="F60" s="8"/>
      <c r="G60" s="58"/>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BM13"/>
  <sheetViews>
    <sheetView zoomScale="115" zoomScaleNormal="115" zoomScaleSheetLayoutView="100" workbookViewId="0"/>
  </sheetViews>
  <sheetFormatPr baseColWidth="10" defaultRowHeight="12.75" x14ac:dyDescent="0.2"/>
  <cols>
    <col min="1" max="1" width="22.5" style="182" customWidth="1"/>
    <col min="2" max="2" width="11" style="182" customWidth="1"/>
    <col min="3" max="3" width="11.75" style="182" customWidth="1"/>
    <col min="4" max="4" width="10.375" style="182" customWidth="1"/>
    <col min="5" max="5" width="9.875" style="182" customWidth="1"/>
    <col min="6" max="6" width="10.375" style="182" customWidth="1"/>
    <col min="7" max="7" width="11" style="182" customWidth="1"/>
    <col min="8" max="8" width="15.625" style="182" customWidth="1"/>
    <col min="9" max="11" width="11" style="182"/>
    <col min="12" max="12" width="11.5" style="182" customWidth="1"/>
    <col min="13" max="66" width="11" style="182"/>
    <col min="67" max="256" width="10" style="182"/>
    <col min="257" max="257" width="19.75" style="182" customWidth="1"/>
    <col min="258" max="258" width="10" style="182" customWidth="1"/>
    <col min="259" max="259" width="7.5" style="182" bestFit="1" customWidth="1"/>
    <col min="260" max="260" width="9.125" style="182" bestFit="1" customWidth="1"/>
    <col min="261" max="261" width="7.5" style="182" bestFit="1" customWidth="1"/>
    <col min="262" max="262" width="9.125" style="182" bestFit="1" customWidth="1"/>
    <col min="263" max="263" width="7.5" style="182" bestFit="1" customWidth="1"/>
    <col min="264" max="264" width="11" style="182" bestFit="1" customWidth="1"/>
    <col min="265" max="267" width="10" style="182"/>
    <col min="268" max="268" width="10.125" style="182" bestFit="1" customWidth="1"/>
    <col min="269" max="512" width="10" style="182"/>
    <col min="513" max="513" width="19.75" style="182" customWidth="1"/>
    <col min="514" max="514" width="10" style="182" customWidth="1"/>
    <col min="515" max="515" width="7.5" style="182" bestFit="1" customWidth="1"/>
    <col min="516" max="516" width="9.125" style="182" bestFit="1" customWidth="1"/>
    <col min="517" max="517" width="7.5" style="182" bestFit="1" customWidth="1"/>
    <col min="518" max="518" width="9.125" style="182" bestFit="1" customWidth="1"/>
    <col min="519" max="519" width="7.5" style="182" bestFit="1" customWidth="1"/>
    <col min="520" max="520" width="11" style="182" bestFit="1" customWidth="1"/>
    <col min="521" max="523" width="10" style="182"/>
    <col min="524" max="524" width="10.125" style="182" bestFit="1" customWidth="1"/>
    <col min="525" max="768" width="10" style="182"/>
    <col min="769" max="769" width="19.75" style="182" customWidth="1"/>
    <col min="770" max="770" width="10" style="182" customWidth="1"/>
    <col min="771" max="771" width="7.5" style="182" bestFit="1" customWidth="1"/>
    <col min="772" max="772" width="9.125" style="182" bestFit="1" customWidth="1"/>
    <col min="773" max="773" width="7.5" style="182" bestFit="1" customWidth="1"/>
    <col min="774" max="774" width="9.125" style="182" bestFit="1" customWidth="1"/>
    <col min="775" max="775" width="7.5" style="182" bestFit="1" customWidth="1"/>
    <col min="776" max="776" width="11" style="182" bestFit="1" customWidth="1"/>
    <col min="777" max="779" width="10" style="182"/>
    <col min="780" max="780" width="10.125" style="182" bestFit="1" customWidth="1"/>
    <col min="781" max="1024" width="11" style="182"/>
    <col min="1025" max="1025" width="19.75" style="182" customWidth="1"/>
    <col min="1026" max="1026" width="10" style="182" customWidth="1"/>
    <col min="1027" max="1027" width="7.5" style="182" bestFit="1" customWidth="1"/>
    <col min="1028" max="1028" width="9.125" style="182" bestFit="1" customWidth="1"/>
    <col min="1029" max="1029" width="7.5" style="182" bestFit="1" customWidth="1"/>
    <col min="1030" max="1030" width="9.125" style="182" bestFit="1" customWidth="1"/>
    <col min="1031" max="1031" width="7.5" style="182" bestFit="1" customWidth="1"/>
    <col min="1032" max="1032" width="11" style="182" bestFit="1" customWidth="1"/>
    <col min="1033" max="1035" width="10" style="182"/>
    <col min="1036" max="1036" width="10.125" style="182" bestFit="1" customWidth="1"/>
    <col min="1037" max="1280" width="10" style="182"/>
    <col min="1281" max="1281" width="19.75" style="182" customWidth="1"/>
    <col min="1282" max="1282" width="10" style="182" customWidth="1"/>
    <col min="1283" max="1283" width="7.5" style="182" bestFit="1" customWidth="1"/>
    <col min="1284" max="1284" width="9.125" style="182" bestFit="1" customWidth="1"/>
    <col min="1285" max="1285" width="7.5" style="182" bestFit="1" customWidth="1"/>
    <col min="1286" max="1286" width="9.125" style="182" bestFit="1" customWidth="1"/>
    <col min="1287" max="1287" width="7.5" style="182" bestFit="1" customWidth="1"/>
    <col min="1288" max="1288" width="11" style="182" bestFit="1" customWidth="1"/>
    <col min="1289" max="1291" width="10" style="182"/>
    <col min="1292" max="1292" width="10.125" style="182" bestFit="1" customWidth="1"/>
    <col min="1293" max="1536" width="10" style="182"/>
    <col min="1537" max="1537" width="19.75" style="182" customWidth="1"/>
    <col min="1538" max="1538" width="10" style="182" customWidth="1"/>
    <col min="1539" max="1539" width="7.5" style="182" bestFit="1" customWidth="1"/>
    <col min="1540" max="1540" width="9.125" style="182" bestFit="1" customWidth="1"/>
    <col min="1541" max="1541" width="7.5" style="182" bestFit="1" customWidth="1"/>
    <col min="1542" max="1542" width="9.125" style="182" bestFit="1" customWidth="1"/>
    <col min="1543" max="1543" width="7.5" style="182" bestFit="1" customWidth="1"/>
    <col min="1544" max="1544" width="11" style="182" bestFit="1" customWidth="1"/>
    <col min="1545" max="1547" width="10" style="182"/>
    <col min="1548" max="1548" width="10.125" style="182" bestFit="1" customWidth="1"/>
    <col min="1549" max="1792" width="10" style="182"/>
    <col min="1793" max="1793" width="19.75" style="182" customWidth="1"/>
    <col min="1794" max="1794" width="10" style="182" customWidth="1"/>
    <col min="1795" max="1795" width="7.5" style="182" bestFit="1" customWidth="1"/>
    <col min="1796" max="1796" width="9.125" style="182" bestFit="1" customWidth="1"/>
    <col min="1797" max="1797" width="7.5" style="182" bestFit="1" customWidth="1"/>
    <col min="1798" max="1798" width="9.125" style="182" bestFit="1" customWidth="1"/>
    <col min="1799" max="1799" width="7.5" style="182" bestFit="1" customWidth="1"/>
    <col min="1800" max="1800" width="11" style="182" bestFit="1" customWidth="1"/>
    <col min="1801" max="1803" width="10" style="182"/>
    <col min="1804" max="1804" width="10.125" style="182" bestFit="1" customWidth="1"/>
    <col min="1805" max="2048" width="11" style="182"/>
    <col min="2049" max="2049" width="19.75" style="182" customWidth="1"/>
    <col min="2050" max="2050" width="10" style="182" customWidth="1"/>
    <col min="2051" max="2051" width="7.5" style="182" bestFit="1" customWidth="1"/>
    <col min="2052" max="2052" width="9.125" style="182" bestFit="1" customWidth="1"/>
    <col min="2053" max="2053" width="7.5" style="182" bestFit="1" customWidth="1"/>
    <col min="2054" max="2054" width="9.125" style="182" bestFit="1" customWidth="1"/>
    <col min="2055" max="2055" width="7.5" style="182" bestFit="1" customWidth="1"/>
    <col min="2056" max="2056" width="11" style="182" bestFit="1" customWidth="1"/>
    <col min="2057" max="2059" width="10" style="182"/>
    <col min="2060" max="2060" width="10.125" style="182" bestFit="1" customWidth="1"/>
    <col min="2061" max="2304" width="10" style="182"/>
    <col min="2305" max="2305" width="19.75" style="182" customWidth="1"/>
    <col min="2306" max="2306" width="10" style="182" customWidth="1"/>
    <col min="2307" max="2307" width="7.5" style="182" bestFit="1" customWidth="1"/>
    <col min="2308" max="2308" width="9.125" style="182" bestFit="1" customWidth="1"/>
    <col min="2309" max="2309" width="7.5" style="182" bestFit="1" customWidth="1"/>
    <col min="2310" max="2310" width="9.125" style="182" bestFit="1" customWidth="1"/>
    <col min="2311" max="2311" width="7.5" style="182" bestFit="1" customWidth="1"/>
    <col min="2312" max="2312" width="11" style="182" bestFit="1" customWidth="1"/>
    <col min="2313" max="2315" width="10" style="182"/>
    <col min="2316" max="2316" width="10.125" style="182" bestFit="1" customWidth="1"/>
    <col min="2317" max="2560" width="10" style="182"/>
    <col min="2561" max="2561" width="19.75" style="182" customWidth="1"/>
    <col min="2562" max="2562" width="10" style="182" customWidth="1"/>
    <col min="2563" max="2563" width="7.5" style="182" bestFit="1" customWidth="1"/>
    <col min="2564" max="2564" width="9.125" style="182" bestFit="1" customWidth="1"/>
    <col min="2565" max="2565" width="7.5" style="182" bestFit="1" customWidth="1"/>
    <col min="2566" max="2566" width="9.125" style="182" bestFit="1" customWidth="1"/>
    <col min="2567" max="2567" width="7.5" style="182" bestFit="1" customWidth="1"/>
    <col min="2568" max="2568" width="11" style="182" bestFit="1" customWidth="1"/>
    <col min="2569" max="2571" width="10" style="182"/>
    <col min="2572" max="2572" width="10.125" style="182" bestFit="1" customWidth="1"/>
    <col min="2573" max="2816" width="10" style="182"/>
    <col min="2817" max="2817" width="19.75" style="182" customWidth="1"/>
    <col min="2818" max="2818" width="10" style="182" customWidth="1"/>
    <col min="2819" max="2819" width="7.5" style="182" bestFit="1" customWidth="1"/>
    <col min="2820" max="2820" width="9.125" style="182" bestFit="1" customWidth="1"/>
    <col min="2821" max="2821" width="7.5" style="182" bestFit="1" customWidth="1"/>
    <col min="2822" max="2822" width="9.125" style="182" bestFit="1" customWidth="1"/>
    <col min="2823" max="2823" width="7.5" style="182" bestFit="1" customWidth="1"/>
    <col min="2824" max="2824" width="11" style="182" bestFit="1" customWidth="1"/>
    <col min="2825" max="2827" width="10" style="182"/>
    <col min="2828" max="2828" width="10.125" style="182" bestFit="1" customWidth="1"/>
    <col min="2829" max="3072" width="11" style="182"/>
    <col min="3073" max="3073" width="19.75" style="182" customWidth="1"/>
    <col min="3074" max="3074" width="10" style="182" customWidth="1"/>
    <col min="3075" max="3075" width="7.5" style="182" bestFit="1" customWidth="1"/>
    <col min="3076" max="3076" width="9.125" style="182" bestFit="1" customWidth="1"/>
    <col min="3077" max="3077" width="7.5" style="182" bestFit="1" customWidth="1"/>
    <col min="3078" max="3078" width="9.125" style="182" bestFit="1" customWidth="1"/>
    <col min="3079" max="3079" width="7.5" style="182" bestFit="1" customWidth="1"/>
    <col min="3080" max="3080" width="11" style="182" bestFit="1" customWidth="1"/>
    <col min="3081" max="3083" width="10" style="182"/>
    <col min="3084" max="3084" width="10.125" style="182" bestFit="1" customWidth="1"/>
    <col min="3085" max="3328" width="10" style="182"/>
    <col min="3329" max="3329" width="19.75" style="182" customWidth="1"/>
    <col min="3330" max="3330" width="10" style="182" customWidth="1"/>
    <col min="3331" max="3331" width="7.5" style="182" bestFit="1" customWidth="1"/>
    <col min="3332" max="3332" width="9.125" style="182" bestFit="1" customWidth="1"/>
    <col min="3333" max="3333" width="7.5" style="182" bestFit="1" customWidth="1"/>
    <col min="3334" max="3334" width="9.125" style="182" bestFit="1" customWidth="1"/>
    <col min="3335" max="3335" width="7.5" style="182" bestFit="1" customWidth="1"/>
    <col min="3336" max="3336" width="11" style="182" bestFit="1" customWidth="1"/>
    <col min="3337" max="3339" width="10" style="182"/>
    <col min="3340" max="3340" width="10.125" style="182" bestFit="1" customWidth="1"/>
    <col min="3341" max="3584" width="10" style="182"/>
    <col min="3585" max="3585" width="19.75" style="182" customWidth="1"/>
    <col min="3586" max="3586" width="10" style="182" customWidth="1"/>
    <col min="3587" max="3587" width="7.5" style="182" bestFit="1" customWidth="1"/>
    <col min="3588" max="3588" width="9.125" style="182" bestFit="1" customWidth="1"/>
    <col min="3589" max="3589" width="7.5" style="182" bestFit="1" customWidth="1"/>
    <col min="3590" max="3590" width="9.125" style="182" bestFit="1" customWidth="1"/>
    <col min="3591" max="3591" width="7.5" style="182" bestFit="1" customWidth="1"/>
    <col min="3592" max="3592" width="11" style="182" bestFit="1" customWidth="1"/>
    <col min="3593" max="3595" width="10" style="182"/>
    <col min="3596" max="3596" width="10.125" style="182" bestFit="1" customWidth="1"/>
    <col min="3597" max="3840" width="10" style="182"/>
    <col min="3841" max="3841" width="19.75" style="182" customWidth="1"/>
    <col min="3842" max="3842" width="10" style="182" customWidth="1"/>
    <col min="3843" max="3843" width="7.5" style="182" bestFit="1" customWidth="1"/>
    <col min="3844" max="3844" width="9.125" style="182" bestFit="1" customWidth="1"/>
    <col min="3845" max="3845" width="7.5" style="182" bestFit="1" customWidth="1"/>
    <col min="3846" max="3846" width="9.125" style="182" bestFit="1" customWidth="1"/>
    <col min="3847" max="3847" width="7.5" style="182" bestFit="1" customWidth="1"/>
    <col min="3848" max="3848" width="11" style="182" bestFit="1" customWidth="1"/>
    <col min="3849" max="3851" width="10" style="182"/>
    <col min="3852" max="3852" width="10.125" style="182" bestFit="1" customWidth="1"/>
    <col min="3853" max="4096" width="11" style="182"/>
    <col min="4097" max="4097" width="19.75" style="182" customWidth="1"/>
    <col min="4098" max="4098" width="10" style="182" customWidth="1"/>
    <col min="4099" max="4099" width="7.5" style="182" bestFit="1" customWidth="1"/>
    <col min="4100" max="4100" width="9.125" style="182" bestFit="1" customWidth="1"/>
    <col min="4101" max="4101" width="7.5" style="182" bestFit="1" customWidth="1"/>
    <col min="4102" max="4102" width="9.125" style="182" bestFit="1" customWidth="1"/>
    <col min="4103" max="4103" width="7.5" style="182" bestFit="1" customWidth="1"/>
    <col min="4104" max="4104" width="11" style="182" bestFit="1" customWidth="1"/>
    <col min="4105" max="4107" width="10" style="182"/>
    <col min="4108" max="4108" width="10.125" style="182" bestFit="1" customWidth="1"/>
    <col min="4109" max="4352" width="10" style="182"/>
    <col min="4353" max="4353" width="19.75" style="182" customWidth="1"/>
    <col min="4354" max="4354" width="10" style="182" customWidth="1"/>
    <col min="4355" max="4355" width="7.5" style="182" bestFit="1" customWidth="1"/>
    <col min="4356" max="4356" width="9.125" style="182" bestFit="1" customWidth="1"/>
    <col min="4357" max="4357" width="7.5" style="182" bestFit="1" customWidth="1"/>
    <col min="4358" max="4358" width="9.125" style="182" bestFit="1" customWidth="1"/>
    <col min="4359" max="4359" width="7.5" style="182" bestFit="1" customWidth="1"/>
    <col min="4360" max="4360" width="11" style="182" bestFit="1" customWidth="1"/>
    <col min="4361" max="4363" width="10" style="182"/>
    <col min="4364" max="4364" width="10.125" style="182" bestFit="1" customWidth="1"/>
    <col min="4365" max="4608" width="10" style="182"/>
    <col min="4609" max="4609" width="19.75" style="182" customWidth="1"/>
    <col min="4610" max="4610" width="10" style="182" customWidth="1"/>
    <col min="4611" max="4611" width="7.5" style="182" bestFit="1" customWidth="1"/>
    <col min="4612" max="4612" width="9.125" style="182" bestFit="1" customWidth="1"/>
    <col min="4613" max="4613" width="7.5" style="182" bestFit="1" customWidth="1"/>
    <col min="4614" max="4614" width="9.125" style="182" bestFit="1" customWidth="1"/>
    <col min="4615" max="4615" width="7.5" style="182" bestFit="1" customWidth="1"/>
    <col min="4616" max="4616" width="11" style="182" bestFit="1" customWidth="1"/>
    <col min="4617" max="4619" width="10" style="182"/>
    <col min="4620" max="4620" width="10.125" style="182" bestFit="1" customWidth="1"/>
    <col min="4621" max="4864" width="10" style="182"/>
    <col min="4865" max="4865" width="19.75" style="182" customWidth="1"/>
    <col min="4866" max="4866" width="10" style="182" customWidth="1"/>
    <col min="4867" max="4867" width="7.5" style="182" bestFit="1" customWidth="1"/>
    <col min="4868" max="4868" width="9.125" style="182" bestFit="1" customWidth="1"/>
    <col min="4869" max="4869" width="7.5" style="182" bestFit="1" customWidth="1"/>
    <col min="4870" max="4870" width="9.125" style="182" bestFit="1" customWidth="1"/>
    <col min="4871" max="4871" width="7.5" style="182" bestFit="1" customWidth="1"/>
    <col min="4872" max="4872" width="11" style="182" bestFit="1" customWidth="1"/>
    <col min="4873" max="4875" width="10" style="182"/>
    <col min="4876" max="4876" width="10.125" style="182" bestFit="1" customWidth="1"/>
    <col min="4877" max="5120" width="11" style="182"/>
    <col min="5121" max="5121" width="19.75" style="182" customWidth="1"/>
    <col min="5122" max="5122" width="10" style="182" customWidth="1"/>
    <col min="5123" max="5123" width="7.5" style="182" bestFit="1" customWidth="1"/>
    <col min="5124" max="5124" width="9.125" style="182" bestFit="1" customWidth="1"/>
    <col min="5125" max="5125" width="7.5" style="182" bestFit="1" customWidth="1"/>
    <col min="5126" max="5126" width="9.125" style="182" bestFit="1" customWidth="1"/>
    <col min="5127" max="5127" width="7.5" style="182" bestFit="1" customWidth="1"/>
    <col min="5128" max="5128" width="11" style="182" bestFit="1" customWidth="1"/>
    <col min="5129" max="5131" width="10" style="182"/>
    <col min="5132" max="5132" width="10.125" style="182" bestFit="1" customWidth="1"/>
    <col min="5133" max="5376" width="10" style="182"/>
    <col min="5377" max="5377" width="19.75" style="182" customWidth="1"/>
    <col min="5378" max="5378" width="10" style="182" customWidth="1"/>
    <col min="5379" max="5379" width="7.5" style="182" bestFit="1" customWidth="1"/>
    <col min="5380" max="5380" width="9.125" style="182" bestFit="1" customWidth="1"/>
    <col min="5381" max="5381" width="7.5" style="182" bestFit="1" customWidth="1"/>
    <col min="5382" max="5382" width="9.125" style="182" bestFit="1" customWidth="1"/>
    <col min="5383" max="5383" width="7.5" style="182" bestFit="1" customWidth="1"/>
    <col min="5384" max="5384" width="11" style="182" bestFit="1" customWidth="1"/>
    <col min="5385" max="5387" width="10" style="182"/>
    <col min="5388" max="5388" width="10.125" style="182" bestFit="1" customWidth="1"/>
    <col min="5389" max="5632" width="10" style="182"/>
    <col min="5633" max="5633" width="19.75" style="182" customWidth="1"/>
    <col min="5634" max="5634" width="10" style="182" customWidth="1"/>
    <col min="5635" max="5635" width="7.5" style="182" bestFit="1" customWidth="1"/>
    <col min="5636" max="5636" width="9.125" style="182" bestFit="1" customWidth="1"/>
    <col min="5637" max="5637" width="7.5" style="182" bestFit="1" customWidth="1"/>
    <col min="5638" max="5638" width="9.125" style="182" bestFit="1" customWidth="1"/>
    <col min="5639" max="5639" width="7.5" style="182" bestFit="1" customWidth="1"/>
    <col min="5640" max="5640" width="11" style="182" bestFit="1" customWidth="1"/>
    <col min="5641" max="5643" width="10" style="182"/>
    <col min="5644" max="5644" width="10.125" style="182" bestFit="1" customWidth="1"/>
    <col min="5645" max="5888" width="10" style="182"/>
    <col min="5889" max="5889" width="19.75" style="182" customWidth="1"/>
    <col min="5890" max="5890" width="10" style="182" customWidth="1"/>
    <col min="5891" max="5891" width="7.5" style="182" bestFit="1" customWidth="1"/>
    <col min="5892" max="5892" width="9.125" style="182" bestFit="1" customWidth="1"/>
    <col min="5893" max="5893" width="7.5" style="182" bestFit="1" customWidth="1"/>
    <col min="5894" max="5894" width="9.125" style="182" bestFit="1" customWidth="1"/>
    <col min="5895" max="5895" width="7.5" style="182" bestFit="1" customWidth="1"/>
    <col min="5896" max="5896" width="11" style="182" bestFit="1" customWidth="1"/>
    <col min="5897" max="5899" width="10" style="182"/>
    <col min="5900" max="5900" width="10.125" style="182" bestFit="1" customWidth="1"/>
    <col min="5901" max="6144" width="11" style="182"/>
    <col min="6145" max="6145" width="19.75" style="182" customWidth="1"/>
    <col min="6146" max="6146" width="10" style="182" customWidth="1"/>
    <col min="6147" max="6147" width="7.5" style="182" bestFit="1" customWidth="1"/>
    <col min="6148" max="6148" width="9.125" style="182" bestFit="1" customWidth="1"/>
    <col min="6149" max="6149" width="7.5" style="182" bestFit="1" customWidth="1"/>
    <col min="6150" max="6150" width="9.125" style="182" bestFit="1" customWidth="1"/>
    <col min="6151" max="6151" width="7.5" style="182" bestFit="1" customWidth="1"/>
    <col min="6152" max="6152" width="11" style="182" bestFit="1" customWidth="1"/>
    <col min="6153" max="6155" width="10" style="182"/>
    <col min="6156" max="6156" width="10.125" style="182" bestFit="1" customWidth="1"/>
    <col min="6157" max="6400" width="10" style="182"/>
    <col min="6401" max="6401" width="19.75" style="182" customWidth="1"/>
    <col min="6402" max="6402" width="10" style="182" customWidth="1"/>
    <col min="6403" max="6403" width="7.5" style="182" bestFit="1" customWidth="1"/>
    <col min="6404" max="6404" width="9.125" style="182" bestFit="1" customWidth="1"/>
    <col min="6405" max="6405" width="7.5" style="182" bestFit="1" customWidth="1"/>
    <col min="6406" max="6406" width="9.125" style="182" bestFit="1" customWidth="1"/>
    <col min="6407" max="6407" width="7.5" style="182" bestFit="1" customWidth="1"/>
    <col min="6408" max="6408" width="11" style="182" bestFit="1" customWidth="1"/>
    <col min="6409" max="6411" width="10" style="182"/>
    <col min="6412" max="6412" width="10.125" style="182" bestFit="1" customWidth="1"/>
    <col min="6413" max="6656" width="10" style="182"/>
    <col min="6657" max="6657" width="19.75" style="182" customWidth="1"/>
    <col min="6658" max="6658" width="10" style="182" customWidth="1"/>
    <col min="6659" max="6659" width="7.5" style="182" bestFit="1" customWidth="1"/>
    <col min="6660" max="6660" width="9.125" style="182" bestFit="1" customWidth="1"/>
    <col min="6661" max="6661" width="7.5" style="182" bestFit="1" customWidth="1"/>
    <col min="6662" max="6662" width="9.125" style="182" bestFit="1" customWidth="1"/>
    <col min="6663" max="6663" width="7.5" style="182" bestFit="1" customWidth="1"/>
    <col min="6664" max="6664" width="11" style="182" bestFit="1" customWidth="1"/>
    <col min="6665" max="6667" width="10" style="182"/>
    <col min="6668" max="6668" width="10.125" style="182" bestFit="1" customWidth="1"/>
    <col min="6669" max="6912" width="10" style="182"/>
    <col min="6913" max="6913" width="19.75" style="182" customWidth="1"/>
    <col min="6914" max="6914" width="10" style="182" customWidth="1"/>
    <col min="6915" max="6915" width="7.5" style="182" bestFit="1" customWidth="1"/>
    <col min="6916" max="6916" width="9.125" style="182" bestFit="1" customWidth="1"/>
    <col min="6917" max="6917" width="7.5" style="182" bestFit="1" customWidth="1"/>
    <col min="6918" max="6918" width="9.125" style="182" bestFit="1" customWidth="1"/>
    <col min="6919" max="6919" width="7.5" style="182" bestFit="1" customWidth="1"/>
    <col min="6920" max="6920" width="11" style="182" bestFit="1" customWidth="1"/>
    <col min="6921" max="6923" width="10" style="182"/>
    <col min="6924" max="6924" width="10.125" style="182" bestFit="1" customWidth="1"/>
    <col min="6925" max="7168" width="11" style="182"/>
    <col min="7169" max="7169" width="19.75" style="182" customWidth="1"/>
    <col min="7170" max="7170" width="10" style="182" customWidth="1"/>
    <col min="7171" max="7171" width="7.5" style="182" bestFit="1" customWidth="1"/>
    <col min="7172" max="7172" width="9.125" style="182" bestFit="1" customWidth="1"/>
    <col min="7173" max="7173" width="7.5" style="182" bestFit="1" customWidth="1"/>
    <col min="7174" max="7174" width="9.125" style="182" bestFit="1" customWidth="1"/>
    <col min="7175" max="7175" width="7.5" style="182" bestFit="1" customWidth="1"/>
    <col min="7176" max="7176" width="11" style="182" bestFit="1" customWidth="1"/>
    <col min="7177" max="7179" width="10" style="182"/>
    <col min="7180" max="7180" width="10.125" style="182" bestFit="1" customWidth="1"/>
    <col min="7181" max="7424" width="10" style="182"/>
    <col min="7425" max="7425" width="19.75" style="182" customWidth="1"/>
    <col min="7426" max="7426" width="10" style="182" customWidth="1"/>
    <col min="7427" max="7427" width="7.5" style="182" bestFit="1" customWidth="1"/>
    <col min="7428" max="7428" width="9.125" style="182" bestFit="1" customWidth="1"/>
    <col min="7429" max="7429" width="7.5" style="182" bestFit="1" customWidth="1"/>
    <col min="7430" max="7430" width="9.125" style="182" bestFit="1" customWidth="1"/>
    <col min="7431" max="7431" width="7.5" style="182" bestFit="1" customWidth="1"/>
    <col min="7432" max="7432" width="11" style="182" bestFit="1" customWidth="1"/>
    <col min="7433" max="7435" width="10" style="182"/>
    <col min="7436" max="7436" width="10.125" style="182" bestFit="1" customWidth="1"/>
    <col min="7437" max="7680" width="10" style="182"/>
    <col min="7681" max="7681" width="19.75" style="182" customWidth="1"/>
    <col min="7682" max="7682" width="10" style="182" customWidth="1"/>
    <col min="7683" max="7683" width="7.5" style="182" bestFit="1" customWidth="1"/>
    <col min="7684" max="7684" width="9.125" style="182" bestFit="1" customWidth="1"/>
    <col min="7685" max="7685" width="7.5" style="182" bestFit="1" customWidth="1"/>
    <col min="7686" max="7686" width="9.125" style="182" bestFit="1" customWidth="1"/>
    <col min="7687" max="7687" width="7.5" style="182" bestFit="1" customWidth="1"/>
    <col min="7688" max="7688" width="11" style="182" bestFit="1" customWidth="1"/>
    <col min="7689" max="7691" width="10" style="182"/>
    <col min="7692" max="7692" width="10.125" style="182" bestFit="1" customWidth="1"/>
    <col min="7693" max="7936" width="10" style="182"/>
    <col min="7937" max="7937" width="19.75" style="182" customWidth="1"/>
    <col min="7938" max="7938" width="10" style="182" customWidth="1"/>
    <col min="7939" max="7939" width="7.5" style="182" bestFit="1" customWidth="1"/>
    <col min="7940" max="7940" width="9.125" style="182" bestFit="1" customWidth="1"/>
    <col min="7941" max="7941" width="7.5" style="182" bestFit="1" customWidth="1"/>
    <col min="7942" max="7942" width="9.125" style="182" bestFit="1" customWidth="1"/>
    <col min="7943" max="7943" width="7.5" style="182" bestFit="1" customWidth="1"/>
    <col min="7944" max="7944" width="11" style="182" bestFit="1" customWidth="1"/>
    <col min="7945" max="7947" width="10" style="182"/>
    <col min="7948" max="7948" width="10.125" style="182" bestFit="1" customWidth="1"/>
    <col min="7949" max="8192" width="11" style="182"/>
    <col min="8193" max="8193" width="19.75" style="182" customWidth="1"/>
    <col min="8194" max="8194" width="10" style="182" customWidth="1"/>
    <col min="8195" max="8195" width="7.5" style="182" bestFit="1" customWidth="1"/>
    <col min="8196" max="8196" width="9.125" style="182" bestFit="1" customWidth="1"/>
    <col min="8197" max="8197" width="7.5" style="182" bestFit="1" customWidth="1"/>
    <col min="8198" max="8198" width="9.125" style="182" bestFit="1" customWidth="1"/>
    <col min="8199" max="8199" width="7.5" style="182" bestFit="1" customWidth="1"/>
    <col min="8200" max="8200" width="11" style="182" bestFit="1" customWidth="1"/>
    <col min="8201" max="8203" width="10" style="182"/>
    <col min="8204" max="8204" width="10.125" style="182" bestFit="1" customWidth="1"/>
    <col min="8205" max="8448" width="10" style="182"/>
    <col min="8449" max="8449" width="19.75" style="182" customWidth="1"/>
    <col min="8450" max="8450" width="10" style="182" customWidth="1"/>
    <col min="8451" max="8451" width="7.5" style="182" bestFit="1" customWidth="1"/>
    <col min="8452" max="8452" width="9.125" style="182" bestFit="1" customWidth="1"/>
    <col min="8453" max="8453" width="7.5" style="182" bestFit="1" customWidth="1"/>
    <col min="8454" max="8454" width="9.125" style="182" bestFit="1" customWidth="1"/>
    <col min="8455" max="8455" width="7.5" style="182" bestFit="1" customWidth="1"/>
    <col min="8456" max="8456" width="11" style="182" bestFit="1" customWidth="1"/>
    <col min="8457" max="8459" width="10" style="182"/>
    <col min="8460" max="8460" width="10.125" style="182" bestFit="1" customWidth="1"/>
    <col min="8461" max="8704" width="10" style="182"/>
    <col min="8705" max="8705" width="19.75" style="182" customWidth="1"/>
    <col min="8706" max="8706" width="10" style="182" customWidth="1"/>
    <col min="8707" max="8707" width="7.5" style="182" bestFit="1" customWidth="1"/>
    <col min="8708" max="8708" width="9.125" style="182" bestFit="1" customWidth="1"/>
    <col min="8709" max="8709" width="7.5" style="182" bestFit="1" customWidth="1"/>
    <col min="8710" max="8710" width="9.125" style="182" bestFit="1" customWidth="1"/>
    <col min="8711" max="8711" width="7.5" style="182" bestFit="1" customWidth="1"/>
    <col min="8712" max="8712" width="11" style="182" bestFit="1" customWidth="1"/>
    <col min="8713" max="8715" width="10" style="182"/>
    <col min="8716" max="8716" width="10.125" style="182" bestFit="1" customWidth="1"/>
    <col min="8717" max="8960" width="10" style="182"/>
    <col min="8961" max="8961" width="19.75" style="182" customWidth="1"/>
    <col min="8962" max="8962" width="10" style="182" customWidth="1"/>
    <col min="8963" max="8963" width="7.5" style="182" bestFit="1" customWidth="1"/>
    <col min="8964" max="8964" width="9.125" style="182" bestFit="1" customWidth="1"/>
    <col min="8965" max="8965" width="7.5" style="182" bestFit="1" customWidth="1"/>
    <col min="8966" max="8966" width="9.125" style="182" bestFit="1" customWidth="1"/>
    <col min="8967" max="8967" width="7.5" style="182" bestFit="1" customWidth="1"/>
    <col min="8968" max="8968" width="11" style="182" bestFit="1" customWidth="1"/>
    <col min="8969" max="8971" width="10" style="182"/>
    <col min="8972" max="8972" width="10.125" style="182" bestFit="1" customWidth="1"/>
    <col min="8973" max="9216" width="11" style="182"/>
    <col min="9217" max="9217" width="19.75" style="182" customWidth="1"/>
    <col min="9218" max="9218" width="10" style="182" customWidth="1"/>
    <col min="9219" max="9219" width="7.5" style="182" bestFit="1" customWidth="1"/>
    <col min="9220" max="9220" width="9.125" style="182" bestFit="1" customWidth="1"/>
    <col min="9221" max="9221" width="7.5" style="182" bestFit="1" customWidth="1"/>
    <col min="9222" max="9222" width="9.125" style="182" bestFit="1" customWidth="1"/>
    <col min="9223" max="9223" width="7.5" style="182" bestFit="1" customWidth="1"/>
    <col min="9224" max="9224" width="11" style="182" bestFit="1" customWidth="1"/>
    <col min="9225" max="9227" width="10" style="182"/>
    <col min="9228" max="9228" width="10.125" style="182" bestFit="1" customWidth="1"/>
    <col min="9229" max="9472" width="10" style="182"/>
    <col min="9473" max="9473" width="19.75" style="182" customWidth="1"/>
    <col min="9474" max="9474" width="10" style="182" customWidth="1"/>
    <col min="9475" max="9475" width="7.5" style="182" bestFit="1" customWidth="1"/>
    <col min="9476" max="9476" width="9.125" style="182" bestFit="1" customWidth="1"/>
    <col min="9477" max="9477" width="7.5" style="182" bestFit="1" customWidth="1"/>
    <col min="9478" max="9478" width="9.125" style="182" bestFit="1" customWidth="1"/>
    <col min="9479" max="9479" width="7.5" style="182" bestFit="1" customWidth="1"/>
    <col min="9480" max="9480" width="11" style="182" bestFit="1" customWidth="1"/>
    <col min="9481" max="9483" width="10" style="182"/>
    <col min="9484" max="9484" width="10.125" style="182" bestFit="1" customWidth="1"/>
    <col min="9485" max="9728" width="10" style="182"/>
    <col min="9729" max="9729" width="19.75" style="182" customWidth="1"/>
    <col min="9730" max="9730" width="10" style="182" customWidth="1"/>
    <col min="9731" max="9731" width="7.5" style="182" bestFit="1" customWidth="1"/>
    <col min="9732" max="9732" width="9.125" style="182" bestFit="1" customWidth="1"/>
    <col min="9733" max="9733" width="7.5" style="182" bestFit="1" customWidth="1"/>
    <col min="9734" max="9734" width="9.125" style="182" bestFit="1" customWidth="1"/>
    <col min="9735" max="9735" width="7.5" style="182" bestFit="1" customWidth="1"/>
    <col min="9736" max="9736" width="11" style="182" bestFit="1" customWidth="1"/>
    <col min="9737" max="9739" width="10" style="182"/>
    <col min="9740" max="9740" width="10.125" style="182" bestFit="1" customWidth="1"/>
    <col min="9741" max="9984" width="10" style="182"/>
    <col min="9985" max="9985" width="19.75" style="182" customWidth="1"/>
    <col min="9986" max="9986" width="10" style="182" customWidth="1"/>
    <col min="9987" max="9987" width="7.5" style="182" bestFit="1" customWidth="1"/>
    <col min="9988" max="9988" width="9.125" style="182" bestFit="1" customWidth="1"/>
    <col min="9989" max="9989" width="7.5" style="182" bestFit="1" customWidth="1"/>
    <col min="9990" max="9990" width="9.125" style="182" bestFit="1" customWidth="1"/>
    <col min="9991" max="9991" width="7.5" style="182" bestFit="1" customWidth="1"/>
    <col min="9992" max="9992" width="11" style="182" bestFit="1" customWidth="1"/>
    <col min="9993" max="9995" width="10" style="182"/>
    <col min="9996" max="9996" width="10.125" style="182" bestFit="1" customWidth="1"/>
    <col min="9997" max="10240" width="11" style="182"/>
    <col min="10241" max="10241" width="19.75" style="182" customWidth="1"/>
    <col min="10242" max="10242" width="10" style="182" customWidth="1"/>
    <col min="10243" max="10243" width="7.5" style="182" bestFit="1" customWidth="1"/>
    <col min="10244" max="10244" width="9.125" style="182" bestFit="1" customWidth="1"/>
    <col min="10245" max="10245" width="7.5" style="182" bestFit="1" customWidth="1"/>
    <col min="10246" max="10246" width="9.125" style="182" bestFit="1" customWidth="1"/>
    <col min="10247" max="10247" width="7.5" style="182" bestFit="1" customWidth="1"/>
    <col min="10248" max="10248" width="11" style="182" bestFit="1" customWidth="1"/>
    <col min="10249" max="10251" width="10" style="182"/>
    <col min="10252" max="10252" width="10.125" style="182" bestFit="1" customWidth="1"/>
    <col min="10253" max="10496" width="10" style="182"/>
    <col min="10497" max="10497" width="19.75" style="182" customWidth="1"/>
    <col min="10498" max="10498" width="10" style="182" customWidth="1"/>
    <col min="10499" max="10499" width="7.5" style="182" bestFit="1" customWidth="1"/>
    <col min="10500" max="10500" width="9.125" style="182" bestFit="1" customWidth="1"/>
    <col min="10501" max="10501" width="7.5" style="182" bestFit="1" customWidth="1"/>
    <col min="10502" max="10502" width="9.125" style="182" bestFit="1" customWidth="1"/>
    <col min="10503" max="10503" width="7.5" style="182" bestFit="1" customWidth="1"/>
    <col min="10504" max="10504" width="11" style="182" bestFit="1" customWidth="1"/>
    <col min="10505" max="10507" width="10" style="182"/>
    <col min="10508" max="10508" width="10.125" style="182" bestFit="1" customWidth="1"/>
    <col min="10509" max="10752" width="10" style="182"/>
    <col min="10753" max="10753" width="19.75" style="182" customWidth="1"/>
    <col min="10754" max="10754" width="10" style="182" customWidth="1"/>
    <col min="10755" max="10755" width="7.5" style="182" bestFit="1" customWidth="1"/>
    <col min="10756" max="10756" width="9.125" style="182" bestFit="1" customWidth="1"/>
    <col min="10757" max="10757" width="7.5" style="182" bestFit="1" customWidth="1"/>
    <col min="10758" max="10758" width="9.125" style="182" bestFit="1" customWidth="1"/>
    <col min="10759" max="10759" width="7.5" style="182" bestFit="1" customWidth="1"/>
    <col min="10760" max="10760" width="11" style="182" bestFit="1" customWidth="1"/>
    <col min="10761" max="10763" width="10" style="182"/>
    <col min="10764" max="10764" width="10.125" style="182" bestFit="1" customWidth="1"/>
    <col min="10765" max="11008" width="10" style="182"/>
    <col min="11009" max="11009" width="19.75" style="182" customWidth="1"/>
    <col min="11010" max="11010" width="10" style="182" customWidth="1"/>
    <col min="11011" max="11011" width="7.5" style="182" bestFit="1" customWidth="1"/>
    <col min="11012" max="11012" width="9.125" style="182" bestFit="1" customWidth="1"/>
    <col min="11013" max="11013" width="7.5" style="182" bestFit="1" customWidth="1"/>
    <col min="11014" max="11014" width="9.125" style="182" bestFit="1" customWidth="1"/>
    <col min="11015" max="11015" width="7.5" style="182" bestFit="1" customWidth="1"/>
    <col min="11016" max="11016" width="11" style="182" bestFit="1" customWidth="1"/>
    <col min="11017" max="11019" width="10" style="182"/>
    <col min="11020" max="11020" width="10.125" style="182" bestFit="1" customWidth="1"/>
    <col min="11021" max="11264" width="11" style="182"/>
    <col min="11265" max="11265" width="19.75" style="182" customWidth="1"/>
    <col min="11266" max="11266" width="10" style="182" customWidth="1"/>
    <col min="11267" max="11267" width="7.5" style="182" bestFit="1" customWidth="1"/>
    <col min="11268" max="11268" width="9.125" style="182" bestFit="1" customWidth="1"/>
    <col min="11269" max="11269" width="7.5" style="182" bestFit="1" customWidth="1"/>
    <col min="11270" max="11270" width="9.125" style="182" bestFit="1" customWidth="1"/>
    <col min="11271" max="11271" width="7.5" style="182" bestFit="1" customWidth="1"/>
    <col min="11272" max="11272" width="11" style="182" bestFit="1" customWidth="1"/>
    <col min="11273" max="11275" width="10" style="182"/>
    <col min="11276" max="11276" width="10.125" style="182" bestFit="1" customWidth="1"/>
    <col min="11277" max="11520" width="10" style="182"/>
    <col min="11521" max="11521" width="19.75" style="182" customWidth="1"/>
    <col min="11522" max="11522" width="10" style="182" customWidth="1"/>
    <col min="11523" max="11523" width="7.5" style="182" bestFit="1" customWidth="1"/>
    <col min="11524" max="11524" width="9.125" style="182" bestFit="1" customWidth="1"/>
    <col min="11525" max="11525" width="7.5" style="182" bestFit="1" customWidth="1"/>
    <col min="11526" max="11526" width="9.125" style="182" bestFit="1" customWidth="1"/>
    <col min="11527" max="11527" width="7.5" style="182" bestFit="1" customWidth="1"/>
    <col min="11528" max="11528" width="11" style="182" bestFit="1" customWidth="1"/>
    <col min="11529" max="11531" width="10" style="182"/>
    <col min="11532" max="11532" width="10.125" style="182" bestFit="1" customWidth="1"/>
    <col min="11533" max="11776" width="10" style="182"/>
    <col min="11777" max="11777" width="19.75" style="182" customWidth="1"/>
    <col min="11778" max="11778" width="10" style="182" customWidth="1"/>
    <col min="11779" max="11779" width="7.5" style="182" bestFit="1" customWidth="1"/>
    <col min="11780" max="11780" width="9.125" style="182" bestFit="1" customWidth="1"/>
    <col min="11781" max="11781" width="7.5" style="182" bestFit="1" customWidth="1"/>
    <col min="11782" max="11782" width="9.125" style="182" bestFit="1" customWidth="1"/>
    <col min="11783" max="11783" width="7.5" style="182" bestFit="1" customWidth="1"/>
    <col min="11784" max="11784" width="11" style="182" bestFit="1" customWidth="1"/>
    <col min="11785" max="11787" width="10" style="182"/>
    <col min="11788" max="11788" width="10.125" style="182" bestFit="1" customWidth="1"/>
    <col min="11789" max="12032" width="10" style="182"/>
    <col min="12033" max="12033" width="19.75" style="182" customWidth="1"/>
    <col min="12034" max="12034" width="10" style="182" customWidth="1"/>
    <col min="12035" max="12035" width="7.5" style="182" bestFit="1" customWidth="1"/>
    <col min="12036" max="12036" width="9.125" style="182" bestFit="1" customWidth="1"/>
    <col min="12037" max="12037" width="7.5" style="182" bestFit="1" customWidth="1"/>
    <col min="12038" max="12038" width="9.125" style="182" bestFit="1" customWidth="1"/>
    <col min="12039" max="12039" width="7.5" style="182" bestFit="1" customWidth="1"/>
    <col min="12040" max="12040" width="11" style="182" bestFit="1" customWidth="1"/>
    <col min="12041" max="12043" width="10" style="182"/>
    <col min="12044" max="12044" width="10.125" style="182" bestFit="1" customWidth="1"/>
    <col min="12045" max="12288" width="11" style="182"/>
    <col min="12289" max="12289" width="19.75" style="182" customWidth="1"/>
    <col min="12290" max="12290" width="10" style="182" customWidth="1"/>
    <col min="12291" max="12291" width="7.5" style="182" bestFit="1" customWidth="1"/>
    <col min="12292" max="12292" width="9.125" style="182" bestFit="1" customWidth="1"/>
    <col min="12293" max="12293" width="7.5" style="182" bestFit="1" customWidth="1"/>
    <col min="12294" max="12294" width="9.125" style="182" bestFit="1" customWidth="1"/>
    <col min="12295" max="12295" width="7.5" style="182" bestFit="1" customWidth="1"/>
    <col min="12296" max="12296" width="11" style="182" bestFit="1" customWidth="1"/>
    <col min="12297" max="12299" width="10" style="182"/>
    <col min="12300" max="12300" width="10.125" style="182" bestFit="1" customWidth="1"/>
    <col min="12301" max="12544" width="10" style="182"/>
    <col min="12545" max="12545" width="19.75" style="182" customWidth="1"/>
    <col min="12546" max="12546" width="10" style="182" customWidth="1"/>
    <col min="12547" max="12547" width="7.5" style="182" bestFit="1" customWidth="1"/>
    <col min="12548" max="12548" width="9.125" style="182" bestFit="1" customWidth="1"/>
    <col min="12549" max="12549" width="7.5" style="182" bestFit="1" customWidth="1"/>
    <col min="12550" max="12550" width="9.125" style="182" bestFit="1" customWidth="1"/>
    <col min="12551" max="12551" width="7.5" style="182" bestFit="1" customWidth="1"/>
    <col min="12552" max="12552" width="11" style="182" bestFit="1" customWidth="1"/>
    <col min="12553" max="12555" width="10" style="182"/>
    <col min="12556" max="12556" width="10.125" style="182" bestFit="1" customWidth="1"/>
    <col min="12557" max="12800" width="10" style="182"/>
    <col min="12801" max="12801" width="19.75" style="182" customWidth="1"/>
    <col min="12802" max="12802" width="10" style="182" customWidth="1"/>
    <col min="12803" max="12803" width="7.5" style="182" bestFit="1" customWidth="1"/>
    <col min="12804" max="12804" width="9.125" style="182" bestFit="1" customWidth="1"/>
    <col min="12805" max="12805" width="7.5" style="182" bestFit="1" customWidth="1"/>
    <col min="12806" max="12806" width="9.125" style="182" bestFit="1" customWidth="1"/>
    <col min="12807" max="12807" width="7.5" style="182" bestFit="1" customWidth="1"/>
    <col min="12808" max="12808" width="11" style="182" bestFit="1" customWidth="1"/>
    <col min="12809" max="12811" width="10" style="182"/>
    <col min="12812" max="12812" width="10.125" style="182" bestFit="1" customWidth="1"/>
    <col min="12813" max="13056" width="10" style="182"/>
    <col min="13057" max="13057" width="19.75" style="182" customWidth="1"/>
    <col min="13058" max="13058" width="10" style="182" customWidth="1"/>
    <col min="13059" max="13059" width="7.5" style="182" bestFit="1" customWidth="1"/>
    <col min="13060" max="13060" width="9.125" style="182" bestFit="1" customWidth="1"/>
    <col min="13061" max="13061" width="7.5" style="182" bestFit="1" customWidth="1"/>
    <col min="13062" max="13062" width="9.125" style="182" bestFit="1" customWidth="1"/>
    <col min="13063" max="13063" width="7.5" style="182" bestFit="1" customWidth="1"/>
    <col min="13064" max="13064" width="11" style="182" bestFit="1" customWidth="1"/>
    <col min="13065" max="13067" width="10" style="182"/>
    <col min="13068" max="13068" width="10.125" style="182" bestFit="1" customWidth="1"/>
    <col min="13069" max="13312" width="11" style="182"/>
    <col min="13313" max="13313" width="19.75" style="182" customWidth="1"/>
    <col min="13314" max="13314" width="10" style="182" customWidth="1"/>
    <col min="13315" max="13315" width="7.5" style="182" bestFit="1" customWidth="1"/>
    <col min="13316" max="13316" width="9.125" style="182" bestFit="1" customWidth="1"/>
    <col min="13317" max="13317" width="7.5" style="182" bestFit="1" customWidth="1"/>
    <col min="13318" max="13318" width="9.125" style="182" bestFit="1" customWidth="1"/>
    <col min="13319" max="13319" width="7.5" style="182" bestFit="1" customWidth="1"/>
    <col min="13320" max="13320" width="11" style="182" bestFit="1" customWidth="1"/>
    <col min="13321" max="13323" width="10" style="182"/>
    <col min="13324" max="13324" width="10.125" style="182" bestFit="1" customWidth="1"/>
    <col min="13325" max="13568" width="10" style="182"/>
    <col min="13569" max="13569" width="19.75" style="182" customWidth="1"/>
    <col min="13570" max="13570" width="10" style="182" customWidth="1"/>
    <col min="13571" max="13571" width="7.5" style="182" bestFit="1" customWidth="1"/>
    <col min="13572" max="13572" width="9.125" style="182" bestFit="1" customWidth="1"/>
    <col min="13573" max="13573" width="7.5" style="182" bestFit="1" customWidth="1"/>
    <col min="13574" max="13574" width="9.125" style="182" bestFit="1" customWidth="1"/>
    <col min="13575" max="13575" width="7.5" style="182" bestFit="1" customWidth="1"/>
    <col min="13576" max="13576" width="11" style="182" bestFit="1" customWidth="1"/>
    <col min="13577" max="13579" width="10" style="182"/>
    <col min="13580" max="13580" width="10.125" style="182" bestFit="1" customWidth="1"/>
    <col min="13581" max="13824" width="10" style="182"/>
    <col min="13825" max="13825" width="19.75" style="182" customWidth="1"/>
    <col min="13826" max="13826" width="10" style="182" customWidth="1"/>
    <col min="13827" max="13827" width="7.5" style="182" bestFit="1" customWidth="1"/>
    <col min="13828" max="13828" width="9.125" style="182" bestFit="1" customWidth="1"/>
    <col min="13829" max="13829" width="7.5" style="182" bestFit="1" customWidth="1"/>
    <col min="13830" max="13830" width="9.125" style="182" bestFit="1" customWidth="1"/>
    <col min="13831" max="13831" width="7.5" style="182" bestFit="1" customWidth="1"/>
    <col min="13832" max="13832" width="11" style="182" bestFit="1" customWidth="1"/>
    <col min="13833" max="13835" width="10" style="182"/>
    <col min="13836" max="13836" width="10.125" style="182" bestFit="1" customWidth="1"/>
    <col min="13837" max="14080" width="10" style="182"/>
    <col min="14081" max="14081" width="19.75" style="182" customWidth="1"/>
    <col min="14082" max="14082" width="10" style="182" customWidth="1"/>
    <col min="14083" max="14083" width="7.5" style="182" bestFit="1" customWidth="1"/>
    <col min="14084" max="14084" width="9.125" style="182" bestFit="1" customWidth="1"/>
    <col min="14085" max="14085" width="7.5" style="182" bestFit="1" customWidth="1"/>
    <col min="14086" max="14086" width="9.125" style="182" bestFit="1" customWidth="1"/>
    <col min="14087" max="14087" width="7.5" style="182" bestFit="1" customWidth="1"/>
    <col min="14088" max="14088" width="11" style="182" bestFit="1" customWidth="1"/>
    <col min="14089" max="14091" width="10" style="182"/>
    <col min="14092" max="14092" width="10.125" style="182" bestFit="1" customWidth="1"/>
    <col min="14093" max="14336" width="11" style="182"/>
    <col min="14337" max="14337" width="19.75" style="182" customWidth="1"/>
    <col min="14338" max="14338" width="10" style="182" customWidth="1"/>
    <col min="14339" max="14339" width="7.5" style="182" bestFit="1" customWidth="1"/>
    <col min="14340" max="14340" width="9.125" style="182" bestFit="1" customWidth="1"/>
    <col min="14341" max="14341" width="7.5" style="182" bestFit="1" customWidth="1"/>
    <col min="14342" max="14342" width="9.125" style="182" bestFit="1" customWidth="1"/>
    <col min="14343" max="14343" width="7.5" style="182" bestFit="1" customWidth="1"/>
    <col min="14344" max="14344" width="11" style="182" bestFit="1" customWidth="1"/>
    <col min="14345" max="14347" width="10" style="182"/>
    <col min="14348" max="14348" width="10.125" style="182" bestFit="1" customWidth="1"/>
    <col min="14349" max="14592" width="10" style="182"/>
    <col min="14593" max="14593" width="19.75" style="182" customWidth="1"/>
    <col min="14594" max="14594" width="10" style="182" customWidth="1"/>
    <col min="14595" max="14595" width="7.5" style="182" bestFit="1" customWidth="1"/>
    <col min="14596" max="14596" width="9.125" style="182" bestFit="1" customWidth="1"/>
    <col min="14597" max="14597" width="7.5" style="182" bestFit="1" customWidth="1"/>
    <col min="14598" max="14598" width="9.125" style="182" bestFit="1" customWidth="1"/>
    <col min="14599" max="14599" width="7.5" style="182" bestFit="1" customWidth="1"/>
    <col min="14600" max="14600" width="11" style="182" bestFit="1" customWidth="1"/>
    <col min="14601" max="14603" width="10" style="182"/>
    <col min="14604" max="14604" width="10.125" style="182" bestFit="1" customWidth="1"/>
    <col min="14605" max="14848" width="10" style="182"/>
    <col min="14849" max="14849" width="19.75" style="182" customWidth="1"/>
    <col min="14850" max="14850" width="10" style="182" customWidth="1"/>
    <col min="14851" max="14851" width="7.5" style="182" bestFit="1" customWidth="1"/>
    <col min="14852" max="14852" width="9.125" style="182" bestFit="1" customWidth="1"/>
    <col min="14853" max="14853" width="7.5" style="182" bestFit="1" customWidth="1"/>
    <col min="14854" max="14854" width="9.125" style="182" bestFit="1" customWidth="1"/>
    <col min="14855" max="14855" width="7.5" style="182" bestFit="1" customWidth="1"/>
    <col min="14856" max="14856" width="11" style="182" bestFit="1" customWidth="1"/>
    <col min="14857" max="14859" width="10" style="182"/>
    <col min="14860" max="14860" width="10.125" style="182" bestFit="1" customWidth="1"/>
    <col min="14861" max="15104" width="10" style="182"/>
    <col min="15105" max="15105" width="19.75" style="182" customWidth="1"/>
    <col min="15106" max="15106" width="10" style="182" customWidth="1"/>
    <col min="15107" max="15107" width="7.5" style="182" bestFit="1" customWidth="1"/>
    <col min="15108" max="15108" width="9.125" style="182" bestFit="1" customWidth="1"/>
    <col min="15109" max="15109" width="7.5" style="182" bestFit="1" customWidth="1"/>
    <col min="15110" max="15110" width="9.125" style="182" bestFit="1" customWidth="1"/>
    <col min="15111" max="15111" width="7.5" style="182" bestFit="1" customWidth="1"/>
    <col min="15112" max="15112" width="11" style="182" bestFit="1" customWidth="1"/>
    <col min="15113" max="15115" width="10" style="182"/>
    <col min="15116" max="15116" width="10.125" style="182" bestFit="1" customWidth="1"/>
    <col min="15117" max="15360" width="11" style="182"/>
    <col min="15361" max="15361" width="19.75" style="182" customWidth="1"/>
    <col min="15362" max="15362" width="10" style="182" customWidth="1"/>
    <col min="15363" max="15363" width="7.5" style="182" bestFit="1" customWidth="1"/>
    <col min="15364" max="15364" width="9.125" style="182" bestFit="1" customWidth="1"/>
    <col min="15365" max="15365" width="7.5" style="182" bestFit="1" customWidth="1"/>
    <col min="15366" max="15366" width="9.125" style="182" bestFit="1" customWidth="1"/>
    <col min="15367" max="15367" width="7.5" style="182" bestFit="1" customWidth="1"/>
    <col min="15368" max="15368" width="11" style="182" bestFit="1" customWidth="1"/>
    <col min="15369" max="15371" width="10" style="182"/>
    <col min="15372" max="15372" width="10.125" style="182" bestFit="1" customWidth="1"/>
    <col min="15373" max="15616" width="10" style="182"/>
    <col min="15617" max="15617" width="19.75" style="182" customWidth="1"/>
    <col min="15618" max="15618" width="10" style="182" customWidth="1"/>
    <col min="15619" max="15619" width="7.5" style="182" bestFit="1" customWidth="1"/>
    <col min="15620" max="15620" width="9.125" style="182" bestFit="1" customWidth="1"/>
    <col min="15621" max="15621" width="7.5" style="182" bestFit="1" customWidth="1"/>
    <col min="15622" max="15622" width="9.125" style="182" bestFit="1" customWidth="1"/>
    <col min="15623" max="15623" width="7.5" style="182" bestFit="1" customWidth="1"/>
    <col min="15624" max="15624" width="11" style="182" bestFit="1" customWidth="1"/>
    <col min="15625" max="15627" width="10" style="182"/>
    <col min="15628" max="15628" width="10.125" style="182" bestFit="1" customWidth="1"/>
    <col min="15629" max="15872" width="10" style="182"/>
    <col min="15873" max="15873" width="19.75" style="182" customWidth="1"/>
    <col min="15874" max="15874" width="10" style="182" customWidth="1"/>
    <col min="15875" max="15875" width="7.5" style="182" bestFit="1" customWidth="1"/>
    <col min="15876" max="15876" width="9.125" style="182" bestFit="1" customWidth="1"/>
    <col min="15877" max="15877" width="7.5" style="182" bestFit="1" customWidth="1"/>
    <col min="15878" max="15878" width="9.125" style="182" bestFit="1" customWidth="1"/>
    <col min="15879" max="15879" width="7.5" style="182" bestFit="1" customWidth="1"/>
    <col min="15880" max="15880" width="11" style="182" bestFit="1" customWidth="1"/>
    <col min="15881" max="15883" width="10" style="182"/>
    <col min="15884" max="15884" width="10.125" style="182" bestFit="1" customWidth="1"/>
    <col min="15885" max="16128" width="10" style="182"/>
    <col min="16129" max="16129" width="19.75" style="182" customWidth="1"/>
    <col min="16130" max="16130" width="10" style="182" customWidth="1"/>
    <col min="16131" max="16131" width="7.5" style="182" bestFit="1" customWidth="1"/>
    <col min="16132" max="16132" width="9.125" style="182" bestFit="1" customWidth="1"/>
    <col min="16133" max="16133" width="7.5" style="182" bestFit="1" customWidth="1"/>
    <col min="16134" max="16134" width="9.125" style="182" bestFit="1" customWidth="1"/>
    <col min="16135" max="16135" width="7.5" style="182" bestFit="1" customWidth="1"/>
    <col min="16136" max="16136" width="11" style="182" bestFit="1" customWidth="1"/>
    <col min="16137" max="16139" width="10" style="182"/>
    <col min="16140" max="16140" width="10.125" style="182" bestFit="1" customWidth="1"/>
    <col min="16141" max="16384" width="11" style="182"/>
  </cols>
  <sheetData>
    <row r="1" spans="1:65" s="175" customFormat="1" x14ac:dyDescent="0.2">
      <c r="A1" s="174" t="s">
        <v>7</v>
      </c>
    </row>
    <row r="2" spans="1:65" ht="15.75" x14ac:dyDescent="0.25">
      <c r="A2" s="176"/>
      <c r="B2" s="177"/>
      <c r="H2" s="529" t="s">
        <v>157</v>
      </c>
    </row>
    <row r="3" spans="1:65" s="102" customFormat="1" x14ac:dyDescent="0.2">
      <c r="A3" s="79"/>
      <c r="B3" s="905">
        <f>INDICE!A3</f>
        <v>42856</v>
      </c>
      <c r="C3" s="906"/>
      <c r="D3" s="906" t="s">
        <v>118</v>
      </c>
      <c r="E3" s="906"/>
      <c r="F3" s="906" t="s">
        <v>119</v>
      </c>
      <c r="G3" s="906"/>
      <c r="H3" s="90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462</v>
      </c>
      <c r="D4" s="97" t="s">
        <v>47</v>
      </c>
      <c r="E4" s="97" t="s">
        <v>462</v>
      </c>
      <c r="F4" s="97" t="s">
        <v>47</v>
      </c>
      <c r="G4" s="98" t="s">
        <v>462</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36" customFormat="1" x14ac:dyDescent="0.2">
      <c r="A5" s="99" t="s">
        <v>204</v>
      </c>
      <c r="B5" s="531">
        <v>40.049516908212603</v>
      </c>
      <c r="C5" s="250">
        <v>17.575526763783682</v>
      </c>
      <c r="D5" s="100">
        <v>177.78900966183579</v>
      </c>
      <c r="E5" s="101">
        <v>7.8768673434308463</v>
      </c>
      <c r="F5" s="100">
        <v>414.71427934057988</v>
      </c>
      <c r="G5" s="101">
        <v>6.7783733299327311</v>
      </c>
      <c r="H5" s="532">
        <v>6.7845872138744117</v>
      </c>
      <c r="I5" s="99"/>
    </row>
    <row r="6" spans="1:65" s="136" customFormat="1" x14ac:dyDescent="0.2">
      <c r="A6" s="99" t="s">
        <v>205</v>
      </c>
      <c r="B6" s="531">
        <v>63.213000000000001</v>
      </c>
      <c r="C6" s="101">
        <v>-1.2389463487798018</v>
      </c>
      <c r="D6" s="100">
        <v>221.529</v>
      </c>
      <c r="E6" s="101">
        <v>-8.3048763830077856</v>
      </c>
      <c r="F6" s="100">
        <v>719.88499999999999</v>
      </c>
      <c r="G6" s="101">
        <v>-6.1638068125531174</v>
      </c>
      <c r="H6" s="532">
        <v>11.777078363990801</v>
      </c>
      <c r="I6" s="99"/>
    </row>
    <row r="7" spans="1:65" s="136" customFormat="1" x14ac:dyDescent="0.2">
      <c r="A7" s="99" t="s">
        <v>206</v>
      </c>
      <c r="B7" s="531">
        <v>201</v>
      </c>
      <c r="C7" s="101">
        <v>35.810810810810814</v>
      </c>
      <c r="D7" s="100">
        <v>980</v>
      </c>
      <c r="E7" s="101">
        <v>33.697135061391542</v>
      </c>
      <c r="F7" s="100">
        <v>2984</v>
      </c>
      <c r="G7" s="101">
        <v>14.110898661567878</v>
      </c>
      <c r="H7" s="532">
        <v>48.81724419615432</v>
      </c>
      <c r="I7" s="99"/>
    </row>
    <row r="8" spans="1:65" s="136" customFormat="1" x14ac:dyDescent="0.2">
      <c r="A8" s="178" t="s">
        <v>486</v>
      </c>
      <c r="B8" s="531">
        <v>157.73748309178737</v>
      </c>
      <c r="C8" s="101">
        <v>-17.142661272339119</v>
      </c>
      <c r="D8" s="100">
        <v>884.4704206746502</v>
      </c>
      <c r="E8" s="101">
        <v>-11.675102691665813</v>
      </c>
      <c r="F8" s="100">
        <v>1993.9948441824163</v>
      </c>
      <c r="G8" s="713">
        <v>-5.603776847663009</v>
      </c>
      <c r="H8" s="532">
        <v>32.62109022598046</v>
      </c>
      <c r="I8" s="99"/>
      <c r="J8" s="100"/>
    </row>
    <row r="9" spans="1:65" s="99" customFormat="1" x14ac:dyDescent="0.2">
      <c r="A9" s="68" t="s">
        <v>207</v>
      </c>
      <c r="B9" s="69">
        <v>461.99999999999994</v>
      </c>
      <c r="C9" s="103">
        <v>5.8561901970402097</v>
      </c>
      <c r="D9" s="69">
        <v>2263.7884303364863</v>
      </c>
      <c r="E9" s="103">
        <v>5.7458023354577614</v>
      </c>
      <c r="F9" s="69">
        <v>6112.5941235229966</v>
      </c>
      <c r="G9" s="103">
        <v>3.9039586068155518</v>
      </c>
      <c r="H9" s="103">
        <v>100</v>
      </c>
    </row>
    <row r="10" spans="1:65" s="99" customFormat="1" x14ac:dyDescent="0.2">
      <c r="H10" s="93" t="s">
        <v>233</v>
      </c>
    </row>
    <row r="11" spans="1:65" s="99" customFormat="1" x14ac:dyDescent="0.2">
      <c r="A11" s="94" t="s">
        <v>529</v>
      </c>
    </row>
    <row r="12" spans="1:65" x14ac:dyDescent="0.2">
      <c r="A12" s="94" t="s">
        <v>485</v>
      </c>
    </row>
    <row r="13" spans="1:65" x14ac:dyDescent="0.2">
      <c r="A13" s="165" t="s">
        <v>603</v>
      </c>
    </row>
  </sheetData>
  <mergeCells count="3">
    <mergeCell ref="B3:C3"/>
    <mergeCell ref="D3:E3"/>
    <mergeCell ref="F3:H3"/>
  </mergeCells>
  <conditionalFormatting sqref="C5">
    <cfRule type="cellIs" dxfId="307" priority="1" operator="between">
      <formula>-0.49999999</formula>
      <formula>0.499999</formula>
    </cfRule>
    <cfRule type="cellIs" dxfId="306" priority="2" operator="between">
      <formula>0</formula>
      <formula>0.5</formula>
    </cfRule>
    <cfRule type="cellIs" dxfId="305" priority="3"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Q81"/>
  <sheetViews>
    <sheetView workbookViewId="0"/>
  </sheetViews>
  <sheetFormatPr baseColWidth="10" defaultRowHeight="14.25" x14ac:dyDescent="0.2"/>
  <cols>
    <col min="1" max="1" width="8.5" customWidth="1"/>
    <col min="2" max="2" width="13.62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17" width="11" style="718"/>
  </cols>
  <sheetData>
    <row r="1" spans="1:10" ht="15" x14ac:dyDescent="0.25">
      <c r="A1" s="387" t="s">
        <v>260</v>
      </c>
      <c r="B1" s="387"/>
      <c r="C1" s="1"/>
      <c r="D1" s="1"/>
      <c r="E1" s="1"/>
      <c r="F1" s="1"/>
      <c r="G1" s="1"/>
      <c r="H1" s="1"/>
      <c r="I1" s="1"/>
    </row>
    <row r="2" spans="1:10" x14ac:dyDescent="0.2">
      <c r="A2" s="533"/>
      <c r="B2" s="533"/>
      <c r="C2" s="533"/>
      <c r="D2" s="533"/>
      <c r="E2" s="533"/>
      <c r="F2" s="1"/>
      <c r="G2" s="1"/>
      <c r="H2" s="534"/>
      <c r="I2" s="537" t="s">
        <v>157</v>
      </c>
    </row>
    <row r="3" spans="1:10" ht="14.45" customHeight="1" x14ac:dyDescent="0.2">
      <c r="A3" s="922" t="s">
        <v>497</v>
      </c>
      <c r="B3" s="922" t="s">
        <v>498</v>
      </c>
      <c r="C3" s="905">
        <f>INDICE!A3</f>
        <v>42856</v>
      </c>
      <c r="D3" s="906"/>
      <c r="E3" s="906" t="s">
        <v>118</v>
      </c>
      <c r="F3" s="906"/>
      <c r="G3" s="906" t="s">
        <v>119</v>
      </c>
      <c r="H3" s="906"/>
      <c r="I3" s="906"/>
    </row>
    <row r="4" spans="1:10" x14ac:dyDescent="0.2">
      <c r="A4" s="923"/>
      <c r="B4" s="923"/>
      <c r="C4" s="97" t="s">
        <v>47</v>
      </c>
      <c r="D4" s="97" t="s">
        <v>495</v>
      </c>
      <c r="E4" s="97" t="s">
        <v>47</v>
      </c>
      <c r="F4" s="97" t="s">
        <v>495</v>
      </c>
      <c r="G4" s="97" t="s">
        <v>47</v>
      </c>
      <c r="H4" s="98" t="s">
        <v>495</v>
      </c>
      <c r="I4" s="98" t="s">
        <v>108</v>
      </c>
    </row>
    <row r="5" spans="1:10" x14ac:dyDescent="0.2">
      <c r="A5" s="538"/>
      <c r="B5" s="543" t="s">
        <v>209</v>
      </c>
      <c r="C5" s="540">
        <v>0</v>
      </c>
      <c r="D5" s="185" t="s">
        <v>148</v>
      </c>
      <c r="E5" s="184">
        <v>349</v>
      </c>
      <c r="F5" s="795">
        <v>353.24675324675326</v>
      </c>
      <c r="G5" s="796">
        <v>709</v>
      </c>
      <c r="H5" s="795">
        <v>62.988505747126432</v>
      </c>
      <c r="I5" s="545">
        <v>1.0917265910105785</v>
      </c>
      <c r="J5" s="407"/>
    </row>
    <row r="6" spans="1:10" x14ac:dyDescent="0.2">
      <c r="A6" s="183"/>
      <c r="B6" s="183" t="s">
        <v>244</v>
      </c>
      <c r="C6" s="541">
        <v>0</v>
      </c>
      <c r="D6" s="185" t="s">
        <v>148</v>
      </c>
      <c r="E6" s="187">
        <v>85</v>
      </c>
      <c r="F6" s="185">
        <v>1.1904761904761905</v>
      </c>
      <c r="G6" s="796">
        <v>523</v>
      </c>
      <c r="H6" s="797">
        <v>522.61904761904759</v>
      </c>
      <c r="I6" s="545">
        <v>0.8053215897017385</v>
      </c>
      <c r="J6" s="407"/>
    </row>
    <row r="7" spans="1:10" x14ac:dyDescent="0.2">
      <c r="A7" s="183"/>
      <c r="B7" s="544" t="s">
        <v>210</v>
      </c>
      <c r="C7" s="541">
        <v>734</v>
      </c>
      <c r="D7" s="185">
        <v>-2.0026702269692924</v>
      </c>
      <c r="E7" s="187">
        <v>4399</v>
      </c>
      <c r="F7" s="185">
        <v>21.889720144084237</v>
      </c>
      <c r="G7" s="796">
        <v>10024</v>
      </c>
      <c r="H7" s="798">
        <v>13.137697516930022</v>
      </c>
      <c r="I7" s="545">
        <v>15.435073833977489</v>
      </c>
      <c r="J7" s="407"/>
    </row>
    <row r="8" spans="1:10" x14ac:dyDescent="0.2">
      <c r="A8" s="707" t="s">
        <v>334</v>
      </c>
      <c r="B8" s="708"/>
      <c r="C8" s="189">
        <v>734</v>
      </c>
      <c r="D8" s="190">
        <v>-2.0026702269692924</v>
      </c>
      <c r="E8" s="189">
        <v>4833</v>
      </c>
      <c r="F8" s="799">
        <v>28.19628647214854</v>
      </c>
      <c r="G8" s="800">
        <v>11256</v>
      </c>
      <c r="H8" s="799">
        <v>20.012794540995841</v>
      </c>
      <c r="I8" s="801">
        <v>17.332122014689805</v>
      </c>
      <c r="J8" s="407"/>
    </row>
    <row r="9" spans="1:10" x14ac:dyDescent="0.2">
      <c r="A9" s="538"/>
      <c r="B9" s="183" t="s">
        <v>211</v>
      </c>
      <c r="C9" s="541">
        <v>623</v>
      </c>
      <c r="D9" s="185">
        <v>112.62798634812287</v>
      </c>
      <c r="E9" s="187">
        <v>1411</v>
      </c>
      <c r="F9" s="802">
        <v>41.524573721163485</v>
      </c>
      <c r="G9" s="796">
        <v>3254</v>
      </c>
      <c r="H9" s="802">
        <v>43.221830985915496</v>
      </c>
      <c r="I9" s="545">
        <v>5.010547711069707</v>
      </c>
      <c r="J9" s="407"/>
    </row>
    <row r="10" spans="1:10" x14ac:dyDescent="0.2">
      <c r="A10" s="538"/>
      <c r="B10" s="183" t="s">
        <v>212</v>
      </c>
      <c r="C10" s="541">
        <v>0</v>
      </c>
      <c r="D10" s="185" t="s">
        <v>148</v>
      </c>
      <c r="E10" s="187">
        <v>634</v>
      </c>
      <c r="F10" s="795">
        <v>-41.458910433979682</v>
      </c>
      <c r="G10" s="187">
        <v>2195</v>
      </c>
      <c r="H10" s="795">
        <v>-21.382521489971346</v>
      </c>
      <c r="I10" s="686">
        <v>3.3798869778113119</v>
      </c>
      <c r="J10" s="407"/>
    </row>
    <row r="11" spans="1:10" x14ac:dyDescent="0.2">
      <c r="A11" s="192"/>
      <c r="B11" s="183" t="s">
        <v>519</v>
      </c>
      <c r="C11" s="541">
        <v>0</v>
      </c>
      <c r="D11" s="185" t="s">
        <v>148</v>
      </c>
      <c r="E11" s="187">
        <v>49</v>
      </c>
      <c r="F11" s="803" t="s">
        <v>148</v>
      </c>
      <c r="G11" s="187">
        <v>49</v>
      </c>
      <c r="H11" s="803" t="s">
        <v>148</v>
      </c>
      <c r="I11" s="729">
        <v>7.5450779914694427E-2</v>
      </c>
      <c r="J11" s="407"/>
    </row>
    <row r="12" spans="1:10" x14ac:dyDescent="0.2">
      <c r="A12" s="183"/>
      <c r="B12" s="183" t="s">
        <v>213</v>
      </c>
      <c r="C12" s="541">
        <v>0</v>
      </c>
      <c r="D12" s="185" t="s">
        <v>148</v>
      </c>
      <c r="E12" s="187">
        <v>508</v>
      </c>
      <c r="F12" s="803">
        <v>-20.251177394034535</v>
      </c>
      <c r="G12" s="187">
        <v>991</v>
      </c>
      <c r="H12" s="803">
        <v>-57.75788576300085</v>
      </c>
      <c r="I12" s="729">
        <v>1.5259535284788199</v>
      </c>
      <c r="J12" s="407"/>
    </row>
    <row r="13" spans="1:10" x14ac:dyDescent="0.2">
      <c r="A13" s="707" t="s">
        <v>487</v>
      </c>
      <c r="B13" s="708"/>
      <c r="C13" s="189">
        <v>623</v>
      </c>
      <c r="D13" s="190">
        <v>112.62798634812287</v>
      </c>
      <c r="E13" s="189">
        <v>2602</v>
      </c>
      <c r="F13" s="799">
        <v>-4.2326094957673908</v>
      </c>
      <c r="G13" s="800">
        <v>6489</v>
      </c>
      <c r="H13" s="799">
        <v>-12.429149797570851</v>
      </c>
      <c r="I13" s="801">
        <v>9.9918389972745327</v>
      </c>
      <c r="J13" s="407"/>
    </row>
    <row r="14" spans="1:10" x14ac:dyDescent="0.2">
      <c r="A14" s="539"/>
      <c r="B14" s="542" t="s">
        <v>604</v>
      </c>
      <c r="C14" s="540">
        <v>91</v>
      </c>
      <c r="D14" s="187">
        <v>-59.009009009009006</v>
      </c>
      <c r="E14" s="184">
        <v>447</v>
      </c>
      <c r="F14" s="185">
        <v>-38.934426229508198</v>
      </c>
      <c r="G14" s="187">
        <v>1345</v>
      </c>
      <c r="H14" s="803">
        <v>-1.2481644640234948</v>
      </c>
      <c r="I14" s="686">
        <v>2.0710469180666125</v>
      </c>
      <c r="J14" s="407"/>
    </row>
    <row r="15" spans="1:10" x14ac:dyDescent="0.2">
      <c r="A15" s="539"/>
      <c r="B15" s="542" t="s">
        <v>215</v>
      </c>
      <c r="C15" s="541">
        <v>24</v>
      </c>
      <c r="D15" s="185" t="s">
        <v>148</v>
      </c>
      <c r="E15" s="187">
        <v>78</v>
      </c>
      <c r="F15" s="184">
        <v>160</v>
      </c>
      <c r="G15" s="187">
        <v>189</v>
      </c>
      <c r="H15" s="803">
        <v>40</v>
      </c>
      <c r="I15" s="685">
        <v>0.2910244368138214</v>
      </c>
      <c r="J15" s="407"/>
    </row>
    <row r="16" spans="1:10" x14ac:dyDescent="0.2">
      <c r="A16" s="539"/>
      <c r="B16" s="542" t="s">
        <v>639</v>
      </c>
      <c r="C16" s="541">
        <v>0</v>
      </c>
      <c r="D16" s="185" t="s">
        <v>148</v>
      </c>
      <c r="E16" s="187">
        <v>31</v>
      </c>
      <c r="F16" s="803" t="s">
        <v>148</v>
      </c>
      <c r="G16" s="187">
        <v>31</v>
      </c>
      <c r="H16" s="803" t="s">
        <v>148</v>
      </c>
      <c r="I16" s="783">
        <v>4.7734166884806674E-2</v>
      </c>
      <c r="J16" s="407"/>
    </row>
    <row r="17" spans="1:10" x14ac:dyDescent="0.2">
      <c r="A17" s="539"/>
      <c r="B17" s="542" t="s">
        <v>216</v>
      </c>
      <c r="C17" s="541">
        <v>344</v>
      </c>
      <c r="D17" s="185">
        <v>57.077625570776256</v>
      </c>
      <c r="E17" s="187">
        <v>1759</v>
      </c>
      <c r="F17" s="803">
        <v>-0.50904977375565608</v>
      </c>
      <c r="G17" s="796">
        <v>2843</v>
      </c>
      <c r="H17" s="803">
        <v>-17.306573589296104</v>
      </c>
      <c r="I17" s="545">
        <v>4.3776850468872706</v>
      </c>
      <c r="J17" s="407"/>
    </row>
    <row r="18" spans="1:10" x14ac:dyDescent="0.2">
      <c r="A18" s="539"/>
      <c r="B18" s="542" t="s">
        <v>217</v>
      </c>
      <c r="C18" s="541">
        <v>177</v>
      </c>
      <c r="D18" s="185">
        <v>21.232876712328768</v>
      </c>
      <c r="E18" s="187">
        <v>1317</v>
      </c>
      <c r="F18" s="250">
        <v>132.27513227513228</v>
      </c>
      <c r="G18" s="796">
        <v>1687</v>
      </c>
      <c r="H18" s="803">
        <v>41.053511705685622</v>
      </c>
      <c r="I18" s="545">
        <v>2.5976625656344794</v>
      </c>
      <c r="J18" s="407"/>
    </row>
    <row r="19" spans="1:10" x14ac:dyDescent="0.2">
      <c r="A19" s="539"/>
      <c r="B19" s="542" t="s">
        <v>218</v>
      </c>
      <c r="C19" s="541">
        <v>164</v>
      </c>
      <c r="D19" s="185">
        <v>3.79746835443038</v>
      </c>
      <c r="E19" s="187">
        <v>747</v>
      </c>
      <c r="F19" s="803">
        <v>34.594594594594597</v>
      </c>
      <c r="G19" s="796">
        <v>1984</v>
      </c>
      <c r="H19" s="803">
        <v>-3.1722791605661298</v>
      </c>
      <c r="I19" s="545">
        <v>3.0549866806276271</v>
      </c>
      <c r="J19" s="407"/>
    </row>
    <row r="20" spans="1:10" x14ac:dyDescent="0.2">
      <c r="A20" s="183"/>
      <c r="B20" s="183" t="s">
        <v>219</v>
      </c>
      <c r="C20" s="541">
        <v>100</v>
      </c>
      <c r="D20" s="185">
        <v>-74.937343358395992</v>
      </c>
      <c r="E20" s="187">
        <v>1058</v>
      </c>
      <c r="F20" s="803">
        <v>-44.198312236286917</v>
      </c>
      <c r="G20" s="187">
        <v>4235</v>
      </c>
      <c r="H20" s="803">
        <v>-0.98199672667757776</v>
      </c>
      <c r="I20" s="729">
        <v>6.521103121198589</v>
      </c>
      <c r="J20" s="407"/>
    </row>
    <row r="21" spans="1:10" x14ac:dyDescent="0.2">
      <c r="A21" s="183"/>
      <c r="B21" s="183" t="s">
        <v>253</v>
      </c>
      <c r="C21" s="541">
        <v>33</v>
      </c>
      <c r="D21" s="185" t="s">
        <v>148</v>
      </c>
      <c r="E21" s="187">
        <v>114</v>
      </c>
      <c r="F21" s="803">
        <v>-22.972972972972975</v>
      </c>
      <c r="G21" s="187">
        <v>267</v>
      </c>
      <c r="H21" s="803">
        <v>-19.81981981981982</v>
      </c>
      <c r="I21" s="729">
        <v>0.41112975994333489</v>
      </c>
      <c r="J21" s="407"/>
    </row>
    <row r="22" spans="1:10" x14ac:dyDescent="0.2">
      <c r="A22" s="707" t="s">
        <v>488</v>
      </c>
      <c r="B22" s="708"/>
      <c r="C22" s="189">
        <v>933</v>
      </c>
      <c r="D22" s="190">
        <v>-18.444055944055947</v>
      </c>
      <c r="E22" s="189">
        <v>5551</v>
      </c>
      <c r="F22" s="799">
        <v>-2.5456460674157304</v>
      </c>
      <c r="G22" s="800">
        <v>12581</v>
      </c>
      <c r="H22" s="799">
        <v>-1.6340891321344801</v>
      </c>
      <c r="I22" s="801">
        <v>19.372372696056541</v>
      </c>
      <c r="J22" s="407"/>
    </row>
    <row r="23" spans="1:10" x14ac:dyDescent="0.2">
      <c r="A23" s="539"/>
      <c r="B23" s="542" t="s">
        <v>220</v>
      </c>
      <c r="C23" s="541">
        <v>492</v>
      </c>
      <c r="D23" s="185">
        <v>20</v>
      </c>
      <c r="E23" s="187">
        <v>2622</v>
      </c>
      <c r="F23" s="185">
        <v>6.9767441860465116</v>
      </c>
      <c r="G23" s="187">
        <v>6759</v>
      </c>
      <c r="H23" s="185">
        <v>6.1067503924646784</v>
      </c>
      <c r="I23" s="545">
        <v>10.40758819272285</v>
      </c>
      <c r="J23" s="407"/>
    </row>
    <row r="24" spans="1:10" x14ac:dyDescent="0.2">
      <c r="A24" s="539"/>
      <c r="B24" s="542" t="s">
        <v>221</v>
      </c>
      <c r="C24" s="541">
        <v>285</v>
      </c>
      <c r="D24" s="185">
        <v>-33.411214953271028</v>
      </c>
      <c r="E24" s="187">
        <v>1865</v>
      </c>
      <c r="F24" s="185">
        <v>6.0864618885096702</v>
      </c>
      <c r="G24" s="796">
        <v>5298</v>
      </c>
      <c r="H24" s="803">
        <v>17.472283813747229</v>
      </c>
      <c r="I24" s="545">
        <v>8.1579231017969605</v>
      </c>
      <c r="J24" s="407"/>
    </row>
    <row r="25" spans="1:10" x14ac:dyDescent="0.2">
      <c r="A25" s="539"/>
      <c r="B25" s="542" t="s">
        <v>608</v>
      </c>
      <c r="C25" s="541">
        <v>145</v>
      </c>
      <c r="D25" s="185" t="s">
        <v>148</v>
      </c>
      <c r="E25" s="187">
        <v>1265</v>
      </c>
      <c r="F25" s="803">
        <v>127.10951526032316</v>
      </c>
      <c r="G25" s="796">
        <v>3221</v>
      </c>
      <c r="H25" s="803">
        <v>478.27648114901262</v>
      </c>
      <c r="I25" s="545">
        <v>4.9597339205149131</v>
      </c>
      <c r="J25" s="407"/>
    </row>
    <row r="26" spans="1:10" x14ac:dyDescent="0.2">
      <c r="A26" s="183"/>
      <c r="B26" s="183" t="s">
        <v>376</v>
      </c>
      <c r="C26" s="541">
        <v>0</v>
      </c>
      <c r="D26" s="185" t="s">
        <v>148</v>
      </c>
      <c r="E26" s="187">
        <v>0</v>
      </c>
      <c r="F26" s="803">
        <v>-100</v>
      </c>
      <c r="G26" s="187">
        <v>0</v>
      </c>
      <c r="H26" s="803">
        <v>-100</v>
      </c>
      <c r="I26" s="729">
        <v>0</v>
      </c>
      <c r="J26" s="407"/>
    </row>
    <row r="27" spans="1:10" x14ac:dyDescent="0.2">
      <c r="A27" s="707" t="s">
        <v>378</v>
      </c>
      <c r="B27" s="708"/>
      <c r="C27" s="189">
        <v>922</v>
      </c>
      <c r="D27" s="190">
        <v>10.023866348448687</v>
      </c>
      <c r="E27" s="189">
        <v>5752</v>
      </c>
      <c r="F27" s="799">
        <v>18.524623943952196</v>
      </c>
      <c r="G27" s="800">
        <v>15278</v>
      </c>
      <c r="H27" s="799">
        <v>32.575494619923639</v>
      </c>
      <c r="I27" s="801">
        <v>23.525245215034722</v>
      </c>
      <c r="J27" s="407"/>
    </row>
    <row r="28" spans="1:10" x14ac:dyDescent="0.2">
      <c r="A28" s="539"/>
      <c r="B28" s="542" t="s">
        <v>222</v>
      </c>
      <c r="C28" s="541">
        <v>0</v>
      </c>
      <c r="D28" s="185">
        <v>-100</v>
      </c>
      <c r="E28" s="187">
        <v>685</v>
      </c>
      <c r="F28" s="185">
        <v>-44.354183590576767</v>
      </c>
      <c r="G28" s="187">
        <v>2443</v>
      </c>
      <c r="H28" s="185">
        <v>-44.198264047510278</v>
      </c>
      <c r="I28" s="545">
        <v>3.761760312889765</v>
      </c>
      <c r="J28" s="407"/>
    </row>
    <row r="29" spans="1:10" x14ac:dyDescent="0.2">
      <c r="A29" s="539"/>
      <c r="B29" s="542" t="s">
        <v>223</v>
      </c>
      <c r="C29" s="541">
        <v>106</v>
      </c>
      <c r="D29" s="185">
        <v>58.208955223880601</v>
      </c>
      <c r="E29" s="187">
        <v>550</v>
      </c>
      <c r="F29" s="185">
        <v>47.8494623655914</v>
      </c>
      <c r="G29" s="796">
        <v>1697</v>
      </c>
      <c r="H29" s="185">
        <v>-18.137964302942596</v>
      </c>
      <c r="I29" s="545">
        <v>2.613060683984417</v>
      </c>
      <c r="J29" s="407"/>
    </row>
    <row r="30" spans="1:10" x14ac:dyDescent="0.2">
      <c r="A30" s="539"/>
      <c r="B30" s="542" t="s">
        <v>224</v>
      </c>
      <c r="C30" s="541">
        <v>132</v>
      </c>
      <c r="D30" s="193">
        <v>3.125</v>
      </c>
      <c r="E30" s="187">
        <v>533</v>
      </c>
      <c r="F30" s="185">
        <v>3.2945736434108532</v>
      </c>
      <c r="G30" s="187">
        <v>712</v>
      </c>
      <c r="H30" s="185">
        <v>-7.7720207253886011</v>
      </c>
      <c r="I30" s="686">
        <v>1.0963460265155598</v>
      </c>
      <c r="J30" s="407"/>
    </row>
    <row r="31" spans="1:10" x14ac:dyDescent="0.2">
      <c r="A31" s="539"/>
      <c r="B31" s="542" t="s">
        <v>225</v>
      </c>
      <c r="C31" s="540">
        <v>0</v>
      </c>
      <c r="D31" s="193" t="s">
        <v>148</v>
      </c>
      <c r="E31" s="184">
        <v>0</v>
      </c>
      <c r="F31" s="185">
        <v>-100</v>
      </c>
      <c r="G31" s="187">
        <v>379</v>
      </c>
      <c r="H31" s="185">
        <v>-3.5623409669211195</v>
      </c>
      <c r="I31" s="545">
        <v>0.58358868546263643</v>
      </c>
      <c r="J31" s="407"/>
    </row>
    <row r="32" spans="1:10" x14ac:dyDescent="0.2">
      <c r="A32" s="539"/>
      <c r="B32" s="542" t="s">
        <v>226</v>
      </c>
      <c r="C32" s="541">
        <v>89</v>
      </c>
      <c r="D32" s="185">
        <v>-54.358974358974358</v>
      </c>
      <c r="E32" s="187">
        <v>565</v>
      </c>
      <c r="F32" s="185">
        <v>53.950953678474114</v>
      </c>
      <c r="G32" s="796">
        <v>1609</v>
      </c>
      <c r="H32" s="185">
        <v>183.27464788732394</v>
      </c>
      <c r="I32" s="545">
        <v>2.4775572425049659</v>
      </c>
      <c r="J32" s="407"/>
    </row>
    <row r="33" spans="1:10" x14ac:dyDescent="0.2">
      <c r="A33" s="539"/>
      <c r="B33" s="542" t="s">
        <v>227</v>
      </c>
      <c r="C33" s="541">
        <v>0</v>
      </c>
      <c r="D33" s="185" t="s">
        <v>148</v>
      </c>
      <c r="E33" s="187">
        <v>77</v>
      </c>
      <c r="F33" s="185">
        <v>-70.384615384615387</v>
      </c>
      <c r="G33" s="187">
        <v>213</v>
      </c>
      <c r="H33" s="185">
        <v>-74.24425634824668</v>
      </c>
      <c r="I33" s="545">
        <v>0.32797992085367167</v>
      </c>
      <c r="J33" s="407"/>
    </row>
    <row r="34" spans="1:10" x14ac:dyDescent="0.2">
      <c r="A34" s="539"/>
      <c r="B34" s="542" t="s">
        <v>648</v>
      </c>
      <c r="C34" s="541">
        <v>179</v>
      </c>
      <c r="D34" s="185" t="s">
        <v>148</v>
      </c>
      <c r="E34" s="187">
        <v>319</v>
      </c>
      <c r="F34" s="250">
        <v>-42.210144927536234</v>
      </c>
      <c r="G34" s="796">
        <v>1441</v>
      </c>
      <c r="H34" s="803">
        <v>4.1937816341287055</v>
      </c>
      <c r="I34" s="545">
        <v>2.2188688542260135</v>
      </c>
      <c r="J34" s="407"/>
    </row>
    <row r="35" spans="1:10" x14ac:dyDescent="0.2">
      <c r="A35" s="539"/>
      <c r="B35" s="542" t="s">
        <v>228</v>
      </c>
      <c r="C35" s="541">
        <v>405</v>
      </c>
      <c r="D35" s="784">
        <v>130.11363636363635</v>
      </c>
      <c r="E35" s="187">
        <v>1398</v>
      </c>
      <c r="F35" s="803">
        <v>12.651087832393232</v>
      </c>
      <c r="G35" s="796">
        <v>2860</v>
      </c>
      <c r="H35" s="803">
        <v>31.132508023842277</v>
      </c>
      <c r="I35" s="545">
        <v>4.4038618480821645</v>
      </c>
      <c r="J35" s="407"/>
    </row>
    <row r="36" spans="1:10" x14ac:dyDescent="0.2">
      <c r="A36" s="539"/>
      <c r="B36" s="542" t="s">
        <v>229</v>
      </c>
      <c r="C36" s="541">
        <v>1008</v>
      </c>
      <c r="D36" s="185">
        <v>26.952141057934508</v>
      </c>
      <c r="E36" s="187">
        <v>3930</v>
      </c>
      <c r="F36" s="185">
        <v>-5.2555448408871746</v>
      </c>
      <c r="G36" s="187">
        <v>7892</v>
      </c>
      <c r="H36" s="803">
        <v>-26.763177431328877</v>
      </c>
      <c r="I36" s="689">
        <v>12.152195001770783</v>
      </c>
      <c r="J36" s="407"/>
    </row>
    <row r="37" spans="1:10" x14ac:dyDescent="0.2">
      <c r="A37" s="539"/>
      <c r="B37" s="542" t="s">
        <v>231</v>
      </c>
      <c r="C37" s="541">
        <v>0</v>
      </c>
      <c r="D37" s="185">
        <v>-100</v>
      </c>
      <c r="E37" s="187">
        <v>0</v>
      </c>
      <c r="F37" s="803">
        <v>-100</v>
      </c>
      <c r="G37" s="796">
        <v>93</v>
      </c>
      <c r="H37" s="803">
        <v>-45.294117647058826</v>
      </c>
      <c r="I37" s="545">
        <v>0.14320250065442003</v>
      </c>
      <c r="J37" s="407"/>
    </row>
    <row r="38" spans="1:10" x14ac:dyDescent="0.2">
      <c r="A38" s="707" t="s">
        <v>489</v>
      </c>
      <c r="B38" s="708"/>
      <c r="C38" s="189">
        <v>1919</v>
      </c>
      <c r="D38" s="190">
        <v>21.841269841269842</v>
      </c>
      <c r="E38" s="189">
        <v>8057</v>
      </c>
      <c r="F38" s="799">
        <v>-10.348280850116835</v>
      </c>
      <c r="G38" s="800">
        <v>19339</v>
      </c>
      <c r="H38" s="799">
        <v>-17.853198538781751</v>
      </c>
      <c r="I38" s="801">
        <v>29.778421076944394</v>
      </c>
      <c r="J38" s="407"/>
    </row>
    <row r="39" spans="1:10" x14ac:dyDescent="0.2">
      <c r="A39" s="197" t="s">
        <v>232</v>
      </c>
      <c r="B39" s="197"/>
      <c r="C39" s="804">
        <v>5131</v>
      </c>
      <c r="D39" s="198">
        <v>11.56773211567732</v>
      </c>
      <c r="E39" s="804">
        <v>26795</v>
      </c>
      <c r="F39" s="199">
        <v>2.9666064635130462</v>
      </c>
      <c r="G39" s="804">
        <v>64943</v>
      </c>
      <c r="H39" s="199">
        <v>0.46097919405986537</v>
      </c>
      <c r="I39" s="805">
        <v>100</v>
      </c>
      <c r="J39" s="407"/>
    </row>
    <row r="40" spans="1:10" x14ac:dyDescent="0.2">
      <c r="A40" s="201" t="s">
        <v>593</v>
      </c>
      <c r="B40" s="687"/>
      <c r="C40" s="806">
        <v>2620</v>
      </c>
      <c r="D40" s="807">
        <v>30.673316708229425</v>
      </c>
      <c r="E40" s="806">
        <v>13219</v>
      </c>
      <c r="F40" s="807">
        <v>-0.56416428463968704</v>
      </c>
      <c r="G40" s="806">
        <v>32815</v>
      </c>
      <c r="H40" s="807">
        <v>-7.5321235347159607</v>
      </c>
      <c r="I40" s="808">
        <v>50.528925365320355</v>
      </c>
      <c r="J40" s="407"/>
    </row>
    <row r="41" spans="1:10" x14ac:dyDescent="0.2">
      <c r="A41" s="201" t="s">
        <v>594</v>
      </c>
      <c r="B41" s="687"/>
      <c r="C41" s="806">
        <v>2511</v>
      </c>
      <c r="D41" s="807">
        <v>-3.1996915959907479</v>
      </c>
      <c r="E41" s="806">
        <v>13576</v>
      </c>
      <c r="F41" s="807">
        <v>6.6540969439861737</v>
      </c>
      <c r="G41" s="806">
        <v>32128</v>
      </c>
      <c r="H41" s="807">
        <v>10.189662859690641</v>
      </c>
      <c r="I41" s="808">
        <v>49.471074634679638</v>
      </c>
    </row>
    <row r="42" spans="1:10" x14ac:dyDescent="0.2">
      <c r="A42" s="203" t="s">
        <v>595</v>
      </c>
      <c r="B42" s="688"/>
      <c r="C42" s="809">
        <v>1099</v>
      </c>
      <c r="D42" s="810">
        <v>4.3684710351377021</v>
      </c>
      <c r="E42" s="809">
        <v>6975</v>
      </c>
      <c r="F42" s="810">
        <v>41.710686712718406</v>
      </c>
      <c r="G42" s="809">
        <v>15116</v>
      </c>
      <c r="H42" s="810">
        <v>18.4732345795125</v>
      </c>
      <c r="I42" s="811">
        <v>23.275795697765734</v>
      </c>
    </row>
    <row r="43" spans="1:10" x14ac:dyDescent="0.2">
      <c r="A43" s="203" t="s">
        <v>596</v>
      </c>
      <c r="B43" s="688"/>
      <c r="C43" s="809">
        <v>4032</v>
      </c>
      <c r="D43" s="810">
        <v>13.705583756345177</v>
      </c>
      <c r="E43" s="809">
        <v>19820</v>
      </c>
      <c r="F43" s="810">
        <v>-6.0708023316430504</v>
      </c>
      <c r="G43" s="809">
        <v>49827</v>
      </c>
      <c r="H43" s="810">
        <v>-3.968315152449601</v>
      </c>
      <c r="I43" s="811">
        <v>76.72420430223427</v>
      </c>
    </row>
    <row r="44" spans="1:10" x14ac:dyDescent="0.2">
      <c r="A44" s="693" t="s">
        <v>597</v>
      </c>
      <c r="B44" s="694"/>
      <c r="C44" s="711">
        <v>188</v>
      </c>
      <c r="D44" s="674">
        <v>18.9873417721519</v>
      </c>
      <c r="E44" s="711">
        <v>825</v>
      </c>
      <c r="F44" s="674">
        <v>41.025641025641022</v>
      </c>
      <c r="G44" s="812">
        <v>2173</v>
      </c>
      <c r="H44" s="813">
        <v>-0.50366300366300365</v>
      </c>
      <c r="I44" s="814">
        <v>3.3460111174414484</v>
      </c>
    </row>
    <row r="45" spans="1:10" x14ac:dyDescent="0.2">
      <c r="A45" s="94"/>
      <c r="B45" s="718"/>
      <c r="C45" s="718"/>
      <c r="D45" s="718"/>
      <c r="E45" s="718"/>
      <c r="F45" s="718"/>
      <c r="G45" s="718"/>
      <c r="H45" s="718"/>
      <c r="I45" s="93" t="s">
        <v>233</v>
      </c>
    </row>
    <row r="46" spans="1:10" x14ac:dyDescent="0.2">
      <c r="A46" s="536" t="s">
        <v>529</v>
      </c>
      <c r="B46" s="718"/>
      <c r="C46" s="718"/>
      <c r="D46" s="718"/>
      <c r="E46" s="718"/>
      <c r="F46" s="718"/>
      <c r="G46" s="718"/>
      <c r="H46" s="718"/>
      <c r="I46" s="718"/>
    </row>
    <row r="47" spans="1:10" s="718" customFormat="1" x14ac:dyDescent="0.2">
      <c r="A47" s="536" t="s">
        <v>602</v>
      </c>
    </row>
    <row r="48" spans="1:10" s="718" customFormat="1" x14ac:dyDescent="0.2"/>
    <row r="49" s="718" customFormat="1" x14ac:dyDescent="0.2"/>
    <row r="50" s="718" customFormat="1" x14ac:dyDescent="0.2"/>
    <row r="51" s="718" customFormat="1" x14ac:dyDescent="0.2"/>
    <row r="52" s="718" customFormat="1" x14ac:dyDescent="0.2"/>
    <row r="53" s="718" customFormat="1" x14ac:dyDescent="0.2"/>
    <row r="54" s="718" customFormat="1" x14ac:dyDescent="0.2"/>
    <row r="55" s="718" customFormat="1" x14ac:dyDescent="0.2"/>
    <row r="56" s="718" customFormat="1" x14ac:dyDescent="0.2"/>
    <row r="57" s="718" customFormat="1" x14ac:dyDescent="0.2"/>
    <row r="58" s="718" customFormat="1" x14ac:dyDescent="0.2"/>
    <row r="59" s="718" customFormat="1" x14ac:dyDescent="0.2"/>
    <row r="60" s="718" customFormat="1" x14ac:dyDescent="0.2"/>
    <row r="61" s="718" customFormat="1" x14ac:dyDescent="0.2"/>
    <row r="62" s="718" customFormat="1" x14ac:dyDescent="0.2"/>
    <row r="63" s="718" customFormat="1" x14ac:dyDescent="0.2"/>
    <row r="64" s="718" customFormat="1" x14ac:dyDescent="0.2"/>
    <row r="65" s="718" customFormat="1" x14ac:dyDescent="0.2"/>
    <row r="66" s="718" customFormat="1" x14ac:dyDescent="0.2"/>
    <row r="67" s="718" customFormat="1" x14ac:dyDescent="0.2"/>
    <row r="68" s="718" customFormat="1" x14ac:dyDescent="0.2"/>
    <row r="69" s="718" customFormat="1" x14ac:dyDescent="0.2"/>
    <row r="70" s="718" customFormat="1" x14ac:dyDescent="0.2"/>
    <row r="71" s="718" customFormat="1" x14ac:dyDescent="0.2"/>
    <row r="72" s="718" customFormat="1" x14ac:dyDescent="0.2"/>
    <row r="73" s="718" customFormat="1" x14ac:dyDescent="0.2"/>
    <row r="74" s="718" customFormat="1" x14ac:dyDescent="0.2"/>
    <row r="75" s="718" customFormat="1" x14ac:dyDescent="0.2"/>
    <row r="76" s="718" customFormat="1" x14ac:dyDescent="0.2"/>
    <row r="77" s="718" customFormat="1" x14ac:dyDescent="0.2"/>
    <row r="78" s="718" customFormat="1" x14ac:dyDescent="0.2"/>
    <row r="79" s="718" customFormat="1" x14ac:dyDescent="0.2"/>
    <row r="80" s="718" customFormat="1" x14ac:dyDescent="0.2"/>
    <row r="81" s="718" customFormat="1" x14ac:dyDescent="0.2"/>
  </sheetData>
  <mergeCells count="5">
    <mergeCell ref="A3:A4"/>
    <mergeCell ref="C3:D3"/>
    <mergeCell ref="E3:F3"/>
    <mergeCell ref="G3:I3"/>
    <mergeCell ref="B3:B4"/>
  </mergeCells>
  <conditionalFormatting sqref="F18">
    <cfRule type="cellIs" dxfId="304" priority="20" operator="between">
      <formula>0</formula>
      <formula>0.5</formula>
    </cfRule>
    <cfRule type="cellIs" dxfId="303" priority="21" operator="between">
      <formula>0</formula>
      <formula>0.49</formula>
    </cfRule>
  </conditionalFormatting>
  <conditionalFormatting sqref="F18">
    <cfRule type="cellIs" dxfId="302" priority="19" stopIfTrue="1" operator="equal">
      <formula>0</formula>
    </cfRule>
  </conditionalFormatting>
  <conditionalFormatting sqref="F33">
    <cfRule type="cellIs" dxfId="301" priority="14" operator="between">
      <formula>0</formula>
      <formula>0.5</formula>
    </cfRule>
    <cfRule type="cellIs" dxfId="300" priority="15" operator="between">
      <formula>0</formula>
      <formula>0.49</formula>
    </cfRule>
  </conditionalFormatting>
  <conditionalFormatting sqref="F33">
    <cfRule type="cellIs" dxfId="299" priority="13" stopIfTrue="1" operator="equal">
      <formula>0</formula>
    </cfRule>
  </conditionalFormatting>
  <conditionalFormatting sqref="I35">
    <cfRule type="cellIs" dxfId="298" priority="8" operator="between">
      <formula>0</formula>
      <formula>0.5</formula>
    </cfRule>
    <cfRule type="cellIs" dxfId="297" priority="9" operator="between">
      <formula>0</formula>
      <formula>0.49</formula>
    </cfRule>
  </conditionalFormatting>
  <conditionalFormatting sqref="F34">
    <cfRule type="cellIs" dxfId="296" priority="5" operator="between">
      <formula>0</formula>
      <formula>0.5</formula>
    </cfRule>
    <cfRule type="cellIs" dxfId="295" priority="6" operator="between">
      <formula>0</formula>
      <formula>0.49</formula>
    </cfRule>
  </conditionalFormatting>
  <conditionalFormatting sqref="F34">
    <cfRule type="cellIs" dxfId="294" priority="4" stopIfTrue="1" operator="equal">
      <formula>0</formula>
    </cfRule>
  </conditionalFormatting>
  <conditionalFormatting sqref="I36">
    <cfRule type="cellIs" dxfId="293" priority="2" operator="between">
      <formula>0</formula>
      <formula>0.5</formula>
    </cfRule>
    <cfRule type="cellIs" dxfId="292" priority="3" operator="between">
      <formula>0</formula>
      <formula>0.49</formula>
    </cfRule>
  </conditionalFormatting>
  <conditionalFormatting sqref="I16">
    <cfRule type="cellIs" dxfId="291" priority="1" operator="between">
      <formula>0.00001</formula>
      <formula>0.499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21"/>
  <sheetViews>
    <sheetView workbookViewId="0"/>
  </sheetViews>
  <sheetFormatPr baseColWidth="10" defaultRowHeight="14.25" x14ac:dyDescent="0.2"/>
  <cols>
    <col min="1" max="1" width="11" customWidth="1"/>
  </cols>
  <sheetData>
    <row r="1" spans="1:8" x14ac:dyDescent="0.2">
      <c r="A1" s="17" t="s">
        <v>235</v>
      </c>
      <c r="B1" s="1"/>
      <c r="C1" s="1"/>
      <c r="D1" s="1"/>
      <c r="E1" s="1"/>
      <c r="F1" s="1"/>
      <c r="G1" s="1"/>
      <c r="H1" s="1"/>
    </row>
    <row r="2" spans="1:8" x14ac:dyDescent="0.2">
      <c r="A2" s="1"/>
      <c r="B2" s="1"/>
      <c r="C2" s="1"/>
      <c r="D2" s="1"/>
      <c r="E2" s="1"/>
      <c r="F2" s="1"/>
      <c r="G2" s="62" t="s">
        <v>236</v>
      </c>
      <c r="H2" s="1"/>
    </row>
    <row r="3" spans="1:8" x14ac:dyDescent="0.2">
      <c r="A3" s="79"/>
      <c r="B3" s="905">
        <f>INDICE!A3</f>
        <v>42856</v>
      </c>
      <c r="C3" s="906"/>
      <c r="D3" s="906" t="s">
        <v>118</v>
      </c>
      <c r="E3" s="906"/>
      <c r="F3" s="906" t="s">
        <v>119</v>
      </c>
      <c r="G3" s="906"/>
      <c r="H3" s="1"/>
    </row>
    <row r="4" spans="1:8" x14ac:dyDescent="0.2">
      <c r="A4" s="81"/>
      <c r="B4" s="97" t="s">
        <v>56</v>
      </c>
      <c r="C4" s="97" t="s">
        <v>495</v>
      </c>
      <c r="D4" s="97" t="s">
        <v>56</v>
      </c>
      <c r="E4" s="97" t="s">
        <v>495</v>
      </c>
      <c r="F4" s="97" t="s">
        <v>56</v>
      </c>
      <c r="G4" s="397" t="s">
        <v>495</v>
      </c>
      <c r="H4" s="1"/>
    </row>
    <row r="5" spans="1:8" x14ac:dyDescent="0.2">
      <c r="A5" s="208" t="s">
        <v>8</v>
      </c>
      <c r="B5" s="546">
        <v>43.296231589716193</v>
      </c>
      <c r="C5" s="690">
        <v>13.228755463790224</v>
      </c>
      <c r="D5" s="546">
        <v>46.635263675057139</v>
      </c>
      <c r="E5" s="690">
        <v>50.553109908321581</v>
      </c>
      <c r="F5" s="546">
        <v>42.776292207117116</v>
      </c>
      <c r="G5" s="690">
        <v>14.207343338761383</v>
      </c>
      <c r="H5" s="1"/>
    </row>
    <row r="6" spans="1:8" x14ac:dyDescent="0.2">
      <c r="A6" s="1"/>
      <c r="B6" s="1"/>
      <c r="C6" s="1"/>
      <c r="D6" s="1"/>
      <c r="E6" s="1"/>
      <c r="F6" s="1"/>
      <c r="G6" s="93" t="s">
        <v>233</v>
      </c>
      <c r="H6" s="1"/>
    </row>
    <row r="7" spans="1:8" x14ac:dyDescent="0.2">
      <c r="A7" s="94" t="s">
        <v>131</v>
      </c>
      <c r="B7" s="1"/>
      <c r="C7" s="1"/>
      <c r="D7" s="1"/>
      <c r="E7" s="1"/>
      <c r="F7" s="1"/>
      <c r="G7" s="1"/>
      <c r="H7" s="1"/>
    </row>
    <row r="21" spans="7:7" x14ac:dyDescent="0.2">
      <c r="G21" t="s">
        <v>580</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33"/>
  <sheetViews>
    <sheetView workbookViewId="0"/>
  </sheetViews>
  <sheetFormatPr baseColWidth="10" defaultRowHeight="14.25" x14ac:dyDescent="0.2"/>
  <cols>
    <col min="1" max="1" width="20" customWidth="1"/>
    <col min="2" max="2" width="12.25" customWidth="1"/>
  </cols>
  <sheetData>
    <row r="1" spans="1:8" x14ac:dyDescent="0.2">
      <c r="A1" s="209" t="s">
        <v>499</v>
      </c>
      <c r="B1" s="209"/>
      <c r="C1" s="210"/>
      <c r="D1" s="210"/>
      <c r="E1" s="210"/>
      <c r="F1" s="210"/>
      <c r="G1" s="210"/>
      <c r="H1" s="211"/>
    </row>
    <row r="2" spans="1:8" x14ac:dyDescent="0.2">
      <c r="A2" s="212"/>
      <c r="B2" s="212"/>
      <c r="C2" s="213"/>
      <c r="D2" s="213"/>
      <c r="E2" s="213"/>
      <c r="F2" s="213"/>
      <c r="G2" s="213"/>
      <c r="H2" s="214" t="s">
        <v>157</v>
      </c>
    </row>
    <row r="3" spans="1:8" ht="14.1" customHeight="1" x14ac:dyDescent="0.2">
      <c r="A3" s="215"/>
      <c r="B3" s="905">
        <f>INDICE!A3</f>
        <v>42856</v>
      </c>
      <c r="C3" s="906"/>
      <c r="D3" s="906" t="s">
        <v>118</v>
      </c>
      <c r="E3" s="906"/>
      <c r="F3" s="906" t="s">
        <v>119</v>
      </c>
      <c r="G3" s="906"/>
      <c r="H3" s="906"/>
    </row>
    <row r="4" spans="1:8" x14ac:dyDescent="0.2">
      <c r="A4" s="216"/>
      <c r="B4" s="72" t="s">
        <v>47</v>
      </c>
      <c r="C4" s="72" t="s">
        <v>495</v>
      </c>
      <c r="D4" s="72" t="s">
        <v>47</v>
      </c>
      <c r="E4" s="72" t="s">
        <v>495</v>
      </c>
      <c r="F4" s="72" t="s">
        <v>47</v>
      </c>
      <c r="G4" s="73" t="s">
        <v>495</v>
      </c>
      <c r="H4" s="73" t="s">
        <v>108</v>
      </c>
    </row>
    <row r="5" spans="1:8" x14ac:dyDescent="0.2">
      <c r="A5" s="216" t="s">
        <v>237</v>
      </c>
      <c r="B5" s="217"/>
      <c r="C5" s="217"/>
      <c r="D5" s="217"/>
      <c r="E5" s="217"/>
      <c r="F5" s="217"/>
      <c r="G5" s="218"/>
      <c r="H5" s="219"/>
    </row>
    <row r="6" spans="1:8" x14ac:dyDescent="0.2">
      <c r="A6" s="220" t="s">
        <v>449</v>
      </c>
      <c r="B6" s="657">
        <v>118</v>
      </c>
      <c r="C6" s="765">
        <v>38.82352941176471</v>
      </c>
      <c r="D6" s="334">
        <v>710</v>
      </c>
      <c r="E6" s="765">
        <v>37.864077669902912</v>
      </c>
      <c r="F6" s="334">
        <v>1638</v>
      </c>
      <c r="G6" s="548">
        <v>64.457831325301214</v>
      </c>
      <c r="H6" s="548">
        <v>8.1557458673571013</v>
      </c>
    </row>
    <row r="7" spans="1:8" x14ac:dyDescent="0.2">
      <c r="A7" s="220" t="s">
        <v>48</v>
      </c>
      <c r="B7" s="657">
        <v>32</v>
      </c>
      <c r="C7" s="815">
        <v>88.235294117647058</v>
      </c>
      <c r="D7" s="334">
        <v>242</v>
      </c>
      <c r="E7" s="548">
        <v>356.60377358490564</v>
      </c>
      <c r="F7" s="334">
        <v>361</v>
      </c>
      <c r="G7" s="548">
        <v>177.69230769230768</v>
      </c>
      <c r="H7" s="548">
        <v>1.7974507070304722</v>
      </c>
    </row>
    <row r="8" spans="1:8" x14ac:dyDescent="0.2">
      <c r="A8" s="220" t="s">
        <v>49</v>
      </c>
      <c r="B8" s="657">
        <v>191</v>
      </c>
      <c r="C8" s="548">
        <v>-4.5</v>
      </c>
      <c r="D8" s="334">
        <v>866</v>
      </c>
      <c r="E8" s="548">
        <v>5.7387057387057387</v>
      </c>
      <c r="F8" s="334">
        <v>2233</v>
      </c>
      <c r="G8" s="548">
        <v>-0.88770528184642705</v>
      </c>
      <c r="H8" s="548">
        <v>11.118303126867158</v>
      </c>
    </row>
    <row r="9" spans="1:8" x14ac:dyDescent="0.2">
      <c r="A9" s="220" t="s">
        <v>127</v>
      </c>
      <c r="B9" s="657">
        <v>388</v>
      </c>
      <c r="C9" s="548">
        <v>-9.9767981438515072</v>
      </c>
      <c r="D9" s="334">
        <v>2631</v>
      </c>
      <c r="E9" s="548">
        <v>6.1315046389673258</v>
      </c>
      <c r="F9" s="334">
        <v>5776</v>
      </c>
      <c r="G9" s="548">
        <v>6.4896755162241888</v>
      </c>
      <c r="H9" s="548">
        <v>28.759211312487555</v>
      </c>
    </row>
    <row r="10" spans="1:8" x14ac:dyDescent="0.2">
      <c r="A10" s="220" t="s">
        <v>128</v>
      </c>
      <c r="B10" s="657">
        <v>536</v>
      </c>
      <c r="C10" s="548">
        <v>-11.111111111111111</v>
      </c>
      <c r="D10" s="334">
        <v>2664</v>
      </c>
      <c r="E10" s="548">
        <v>12.026913372582001</v>
      </c>
      <c r="F10" s="334">
        <v>6430</v>
      </c>
      <c r="G10" s="548">
        <v>24.636557472378367</v>
      </c>
      <c r="H10" s="548">
        <v>32.015534754033062</v>
      </c>
    </row>
    <row r="11" spans="1:8" x14ac:dyDescent="0.2">
      <c r="A11" s="220" t="s">
        <v>238</v>
      </c>
      <c r="B11" s="657">
        <v>307</v>
      </c>
      <c r="C11" s="548">
        <v>17.175572519083971</v>
      </c>
      <c r="D11" s="334">
        <v>1680</v>
      </c>
      <c r="E11" s="548">
        <v>4.6728971962616823</v>
      </c>
      <c r="F11" s="334">
        <v>3646</v>
      </c>
      <c r="G11" s="548">
        <v>-6.8472151251916209</v>
      </c>
      <c r="H11" s="548">
        <v>18.153754232224657</v>
      </c>
    </row>
    <row r="12" spans="1:8" x14ac:dyDescent="0.2">
      <c r="A12" s="223" t="s">
        <v>239</v>
      </c>
      <c r="B12" s="658">
        <v>1572</v>
      </c>
      <c r="C12" s="225">
        <v>-1.6270337922403004</v>
      </c>
      <c r="D12" s="224">
        <v>8793</v>
      </c>
      <c r="E12" s="225">
        <v>12.0270098101669</v>
      </c>
      <c r="F12" s="224">
        <v>20084</v>
      </c>
      <c r="G12" s="225">
        <v>12.351756545088387</v>
      </c>
      <c r="H12" s="225">
        <v>100</v>
      </c>
    </row>
    <row r="13" spans="1:8" x14ac:dyDescent="0.2">
      <c r="A13" s="188" t="s">
        <v>240</v>
      </c>
      <c r="B13" s="659"/>
      <c r="C13" s="227"/>
      <c r="D13" s="226"/>
      <c r="E13" s="227"/>
      <c r="F13" s="226"/>
      <c r="G13" s="227"/>
      <c r="H13" s="227"/>
    </row>
    <row r="14" spans="1:8" x14ac:dyDescent="0.2">
      <c r="A14" s="220" t="s">
        <v>449</v>
      </c>
      <c r="B14" s="657">
        <v>57</v>
      </c>
      <c r="C14" s="676">
        <v>29.545454545454547</v>
      </c>
      <c r="D14" s="334">
        <v>212</v>
      </c>
      <c r="E14" s="548">
        <v>30.061349693251532</v>
      </c>
      <c r="F14" s="334">
        <v>511</v>
      </c>
      <c r="G14" s="548">
        <v>29.040404040404038</v>
      </c>
      <c r="H14" s="548">
        <v>2.09873500903565</v>
      </c>
    </row>
    <row r="15" spans="1:8" x14ac:dyDescent="0.2">
      <c r="A15" s="220" t="s">
        <v>48</v>
      </c>
      <c r="B15" s="657">
        <v>509</v>
      </c>
      <c r="C15" s="548">
        <v>47.536231884057969</v>
      </c>
      <c r="D15" s="334">
        <v>2004</v>
      </c>
      <c r="E15" s="187">
        <v>0</v>
      </c>
      <c r="F15" s="334">
        <v>4505</v>
      </c>
      <c r="G15" s="548">
        <v>-11.493123772102161</v>
      </c>
      <c r="H15" s="548">
        <v>18.502546410382784</v>
      </c>
    </row>
    <row r="16" spans="1:8" x14ac:dyDescent="0.2">
      <c r="A16" s="220" t="s">
        <v>49</v>
      </c>
      <c r="B16" s="657">
        <v>31</v>
      </c>
      <c r="C16" s="676">
        <v>-71.296296296296291</v>
      </c>
      <c r="D16" s="334">
        <v>146</v>
      </c>
      <c r="E16" s="548">
        <v>-58.87323943661972</v>
      </c>
      <c r="F16" s="334">
        <v>410</v>
      </c>
      <c r="G16" s="548">
        <v>-38.345864661654133</v>
      </c>
      <c r="H16" s="548">
        <v>1.683916543453261</v>
      </c>
    </row>
    <row r="17" spans="1:8" x14ac:dyDescent="0.2">
      <c r="A17" s="220" t="s">
        <v>127</v>
      </c>
      <c r="B17" s="657">
        <v>688</v>
      </c>
      <c r="C17" s="548">
        <v>50.547045951859957</v>
      </c>
      <c r="D17" s="334">
        <v>2873</v>
      </c>
      <c r="E17" s="548">
        <v>35.0093984962406</v>
      </c>
      <c r="F17" s="334">
        <v>7362</v>
      </c>
      <c r="G17" s="548">
        <v>14.24581005586592</v>
      </c>
      <c r="H17" s="548">
        <v>30.236569738787576</v>
      </c>
    </row>
    <row r="18" spans="1:8" x14ac:dyDescent="0.2">
      <c r="A18" s="220" t="s">
        <v>128</v>
      </c>
      <c r="B18" s="657">
        <v>277</v>
      </c>
      <c r="C18" s="548">
        <v>20.960698689956331</v>
      </c>
      <c r="D18" s="334">
        <v>1396</v>
      </c>
      <c r="E18" s="548">
        <v>57.03037120359955</v>
      </c>
      <c r="F18" s="334">
        <v>3530</v>
      </c>
      <c r="G18" s="548">
        <v>39.857369255150552</v>
      </c>
      <c r="H18" s="548">
        <v>14.498110727780517</v>
      </c>
    </row>
    <row r="19" spans="1:8" x14ac:dyDescent="0.2">
      <c r="A19" s="220" t="s">
        <v>238</v>
      </c>
      <c r="B19" s="657">
        <v>691</v>
      </c>
      <c r="C19" s="548">
        <v>17.517006802721088</v>
      </c>
      <c r="D19" s="334">
        <v>3147</v>
      </c>
      <c r="E19" s="548">
        <v>8.6296168450120803</v>
      </c>
      <c r="F19" s="334">
        <v>8030</v>
      </c>
      <c r="G19" s="548">
        <v>13.546380090497737</v>
      </c>
      <c r="H19" s="548">
        <v>32.980121570560215</v>
      </c>
    </row>
    <row r="20" spans="1:8" x14ac:dyDescent="0.2">
      <c r="A20" s="228" t="s">
        <v>241</v>
      </c>
      <c r="B20" s="660">
        <v>2253</v>
      </c>
      <c r="C20" s="230">
        <v>27.216261998870696</v>
      </c>
      <c r="D20" s="229">
        <v>9778</v>
      </c>
      <c r="E20" s="230">
        <v>15.90801327643433</v>
      </c>
      <c r="F20" s="229">
        <v>24348</v>
      </c>
      <c r="G20" s="230">
        <v>9.7201568203325674</v>
      </c>
      <c r="H20" s="230">
        <v>100</v>
      </c>
    </row>
    <row r="21" spans="1:8" x14ac:dyDescent="0.2">
      <c r="A21" s="188" t="s">
        <v>500</v>
      </c>
      <c r="B21" s="661"/>
      <c r="C21" s="550"/>
      <c r="D21" s="549"/>
      <c r="E21" s="550"/>
      <c r="F21" s="549"/>
      <c r="G21" s="550"/>
      <c r="H21" s="550"/>
    </row>
    <row r="22" spans="1:8" x14ac:dyDescent="0.2">
      <c r="A22" s="220" t="s">
        <v>449</v>
      </c>
      <c r="B22" s="657">
        <v>-61</v>
      </c>
      <c r="C22" s="548">
        <v>48.780487804878049</v>
      </c>
      <c r="D22" s="334">
        <v>-498</v>
      </c>
      <c r="E22" s="548">
        <v>41.477272727272727</v>
      </c>
      <c r="F22" s="334">
        <v>-1127</v>
      </c>
      <c r="G22" s="548">
        <v>87.833333333333329</v>
      </c>
      <c r="H22" s="551" t="s">
        <v>501</v>
      </c>
    </row>
    <row r="23" spans="1:8" x14ac:dyDescent="0.2">
      <c r="A23" s="220" t="s">
        <v>48</v>
      </c>
      <c r="B23" s="657">
        <v>477</v>
      </c>
      <c r="C23" s="548">
        <v>45.426829268292686</v>
      </c>
      <c r="D23" s="334">
        <v>1762</v>
      </c>
      <c r="E23" s="548">
        <v>-9.687339825730394</v>
      </c>
      <c r="F23" s="334">
        <v>4144</v>
      </c>
      <c r="G23" s="548">
        <v>-16.451612903225808</v>
      </c>
      <c r="H23" s="551" t="s">
        <v>501</v>
      </c>
    </row>
    <row r="24" spans="1:8" x14ac:dyDescent="0.2">
      <c r="A24" s="220" t="s">
        <v>49</v>
      </c>
      <c r="B24" s="657">
        <v>-160</v>
      </c>
      <c r="C24" s="548">
        <v>73.91304347826086</v>
      </c>
      <c r="D24" s="334">
        <v>-720</v>
      </c>
      <c r="E24" s="548">
        <v>55.172413793103445</v>
      </c>
      <c r="F24" s="334">
        <v>-1823</v>
      </c>
      <c r="G24" s="548">
        <v>14.798488664987405</v>
      </c>
      <c r="H24" s="551" t="s">
        <v>501</v>
      </c>
    </row>
    <row r="25" spans="1:8" x14ac:dyDescent="0.2">
      <c r="A25" s="220" t="s">
        <v>127</v>
      </c>
      <c r="B25" s="657">
        <v>300</v>
      </c>
      <c r="C25" s="548">
        <v>1053.8461538461538</v>
      </c>
      <c r="D25" s="334">
        <v>242</v>
      </c>
      <c r="E25" s="548">
        <v>-168.94586894586894</v>
      </c>
      <c r="F25" s="334">
        <v>1586</v>
      </c>
      <c r="G25" s="548">
        <v>55.490196078431374</v>
      </c>
      <c r="H25" s="551" t="s">
        <v>501</v>
      </c>
    </row>
    <row r="26" spans="1:8" x14ac:dyDescent="0.2">
      <c r="A26" s="220" t="s">
        <v>128</v>
      </c>
      <c r="B26" s="657">
        <v>-259</v>
      </c>
      <c r="C26" s="548">
        <v>-30.748663101604279</v>
      </c>
      <c r="D26" s="334">
        <v>-1268</v>
      </c>
      <c r="E26" s="548">
        <v>-14.842175957018133</v>
      </c>
      <c r="F26" s="334">
        <v>-2900</v>
      </c>
      <c r="G26" s="548">
        <v>10.056925996204933</v>
      </c>
      <c r="H26" s="551" t="s">
        <v>501</v>
      </c>
    </row>
    <row r="27" spans="1:8" x14ac:dyDescent="0.2">
      <c r="A27" s="220" t="s">
        <v>238</v>
      </c>
      <c r="B27" s="657">
        <v>384</v>
      </c>
      <c r="C27" s="548">
        <v>17.791411042944784</v>
      </c>
      <c r="D27" s="334">
        <v>1467</v>
      </c>
      <c r="E27" s="548">
        <v>13.544891640866874</v>
      </c>
      <c r="F27" s="334">
        <v>4384</v>
      </c>
      <c r="G27" s="548">
        <v>38.822039265357823</v>
      </c>
      <c r="H27" s="551" t="s">
        <v>501</v>
      </c>
    </row>
    <row r="28" spans="1:8" x14ac:dyDescent="0.2">
      <c r="A28" s="228" t="s">
        <v>242</v>
      </c>
      <c r="B28" s="660">
        <v>681</v>
      </c>
      <c r="C28" s="230">
        <v>293.64161849710985</v>
      </c>
      <c r="D28" s="229">
        <v>985</v>
      </c>
      <c r="E28" s="230">
        <v>67.802385008517888</v>
      </c>
      <c r="F28" s="229">
        <v>4264</v>
      </c>
      <c r="G28" s="230">
        <v>-1.1819235225955969</v>
      </c>
      <c r="H28" s="547" t="s">
        <v>501</v>
      </c>
    </row>
    <row r="29" spans="1:8" x14ac:dyDescent="0.2">
      <c r="A29" s="94"/>
      <c r="B29" s="221"/>
      <c r="C29" s="221"/>
      <c r="D29" s="221"/>
      <c r="E29" s="221"/>
      <c r="F29" s="221"/>
      <c r="G29" s="221"/>
      <c r="H29" s="231" t="s">
        <v>233</v>
      </c>
    </row>
    <row r="30" spans="1:8" x14ac:dyDescent="0.2">
      <c r="A30" s="165" t="s">
        <v>603</v>
      </c>
      <c r="B30" s="221"/>
      <c r="C30" s="221"/>
      <c r="D30" s="221"/>
      <c r="E30" s="221"/>
      <c r="F30" s="221"/>
      <c r="G30" s="222"/>
      <c r="H30" s="222"/>
    </row>
    <row r="31" spans="1:8" x14ac:dyDescent="0.2">
      <c r="A31" s="165" t="s">
        <v>502</v>
      </c>
      <c r="B31" s="221"/>
      <c r="C31" s="221"/>
      <c r="D31" s="221"/>
      <c r="E31" s="221"/>
      <c r="F31" s="221"/>
      <c r="G31" s="222"/>
      <c r="H31" s="222"/>
    </row>
    <row r="33" spans="6:6" x14ac:dyDescent="0.2">
      <c r="F33" s="720"/>
    </row>
  </sheetData>
  <mergeCells count="3">
    <mergeCell ref="B3:C3"/>
    <mergeCell ref="D3:E3"/>
    <mergeCell ref="F3:H3"/>
  </mergeCells>
  <conditionalFormatting sqref="E9">
    <cfRule type="cellIs" dxfId="290" priority="1" operator="between">
      <formula>-0.49</formula>
      <formula>0.49</formula>
    </cfRule>
  </conditionalFormatting>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J54"/>
  <sheetViews>
    <sheetView workbookViewId="0">
      <selection activeCell="A3" sqref="A3:A4"/>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09" t="s">
        <v>503</v>
      </c>
      <c r="B1" s="209"/>
      <c r="C1" s="1"/>
      <c r="D1" s="1"/>
      <c r="E1" s="1"/>
      <c r="F1" s="1"/>
      <c r="G1" s="1"/>
      <c r="H1" s="1"/>
    </row>
    <row r="2" spans="1:8" x14ac:dyDescent="0.2">
      <c r="A2" s="533"/>
      <c r="B2" s="533"/>
      <c r="C2" s="533"/>
      <c r="D2" s="533"/>
      <c r="E2" s="533"/>
      <c r="F2" s="1"/>
      <c r="G2" s="1"/>
      <c r="H2" s="535" t="s">
        <v>157</v>
      </c>
    </row>
    <row r="3" spans="1:8" ht="14.45" customHeight="1" x14ac:dyDescent="0.2">
      <c r="A3" s="924" t="s">
        <v>497</v>
      </c>
      <c r="B3" s="922" t="s">
        <v>498</v>
      </c>
      <c r="C3" s="908">
        <f>INDICE!A3</f>
        <v>42856</v>
      </c>
      <c r="D3" s="907">
        <v>41671</v>
      </c>
      <c r="E3" s="907">
        <v>41671</v>
      </c>
      <c r="F3" s="906" t="s">
        <v>119</v>
      </c>
      <c r="G3" s="906"/>
      <c r="H3" s="906"/>
    </row>
    <row r="4" spans="1:8" x14ac:dyDescent="0.2">
      <c r="A4" s="925"/>
      <c r="B4" s="923"/>
      <c r="C4" s="97" t="s">
        <v>506</v>
      </c>
      <c r="D4" s="97" t="s">
        <v>507</v>
      </c>
      <c r="E4" s="97" t="s">
        <v>243</v>
      </c>
      <c r="F4" s="97" t="s">
        <v>506</v>
      </c>
      <c r="G4" s="97" t="s">
        <v>507</v>
      </c>
      <c r="H4" s="97" t="s">
        <v>243</v>
      </c>
    </row>
    <row r="5" spans="1:8" x14ac:dyDescent="0.2">
      <c r="A5" s="552"/>
      <c r="B5" s="817" t="s">
        <v>209</v>
      </c>
      <c r="C5" s="184">
        <v>86</v>
      </c>
      <c r="D5" s="184">
        <v>11</v>
      </c>
      <c r="E5" s="816">
        <v>-75</v>
      </c>
      <c r="F5" s="186">
        <v>101</v>
      </c>
      <c r="G5" s="184">
        <v>310</v>
      </c>
      <c r="H5" s="232">
        <v>209</v>
      </c>
    </row>
    <row r="6" spans="1:8" x14ac:dyDescent="0.2">
      <c r="A6" s="552"/>
      <c r="B6" s="817" t="s">
        <v>244</v>
      </c>
      <c r="C6" s="184">
        <v>172</v>
      </c>
      <c r="D6" s="184">
        <v>278</v>
      </c>
      <c r="E6" s="233">
        <v>106</v>
      </c>
      <c r="F6" s="186">
        <v>3150</v>
      </c>
      <c r="G6" s="184">
        <v>2364</v>
      </c>
      <c r="H6" s="233">
        <v>-786</v>
      </c>
    </row>
    <row r="7" spans="1:8" x14ac:dyDescent="0.2">
      <c r="A7" s="552"/>
      <c r="B7" s="818" t="s">
        <v>210</v>
      </c>
      <c r="C7" s="187">
        <v>0</v>
      </c>
      <c r="D7" s="187">
        <v>0</v>
      </c>
      <c r="E7" s="234">
        <v>0</v>
      </c>
      <c r="F7" s="187">
        <v>0</v>
      </c>
      <c r="G7" s="187">
        <v>147</v>
      </c>
      <c r="H7" s="233">
        <v>147</v>
      </c>
    </row>
    <row r="8" spans="1:8" x14ac:dyDescent="0.2">
      <c r="A8" s="188" t="s">
        <v>334</v>
      </c>
      <c r="B8" s="189"/>
      <c r="C8" s="189">
        <v>258</v>
      </c>
      <c r="D8" s="189">
        <v>289</v>
      </c>
      <c r="E8" s="235">
        <v>31</v>
      </c>
      <c r="F8" s="189">
        <v>3251</v>
      </c>
      <c r="G8" s="189">
        <v>2821</v>
      </c>
      <c r="H8" s="235">
        <v>-430</v>
      </c>
    </row>
    <row r="9" spans="1:8" x14ac:dyDescent="0.2">
      <c r="A9" s="552"/>
      <c r="B9" s="818" t="s">
        <v>211</v>
      </c>
      <c r="C9" s="187">
        <v>3</v>
      </c>
      <c r="D9" s="184">
        <v>8</v>
      </c>
      <c r="E9" s="236">
        <v>5</v>
      </c>
      <c r="F9" s="187">
        <v>138</v>
      </c>
      <c r="G9" s="184">
        <v>199</v>
      </c>
      <c r="H9" s="236">
        <v>61</v>
      </c>
    </row>
    <row r="10" spans="1:8" x14ac:dyDescent="0.2">
      <c r="A10" s="552"/>
      <c r="B10" s="817" t="s">
        <v>213</v>
      </c>
      <c r="C10" s="184">
        <v>0</v>
      </c>
      <c r="D10" s="184">
        <v>0</v>
      </c>
      <c r="E10" s="233">
        <v>0</v>
      </c>
      <c r="F10" s="184">
        <v>35</v>
      </c>
      <c r="G10" s="184">
        <v>47</v>
      </c>
      <c r="H10" s="233">
        <v>12</v>
      </c>
    </row>
    <row r="11" spans="1:8" x14ac:dyDescent="0.2">
      <c r="A11" s="552"/>
      <c r="B11" s="818" t="s">
        <v>246</v>
      </c>
      <c r="C11" s="187">
        <v>0</v>
      </c>
      <c r="D11" s="187">
        <v>111</v>
      </c>
      <c r="E11" s="233">
        <v>111</v>
      </c>
      <c r="F11" s="187">
        <v>34</v>
      </c>
      <c r="G11" s="187">
        <v>628</v>
      </c>
      <c r="H11" s="233">
        <v>594</v>
      </c>
    </row>
    <row r="12" spans="1:8" x14ac:dyDescent="0.2">
      <c r="A12" s="188" t="s">
        <v>504</v>
      </c>
      <c r="B12" s="189"/>
      <c r="C12" s="189">
        <v>3</v>
      </c>
      <c r="D12" s="189">
        <v>119</v>
      </c>
      <c r="E12" s="235">
        <v>116</v>
      </c>
      <c r="F12" s="189">
        <v>207</v>
      </c>
      <c r="G12" s="189">
        <v>874</v>
      </c>
      <c r="H12" s="235">
        <v>667</v>
      </c>
    </row>
    <row r="13" spans="1:8" x14ac:dyDescent="0.2">
      <c r="A13" s="552"/>
      <c r="B13" s="818" t="s">
        <v>299</v>
      </c>
      <c r="C13" s="187">
        <v>11</v>
      </c>
      <c r="D13" s="184">
        <v>27</v>
      </c>
      <c r="E13" s="236">
        <v>16</v>
      </c>
      <c r="F13" s="187">
        <v>69</v>
      </c>
      <c r="G13" s="184">
        <v>230</v>
      </c>
      <c r="H13" s="236">
        <v>161</v>
      </c>
    </row>
    <row r="14" spans="1:8" x14ac:dyDescent="0.2">
      <c r="A14" s="552"/>
      <c r="B14" s="818" t="s">
        <v>247</v>
      </c>
      <c r="C14" s="187">
        <v>44</v>
      </c>
      <c r="D14" s="187">
        <v>79</v>
      </c>
      <c r="E14" s="233">
        <v>35</v>
      </c>
      <c r="F14" s="187">
        <v>535</v>
      </c>
      <c r="G14" s="187">
        <v>1077</v>
      </c>
      <c r="H14" s="233">
        <v>542</v>
      </c>
    </row>
    <row r="15" spans="1:8" x14ac:dyDescent="0.2">
      <c r="A15" s="552"/>
      <c r="B15" s="818" t="s">
        <v>248</v>
      </c>
      <c r="C15" s="187">
        <v>114</v>
      </c>
      <c r="D15" s="184">
        <v>243</v>
      </c>
      <c r="E15" s="233">
        <v>129</v>
      </c>
      <c r="F15" s="187">
        <v>512</v>
      </c>
      <c r="G15" s="184">
        <v>2749</v>
      </c>
      <c r="H15" s="233">
        <v>2237</v>
      </c>
    </row>
    <row r="16" spans="1:8" x14ac:dyDescent="0.2">
      <c r="A16" s="552"/>
      <c r="B16" s="818" t="s">
        <v>249</v>
      </c>
      <c r="C16" s="187">
        <v>0</v>
      </c>
      <c r="D16" s="184">
        <v>67</v>
      </c>
      <c r="E16" s="233">
        <v>67</v>
      </c>
      <c r="F16" s="187">
        <v>202</v>
      </c>
      <c r="G16" s="184">
        <v>388</v>
      </c>
      <c r="H16" s="233">
        <v>186</v>
      </c>
    </row>
    <row r="17" spans="1:8" x14ac:dyDescent="0.2">
      <c r="A17" s="552"/>
      <c r="B17" s="818" t="s">
        <v>215</v>
      </c>
      <c r="C17" s="187">
        <v>389</v>
      </c>
      <c r="D17" s="184">
        <v>145</v>
      </c>
      <c r="E17" s="233">
        <v>-244</v>
      </c>
      <c r="F17" s="187">
        <v>4076</v>
      </c>
      <c r="G17" s="184">
        <v>2476</v>
      </c>
      <c r="H17" s="233">
        <v>-1600</v>
      </c>
    </row>
    <row r="18" spans="1:8" x14ac:dyDescent="0.2">
      <c r="A18" s="552"/>
      <c r="B18" s="818" t="s">
        <v>313</v>
      </c>
      <c r="C18" s="187">
        <v>0</v>
      </c>
      <c r="D18" s="184">
        <v>23</v>
      </c>
      <c r="E18" s="233">
        <v>23</v>
      </c>
      <c r="F18" s="187">
        <v>92</v>
      </c>
      <c r="G18" s="184">
        <v>206</v>
      </c>
      <c r="H18" s="233">
        <v>114</v>
      </c>
    </row>
    <row r="19" spans="1:8" x14ac:dyDescent="0.2">
      <c r="A19" s="552"/>
      <c r="B19" s="818" t="s">
        <v>640</v>
      </c>
      <c r="C19" s="187">
        <v>45</v>
      </c>
      <c r="D19" s="184">
        <v>201</v>
      </c>
      <c r="E19" s="233">
        <v>156</v>
      </c>
      <c r="F19" s="187">
        <v>976</v>
      </c>
      <c r="G19" s="184">
        <v>1178</v>
      </c>
      <c r="H19" s="233">
        <v>202</v>
      </c>
    </row>
    <row r="20" spans="1:8" x14ac:dyDescent="0.2">
      <c r="A20" s="552"/>
      <c r="B20" s="818" t="s">
        <v>250</v>
      </c>
      <c r="C20" s="187">
        <v>126</v>
      </c>
      <c r="D20" s="184">
        <v>95</v>
      </c>
      <c r="E20" s="233">
        <v>-31</v>
      </c>
      <c r="F20" s="187">
        <v>1787</v>
      </c>
      <c r="G20" s="184">
        <v>1713</v>
      </c>
      <c r="H20" s="233">
        <v>-74</v>
      </c>
    </row>
    <row r="21" spans="1:8" x14ac:dyDescent="0.2">
      <c r="A21" s="552"/>
      <c r="B21" s="818" t="s">
        <v>218</v>
      </c>
      <c r="C21" s="187">
        <v>23</v>
      </c>
      <c r="D21" s="184">
        <v>62</v>
      </c>
      <c r="E21" s="233">
        <v>39</v>
      </c>
      <c r="F21" s="187">
        <v>465</v>
      </c>
      <c r="G21" s="184">
        <v>619</v>
      </c>
      <c r="H21" s="233">
        <v>154</v>
      </c>
    </row>
    <row r="22" spans="1:8" x14ac:dyDescent="0.2">
      <c r="A22" s="552"/>
      <c r="B22" s="818" t="s">
        <v>219</v>
      </c>
      <c r="C22" s="187">
        <v>86</v>
      </c>
      <c r="D22" s="184">
        <v>0</v>
      </c>
      <c r="E22" s="233">
        <v>-86</v>
      </c>
      <c r="F22" s="187">
        <v>906</v>
      </c>
      <c r="G22" s="184">
        <v>0</v>
      </c>
      <c r="H22" s="233">
        <v>-906</v>
      </c>
    </row>
    <row r="23" spans="1:8" x14ac:dyDescent="0.2">
      <c r="A23" s="552"/>
      <c r="B23" s="818" t="s">
        <v>251</v>
      </c>
      <c r="C23" s="187">
        <v>0</v>
      </c>
      <c r="D23" s="184">
        <v>8</v>
      </c>
      <c r="E23" s="233">
        <v>8</v>
      </c>
      <c r="F23" s="187">
        <v>754</v>
      </c>
      <c r="G23" s="184">
        <v>75</v>
      </c>
      <c r="H23" s="233">
        <v>-679</v>
      </c>
    </row>
    <row r="24" spans="1:8" x14ac:dyDescent="0.2">
      <c r="A24" s="552"/>
      <c r="B24" s="818" t="s">
        <v>252</v>
      </c>
      <c r="C24" s="187">
        <v>0</v>
      </c>
      <c r="D24" s="184">
        <v>69</v>
      </c>
      <c r="E24" s="233">
        <v>69</v>
      </c>
      <c r="F24" s="187">
        <v>154</v>
      </c>
      <c r="G24" s="184">
        <v>828</v>
      </c>
      <c r="H24" s="233">
        <v>674</v>
      </c>
    </row>
    <row r="25" spans="1:8" x14ac:dyDescent="0.2">
      <c r="A25" s="552"/>
      <c r="B25" s="818" t="s">
        <v>253</v>
      </c>
      <c r="C25" s="187">
        <v>72</v>
      </c>
      <c r="D25" s="184">
        <v>304</v>
      </c>
      <c r="E25" s="233">
        <v>232</v>
      </c>
      <c r="F25" s="187">
        <v>1165</v>
      </c>
      <c r="G25" s="184">
        <v>2690</v>
      </c>
      <c r="H25" s="233">
        <v>1525</v>
      </c>
    </row>
    <row r="26" spans="1:8" x14ac:dyDescent="0.2">
      <c r="A26" s="188" t="s">
        <v>488</v>
      </c>
      <c r="B26" s="189"/>
      <c r="C26" s="189">
        <v>910</v>
      </c>
      <c r="D26" s="189">
        <v>1323</v>
      </c>
      <c r="E26" s="235">
        <v>413</v>
      </c>
      <c r="F26" s="189">
        <v>11693</v>
      </c>
      <c r="G26" s="189">
        <v>14229</v>
      </c>
      <c r="H26" s="235">
        <v>2536</v>
      </c>
    </row>
    <row r="27" spans="1:8" x14ac:dyDescent="0.2">
      <c r="A27" s="552"/>
      <c r="B27" s="818" t="s">
        <v>220</v>
      </c>
      <c r="C27" s="187">
        <v>137</v>
      </c>
      <c r="D27" s="184">
        <v>0</v>
      </c>
      <c r="E27" s="233">
        <v>-137</v>
      </c>
      <c r="F27" s="187">
        <v>1818</v>
      </c>
      <c r="G27" s="187">
        <v>47</v>
      </c>
      <c r="H27" s="233">
        <v>-1771</v>
      </c>
    </row>
    <row r="28" spans="1:8" x14ac:dyDescent="0.2">
      <c r="A28" s="553"/>
      <c r="B28" s="818" t="s">
        <v>254</v>
      </c>
      <c r="C28" s="187">
        <v>0</v>
      </c>
      <c r="D28" s="187">
        <v>0</v>
      </c>
      <c r="E28" s="233">
        <v>0</v>
      </c>
      <c r="F28" s="187">
        <v>111</v>
      </c>
      <c r="G28" s="187">
        <v>0</v>
      </c>
      <c r="H28" s="233">
        <v>-111</v>
      </c>
    </row>
    <row r="29" spans="1:8" x14ac:dyDescent="0.2">
      <c r="A29" s="553"/>
      <c r="B29" s="818" t="s">
        <v>255</v>
      </c>
      <c r="C29" s="187">
        <v>14</v>
      </c>
      <c r="D29" s="184">
        <v>3</v>
      </c>
      <c r="E29" s="233">
        <v>-11</v>
      </c>
      <c r="F29" s="187">
        <v>102</v>
      </c>
      <c r="G29" s="184">
        <v>46</v>
      </c>
      <c r="H29" s="233">
        <v>-56</v>
      </c>
    </row>
    <row r="30" spans="1:8" x14ac:dyDescent="0.2">
      <c r="A30" s="553"/>
      <c r="B30" s="818" t="s">
        <v>625</v>
      </c>
      <c r="C30" s="187">
        <v>0</v>
      </c>
      <c r="D30" s="184">
        <v>20</v>
      </c>
      <c r="E30" s="233">
        <v>20</v>
      </c>
      <c r="F30" s="187">
        <v>0</v>
      </c>
      <c r="G30" s="184">
        <v>354</v>
      </c>
      <c r="H30" s="233">
        <v>354</v>
      </c>
    </row>
    <row r="31" spans="1:8" x14ac:dyDescent="0.2">
      <c r="A31" s="553"/>
      <c r="B31" s="818" t="s">
        <v>587</v>
      </c>
      <c r="C31" s="187">
        <v>0</v>
      </c>
      <c r="D31" s="187">
        <v>2</v>
      </c>
      <c r="E31" s="236">
        <v>2</v>
      </c>
      <c r="F31" s="184">
        <v>86</v>
      </c>
      <c r="G31" s="184">
        <v>489</v>
      </c>
      <c r="H31" s="236">
        <v>403</v>
      </c>
    </row>
    <row r="32" spans="1:8" x14ac:dyDescent="0.2">
      <c r="A32" s="188" t="s">
        <v>378</v>
      </c>
      <c r="B32" s="189"/>
      <c r="C32" s="189">
        <v>151</v>
      </c>
      <c r="D32" s="189">
        <v>25</v>
      </c>
      <c r="E32" s="235">
        <v>-126</v>
      </c>
      <c r="F32" s="189">
        <v>2117</v>
      </c>
      <c r="G32" s="189">
        <v>936</v>
      </c>
      <c r="H32" s="235">
        <v>-1181</v>
      </c>
    </row>
    <row r="33" spans="1:10" x14ac:dyDescent="0.2">
      <c r="A33" s="553"/>
      <c r="B33" s="818" t="s">
        <v>223</v>
      </c>
      <c r="C33" s="187">
        <v>150</v>
      </c>
      <c r="D33" s="184">
        <v>20</v>
      </c>
      <c r="E33" s="233">
        <v>-130</v>
      </c>
      <c r="F33" s="187">
        <v>1500</v>
      </c>
      <c r="G33" s="184">
        <v>390</v>
      </c>
      <c r="H33" s="233">
        <v>-1110</v>
      </c>
    </row>
    <row r="34" spans="1:10" x14ac:dyDescent="0.2">
      <c r="A34" s="553"/>
      <c r="B34" s="818" t="s">
        <v>228</v>
      </c>
      <c r="C34" s="187">
        <v>58</v>
      </c>
      <c r="D34" s="187">
        <v>0</v>
      </c>
      <c r="E34" s="236">
        <v>-58</v>
      </c>
      <c r="F34" s="562">
        <v>371</v>
      </c>
      <c r="G34" s="187">
        <v>213</v>
      </c>
      <c r="H34" s="233">
        <v>-158</v>
      </c>
    </row>
    <row r="35" spans="1:10" x14ac:dyDescent="0.2">
      <c r="A35" s="553"/>
      <c r="B35" s="818" t="s">
        <v>256</v>
      </c>
      <c r="C35" s="187">
        <v>0</v>
      </c>
      <c r="D35" s="187">
        <v>235</v>
      </c>
      <c r="E35" s="233">
        <v>235</v>
      </c>
      <c r="F35" s="187">
        <v>0</v>
      </c>
      <c r="G35" s="187">
        <v>3156</v>
      </c>
      <c r="H35" s="233">
        <v>3156</v>
      </c>
    </row>
    <row r="36" spans="1:10" x14ac:dyDescent="0.2">
      <c r="A36" s="553"/>
      <c r="B36" s="818" t="s">
        <v>230</v>
      </c>
      <c r="C36" s="187">
        <v>0</v>
      </c>
      <c r="D36" s="187">
        <v>72</v>
      </c>
      <c r="E36" s="236">
        <v>72</v>
      </c>
      <c r="F36" s="184">
        <v>27</v>
      </c>
      <c r="G36" s="187">
        <v>721</v>
      </c>
      <c r="H36" s="233">
        <v>694</v>
      </c>
    </row>
    <row r="37" spans="1:10" x14ac:dyDescent="0.2">
      <c r="A37" s="553"/>
      <c r="B37" s="818" t="s">
        <v>231</v>
      </c>
      <c r="C37" s="187">
        <v>0</v>
      </c>
      <c r="D37" s="187">
        <v>165</v>
      </c>
      <c r="E37" s="236">
        <v>165</v>
      </c>
      <c r="F37" s="562">
        <v>321</v>
      </c>
      <c r="G37" s="187">
        <v>763</v>
      </c>
      <c r="H37" s="233">
        <v>442</v>
      </c>
    </row>
    <row r="38" spans="1:10" x14ac:dyDescent="0.2">
      <c r="A38" s="709" t="s">
        <v>489</v>
      </c>
      <c r="B38" s="189"/>
      <c r="C38" s="189">
        <v>208</v>
      </c>
      <c r="D38" s="189">
        <v>492</v>
      </c>
      <c r="E38" s="235">
        <v>284</v>
      </c>
      <c r="F38" s="189">
        <v>2219</v>
      </c>
      <c r="G38" s="189">
        <v>5243</v>
      </c>
      <c r="H38" s="235">
        <v>3024</v>
      </c>
    </row>
    <row r="39" spans="1:10" x14ac:dyDescent="0.2">
      <c r="A39" s="553"/>
      <c r="B39" s="818" t="s">
        <v>626</v>
      </c>
      <c r="C39" s="187">
        <v>0</v>
      </c>
      <c r="D39" s="187">
        <v>0</v>
      </c>
      <c r="E39" s="236">
        <v>0</v>
      </c>
      <c r="F39" s="562">
        <v>11</v>
      </c>
      <c r="G39" s="187">
        <v>4</v>
      </c>
      <c r="H39" s="236">
        <v>-7</v>
      </c>
    </row>
    <row r="40" spans="1:10" x14ac:dyDescent="0.2">
      <c r="A40" s="553"/>
      <c r="B40" s="818" t="s">
        <v>257</v>
      </c>
      <c r="C40" s="187">
        <v>33</v>
      </c>
      <c r="D40" s="187">
        <v>0</v>
      </c>
      <c r="E40" s="816">
        <v>-33</v>
      </c>
      <c r="F40" s="562">
        <v>323</v>
      </c>
      <c r="G40" s="187">
        <v>184</v>
      </c>
      <c r="H40" s="233">
        <v>-139</v>
      </c>
    </row>
    <row r="41" spans="1:10" x14ac:dyDescent="0.2">
      <c r="A41" s="553"/>
      <c r="B41" s="818" t="s">
        <v>258</v>
      </c>
      <c r="C41" s="187">
        <v>0</v>
      </c>
      <c r="D41" s="187">
        <v>0</v>
      </c>
      <c r="E41" s="236">
        <v>0</v>
      </c>
      <c r="F41" s="562">
        <v>94</v>
      </c>
      <c r="G41" s="187">
        <v>23</v>
      </c>
      <c r="H41" s="233">
        <v>-71</v>
      </c>
    </row>
    <row r="42" spans="1:10" x14ac:dyDescent="0.2">
      <c r="A42" s="553"/>
      <c r="B42" s="818" t="s">
        <v>627</v>
      </c>
      <c r="C42" s="187">
        <v>9</v>
      </c>
      <c r="D42" s="187">
        <v>0</v>
      </c>
      <c r="E42" s="236">
        <v>-9</v>
      </c>
      <c r="F42" s="562">
        <v>79</v>
      </c>
      <c r="G42" s="187">
        <v>0</v>
      </c>
      <c r="H42" s="236">
        <v>-79</v>
      </c>
    </row>
    <row r="43" spans="1:10" x14ac:dyDescent="0.2">
      <c r="A43" s="553"/>
      <c r="B43" s="818" t="s">
        <v>259</v>
      </c>
      <c r="C43" s="187">
        <v>0</v>
      </c>
      <c r="D43" s="187">
        <v>5</v>
      </c>
      <c r="E43" s="236">
        <v>5</v>
      </c>
      <c r="F43" s="562">
        <v>90</v>
      </c>
      <c r="G43" s="187">
        <v>34</v>
      </c>
      <c r="H43" s="236">
        <v>-56</v>
      </c>
    </row>
    <row r="44" spans="1:10" x14ac:dyDescent="0.2">
      <c r="A44" s="195" t="s">
        <v>505</v>
      </c>
      <c r="B44" s="195"/>
      <c r="C44" s="189">
        <v>42</v>
      </c>
      <c r="D44" s="189">
        <v>5</v>
      </c>
      <c r="E44" s="237">
        <v>-37</v>
      </c>
      <c r="F44" s="195">
        <v>597</v>
      </c>
      <c r="G44" s="195">
        <v>245</v>
      </c>
      <c r="H44" s="237">
        <v>-352</v>
      </c>
    </row>
    <row r="45" spans="1:10" x14ac:dyDescent="0.2">
      <c r="A45" s="195" t="s">
        <v>569</v>
      </c>
      <c r="B45" s="195"/>
      <c r="C45" s="189">
        <v>0</v>
      </c>
      <c r="D45" s="189">
        <v>0</v>
      </c>
      <c r="E45" s="189">
        <v>0</v>
      </c>
      <c r="F45" s="189">
        <v>0</v>
      </c>
      <c r="G45" s="189">
        <v>0</v>
      </c>
      <c r="H45" s="189">
        <v>0</v>
      </c>
      <c r="J45" s="720"/>
    </row>
    <row r="46" spans="1:10" x14ac:dyDescent="0.2">
      <c r="A46" s="197" t="s">
        <v>117</v>
      </c>
      <c r="B46" s="197"/>
      <c r="C46" s="197">
        <v>1572</v>
      </c>
      <c r="D46" s="238">
        <v>2253</v>
      </c>
      <c r="E46" s="197">
        <v>681</v>
      </c>
      <c r="F46" s="197">
        <v>20084</v>
      </c>
      <c r="G46" s="238">
        <v>24348</v>
      </c>
      <c r="H46" s="197">
        <v>4264</v>
      </c>
    </row>
    <row r="47" spans="1:10" x14ac:dyDescent="0.2">
      <c r="A47" s="319" t="s">
        <v>490</v>
      </c>
      <c r="B47" s="202"/>
      <c r="C47" s="202">
        <v>345</v>
      </c>
      <c r="D47" s="202">
        <v>35</v>
      </c>
      <c r="E47" s="202">
        <v>-310</v>
      </c>
      <c r="F47" s="202">
        <v>3835</v>
      </c>
      <c r="G47" s="202">
        <v>743</v>
      </c>
      <c r="H47" s="202">
        <v>-3092</v>
      </c>
    </row>
    <row r="48" spans="1:10" x14ac:dyDescent="0.2">
      <c r="A48" s="319" t="s">
        <v>491</v>
      </c>
      <c r="B48" s="202"/>
      <c r="C48" s="202">
        <v>1227</v>
      </c>
      <c r="D48" s="202">
        <v>2218</v>
      </c>
      <c r="E48" s="202">
        <v>991</v>
      </c>
      <c r="F48" s="202">
        <v>16249</v>
      </c>
      <c r="G48" s="202">
        <v>23605</v>
      </c>
      <c r="H48" s="202">
        <v>7356</v>
      </c>
    </row>
    <row r="49" spans="1:8" x14ac:dyDescent="0.2">
      <c r="A49" s="697" t="s">
        <v>492</v>
      </c>
      <c r="B49" s="204"/>
      <c r="C49" s="204">
        <v>1074</v>
      </c>
      <c r="D49" s="204">
        <v>1306</v>
      </c>
      <c r="E49" s="204">
        <v>232</v>
      </c>
      <c r="F49" s="204">
        <v>13170</v>
      </c>
      <c r="G49" s="204">
        <v>14551</v>
      </c>
      <c r="H49" s="204">
        <v>1381</v>
      </c>
    </row>
    <row r="50" spans="1:8" x14ac:dyDescent="0.2">
      <c r="A50" s="697" t="s">
        <v>493</v>
      </c>
      <c r="B50" s="204"/>
      <c r="C50" s="204">
        <v>498</v>
      </c>
      <c r="D50" s="204">
        <v>947</v>
      </c>
      <c r="E50" s="204">
        <v>449</v>
      </c>
      <c r="F50" s="204">
        <v>6914</v>
      </c>
      <c r="G50" s="204">
        <v>9797</v>
      </c>
      <c r="H50" s="204">
        <v>2883</v>
      </c>
    </row>
    <row r="51" spans="1:8" x14ac:dyDescent="0.2">
      <c r="A51" s="698" t="s">
        <v>494</v>
      </c>
      <c r="B51" s="695"/>
      <c r="C51" s="695">
        <v>769</v>
      </c>
      <c r="D51" s="673">
        <v>991</v>
      </c>
      <c r="E51" s="696">
        <v>222</v>
      </c>
      <c r="F51" s="696">
        <v>9796</v>
      </c>
      <c r="G51" s="696">
        <v>11208</v>
      </c>
      <c r="H51" s="696">
        <v>1412</v>
      </c>
    </row>
    <row r="52" spans="1:8" x14ac:dyDescent="0.2">
      <c r="A52" s="207" t="s">
        <v>234</v>
      </c>
      <c r="B52" s="206"/>
      <c r="C52" s="240"/>
      <c r="D52" s="240"/>
      <c r="E52" s="240"/>
      <c r="F52" s="240"/>
      <c r="G52" s="240"/>
      <c r="H52" s="231" t="s">
        <v>233</v>
      </c>
    </row>
    <row r="54" spans="1:8" x14ac:dyDescent="0.2">
      <c r="C54" s="241"/>
      <c r="D54" s="241"/>
      <c r="E54" s="241"/>
      <c r="F54" s="241"/>
      <c r="G54" s="241"/>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H15"/>
  <sheetViews>
    <sheetView workbookViewId="0"/>
  </sheetViews>
  <sheetFormatPr baseColWidth="10" defaultRowHeight="14.25" x14ac:dyDescent="0.2"/>
  <cols>
    <col min="1" max="1" width="30.625" customWidth="1"/>
  </cols>
  <sheetData>
    <row r="1" spans="1:8" x14ac:dyDescent="0.2">
      <c r="A1" s="59" t="s">
        <v>30</v>
      </c>
      <c r="B1" s="59"/>
      <c r="C1" s="59"/>
      <c r="D1" s="60"/>
      <c r="E1" s="60"/>
      <c r="F1" s="60"/>
      <c r="G1" s="60"/>
      <c r="H1" s="58"/>
    </row>
    <row r="2" spans="1:8" x14ac:dyDescent="0.2">
      <c r="A2" s="61"/>
      <c r="B2" s="61"/>
      <c r="C2" s="61"/>
      <c r="D2" s="74"/>
      <c r="E2" s="74"/>
      <c r="F2" s="74"/>
      <c r="G2" s="134"/>
      <c r="H2" s="62" t="s">
        <v>157</v>
      </c>
    </row>
    <row r="3" spans="1:8" x14ac:dyDescent="0.2">
      <c r="A3" s="63"/>
      <c r="B3" s="905">
        <f>INDICE!A3</f>
        <v>42856</v>
      </c>
      <c r="C3" s="906"/>
      <c r="D3" s="906" t="s">
        <v>118</v>
      </c>
      <c r="E3" s="906"/>
      <c r="F3" s="906" t="s">
        <v>119</v>
      </c>
      <c r="G3" s="906"/>
      <c r="H3" s="906"/>
    </row>
    <row r="4" spans="1:8" x14ac:dyDescent="0.2">
      <c r="A4" s="75"/>
      <c r="B4" s="72" t="s">
        <v>47</v>
      </c>
      <c r="C4" s="72" t="s">
        <v>495</v>
      </c>
      <c r="D4" s="72" t="s">
        <v>47</v>
      </c>
      <c r="E4" s="72" t="s">
        <v>495</v>
      </c>
      <c r="F4" s="72" t="s">
        <v>47</v>
      </c>
      <c r="G4" s="72" t="s">
        <v>495</v>
      </c>
      <c r="H4" s="73" t="s">
        <v>126</v>
      </c>
    </row>
    <row r="5" spans="1:8" x14ac:dyDescent="0.2">
      <c r="A5" s="220" t="s">
        <v>261</v>
      </c>
      <c r="B5" s="767">
        <v>0</v>
      </c>
      <c r="C5" s="338">
        <v>-100</v>
      </c>
      <c r="D5" s="478">
        <v>5.5E-2</v>
      </c>
      <c r="E5" s="338">
        <v>-98.117727583846687</v>
      </c>
      <c r="F5" s="478">
        <v>2.7309999999999999</v>
      </c>
      <c r="G5" s="338">
        <v>-63.92814687623828</v>
      </c>
      <c r="H5" s="593">
        <v>2.1924616889196313</v>
      </c>
    </row>
    <row r="6" spans="1:8" x14ac:dyDescent="0.2">
      <c r="A6" s="220" t="s">
        <v>262</v>
      </c>
      <c r="B6" s="479">
        <v>2.492</v>
      </c>
      <c r="C6" s="249">
        <v>524.56140350877195</v>
      </c>
      <c r="D6" s="248">
        <v>12.029</v>
      </c>
      <c r="E6" s="249">
        <v>25.054579478116228</v>
      </c>
      <c r="F6" s="248">
        <v>25.658999999999999</v>
      </c>
      <c r="G6" s="249">
        <v>2.0766201217329039</v>
      </c>
      <c r="H6" s="594">
        <v>20.599185088241967</v>
      </c>
    </row>
    <row r="7" spans="1:8" x14ac:dyDescent="0.2">
      <c r="A7" s="220" t="s">
        <v>263</v>
      </c>
      <c r="B7" s="479">
        <v>3.3580000000000001</v>
      </c>
      <c r="C7" s="249">
        <v>-6.06993006993007</v>
      </c>
      <c r="D7" s="248">
        <v>10.936</v>
      </c>
      <c r="E7" s="249">
        <v>-28.382449246889323</v>
      </c>
      <c r="F7" s="248">
        <v>28.995999999999999</v>
      </c>
      <c r="G7" s="249">
        <v>-23.05691919862014</v>
      </c>
      <c r="H7" s="594">
        <v>23.278146880964343</v>
      </c>
    </row>
    <row r="8" spans="1:8" x14ac:dyDescent="0.2">
      <c r="A8" s="220" t="s">
        <v>264</v>
      </c>
      <c r="B8" s="479">
        <v>3.7030000000000003</v>
      </c>
      <c r="C8" s="249">
        <v>-28.25033908157333</v>
      </c>
      <c r="D8" s="248">
        <v>18.655000000000001</v>
      </c>
      <c r="E8" s="249">
        <v>-34.786408445780602</v>
      </c>
      <c r="F8" s="248">
        <v>50.618000000000002</v>
      </c>
      <c r="G8" s="249">
        <v>-38.196869429317964</v>
      </c>
      <c r="H8" s="594">
        <v>40.636406360210145</v>
      </c>
    </row>
    <row r="9" spans="1:8" x14ac:dyDescent="0.2">
      <c r="A9" s="220" t="s">
        <v>265</v>
      </c>
      <c r="B9" s="480">
        <v>1.7330000000000001</v>
      </c>
      <c r="C9" s="250">
        <v>26.773957571324068</v>
      </c>
      <c r="D9" s="248">
        <v>6.3330000000000002</v>
      </c>
      <c r="E9" s="249">
        <v>-14.959043910299449</v>
      </c>
      <c r="F9" s="248">
        <v>15.047000000000001</v>
      </c>
      <c r="G9" s="722">
        <v>-26.146068518700304</v>
      </c>
      <c r="H9" s="594">
        <v>12.079813633531195</v>
      </c>
    </row>
    <row r="10" spans="1:8" x14ac:dyDescent="0.2">
      <c r="A10" s="220" t="s">
        <v>590</v>
      </c>
      <c r="B10" s="480">
        <v>8.1179999999999988E-2</v>
      </c>
      <c r="C10" s="250">
        <v>-50.404661016949149</v>
      </c>
      <c r="D10" s="248">
        <v>0.46817999999999999</v>
      </c>
      <c r="E10" s="249">
        <v>-50.404661016949149</v>
      </c>
      <c r="F10" s="248">
        <v>1.5121800000000001</v>
      </c>
      <c r="G10" s="249">
        <v>-50.404661016949149</v>
      </c>
      <c r="H10" s="689">
        <v>1.2139863481327309</v>
      </c>
    </row>
    <row r="11" spans="1:8" x14ac:dyDescent="0.2">
      <c r="A11" s="228" t="s">
        <v>266</v>
      </c>
      <c r="B11" s="251">
        <v>11.367180000000001</v>
      </c>
      <c r="C11" s="252">
        <v>0.9339371337240302</v>
      </c>
      <c r="D11" s="251">
        <v>48.476179999999999</v>
      </c>
      <c r="E11" s="252">
        <v>-25.200314775953586</v>
      </c>
      <c r="F11" s="251">
        <v>124.56317999999999</v>
      </c>
      <c r="G11" s="252">
        <v>-28.844387173077262</v>
      </c>
      <c r="H11" s="252">
        <v>100</v>
      </c>
    </row>
    <row r="12" spans="1:8" x14ac:dyDescent="0.2">
      <c r="A12" s="253" t="s">
        <v>267</v>
      </c>
      <c r="B12" s="731">
        <f>B11/'Consumo PP'!B11*100</f>
        <v>0.23043030378704599</v>
      </c>
      <c r="C12" s="255"/>
      <c r="D12" s="254">
        <f>D11/'Consumo PP'!D11*100</f>
        <v>0.20505721046718473</v>
      </c>
      <c r="E12" s="255"/>
      <c r="F12" s="254">
        <f>F11/'Consumo PP'!F11*100</f>
        <v>0.21325801426589347</v>
      </c>
      <c r="G12" s="256"/>
      <c r="H12" s="732"/>
    </row>
    <row r="13" spans="1:8" x14ac:dyDescent="0.2">
      <c r="A13" s="257" t="s">
        <v>529</v>
      </c>
      <c r="B13" s="67"/>
      <c r="C13" s="67"/>
      <c r="D13" s="67"/>
      <c r="E13" s="67"/>
      <c r="F13" s="67"/>
      <c r="G13" s="250"/>
      <c r="H13" s="71" t="s">
        <v>233</v>
      </c>
    </row>
    <row r="14" spans="1:8" x14ac:dyDescent="0.2">
      <c r="A14" s="257" t="s">
        <v>591</v>
      </c>
      <c r="B14" s="67"/>
      <c r="C14" s="67"/>
      <c r="D14" s="67"/>
      <c r="E14" s="67"/>
      <c r="F14" s="67"/>
      <c r="G14" s="250"/>
      <c r="H14" s="71"/>
    </row>
    <row r="15" spans="1:8" x14ac:dyDescent="0.2">
      <c r="A15" s="207" t="s">
        <v>603</v>
      </c>
      <c r="B15" s="134"/>
      <c r="C15" s="134"/>
      <c r="D15" s="134"/>
      <c r="E15" s="134"/>
      <c r="F15" s="134"/>
      <c r="G15" s="134"/>
      <c r="H15" s="71"/>
    </row>
  </sheetData>
  <mergeCells count="3">
    <mergeCell ref="B3:C3"/>
    <mergeCell ref="D3:E3"/>
    <mergeCell ref="F3:H3"/>
  </mergeCells>
  <conditionalFormatting sqref="B5:B10 D5:D10">
    <cfRule type="cellIs" dxfId="289" priority="5" operator="between">
      <formula>0.00001</formula>
      <formula>0.499</formula>
    </cfRule>
  </conditionalFormatting>
  <conditionalFormatting sqref="F10">
    <cfRule type="cellIs" dxfId="288" priority="3" operator="between">
      <formula>0.00001</formula>
      <formula>0.499</formula>
    </cfRule>
  </conditionalFormatting>
  <conditionalFormatting sqref="G9">
    <cfRule type="cellIs" dxfId="287" priority="2" operator="between">
      <formula>0.00001</formula>
      <formula>0.499</formula>
    </cfRule>
  </conditionalFormatting>
  <conditionalFormatting sqref="C9">
    <cfRule type="cellIs" dxfId="286" priority="1" operator="between">
      <formula>-0.499999</formula>
      <formula>0.4999999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G7"/>
  <sheetViews>
    <sheetView workbookViewId="0"/>
  </sheetViews>
  <sheetFormatPr baseColWidth="10" defaultRowHeight="14.25" x14ac:dyDescent="0.2"/>
  <cols>
    <col min="1" max="1" width="11" customWidth="1"/>
  </cols>
  <sheetData>
    <row r="1" spans="1:7" x14ac:dyDescent="0.2">
      <c r="A1" s="6" t="s">
        <v>268</v>
      </c>
      <c r="B1" s="597"/>
      <c r="C1" s="1"/>
      <c r="D1" s="1"/>
      <c r="E1" s="1"/>
      <c r="F1" s="1"/>
      <c r="G1" s="1"/>
    </row>
    <row r="2" spans="1:7" x14ac:dyDescent="0.2">
      <c r="A2" s="1"/>
      <c r="B2" s="1"/>
      <c r="C2" s="1"/>
      <c r="D2" s="1"/>
      <c r="E2" s="1"/>
      <c r="F2" s="1"/>
      <c r="G2" s="62" t="s">
        <v>157</v>
      </c>
    </row>
    <row r="3" spans="1:7" x14ac:dyDescent="0.2">
      <c r="A3" s="63"/>
      <c r="B3" s="908">
        <f>INDICE!A3</f>
        <v>42856</v>
      </c>
      <c r="C3" s="908"/>
      <c r="D3" s="926" t="s">
        <v>118</v>
      </c>
      <c r="E3" s="926"/>
      <c r="F3" s="926" t="s">
        <v>119</v>
      </c>
      <c r="G3" s="926"/>
    </row>
    <row r="4" spans="1:7" x14ac:dyDescent="0.2">
      <c r="A4" s="75"/>
      <c r="B4" s="243"/>
      <c r="C4" s="72" t="s">
        <v>495</v>
      </c>
      <c r="D4" s="243"/>
      <c r="E4" s="72" t="s">
        <v>495</v>
      </c>
      <c r="F4" s="243"/>
      <c r="G4" s="72" t="s">
        <v>495</v>
      </c>
    </row>
    <row r="5" spans="1:7" ht="15" x14ac:dyDescent="0.25">
      <c r="A5" s="590" t="s">
        <v>117</v>
      </c>
      <c r="B5" s="595">
        <v>5435</v>
      </c>
      <c r="C5" s="591">
        <v>6.58952735830555</v>
      </c>
      <c r="D5" s="592">
        <v>26829</v>
      </c>
      <c r="E5" s="591">
        <v>3.0299539170506913</v>
      </c>
      <c r="F5" s="596">
        <v>66485</v>
      </c>
      <c r="G5" s="591">
        <v>2.1180843547445702</v>
      </c>
    </row>
    <row r="6" spans="1:7" x14ac:dyDescent="0.2">
      <c r="A6" s="257"/>
      <c r="B6" s="1"/>
      <c r="C6" s="1"/>
      <c r="D6" s="1"/>
      <c r="E6" s="1"/>
      <c r="F6" s="1"/>
      <c r="G6" s="71" t="s">
        <v>233</v>
      </c>
    </row>
    <row r="7" spans="1:7" x14ac:dyDescent="0.2">
      <c r="A7" s="257" t="s">
        <v>529</v>
      </c>
      <c r="B7" s="1"/>
      <c r="C7" s="1"/>
      <c r="D7" s="1"/>
      <c r="E7" s="1"/>
      <c r="F7" s="1"/>
      <c r="G7" s="1"/>
    </row>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H15"/>
  <sheetViews>
    <sheetView workbookViewId="0"/>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10" width="11" style="78"/>
    <col min="11" max="12" width="11.5" style="78" customWidth="1"/>
    <col min="13" max="256" width="11" style="78"/>
    <col min="257" max="257" width="32.375" style="78" customWidth="1"/>
    <col min="258" max="258" width="12.375" style="78" customWidth="1"/>
    <col min="259" max="259" width="12.875" style="78" customWidth="1"/>
    <col min="260" max="260" width="11" style="78"/>
    <col min="261" max="261" width="12.875" style="78" customWidth="1"/>
    <col min="262" max="262" width="13.5" style="78" customWidth="1"/>
    <col min="263" max="263" width="11" style="78"/>
    <col min="264" max="264" width="12.375" style="78" customWidth="1"/>
    <col min="265" max="266" width="11" style="78"/>
    <col min="267" max="268" width="11.5" style="78" customWidth="1"/>
    <col min="269" max="512" width="11" style="78"/>
    <col min="513" max="513" width="32.375" style="78" customWidth="1"/>
    <col min="514" max="514" width="12.375" style="78" customWidth="1"/>
    <col min="515" max="515" width="12.875" style="78" customWidth="1"/>
    <col min="516" max="516" width="11" style="78"/>
    <col min="517" max="517" width="12.875" style="78" customWidth="1"/>
    <col min="518" max="518" width="13.5" style="78" customWidth="1"/>
    <col min="519" max="519" width="11" style="78"/>
    <col min="520" max="520" width="12.375" style="78" customWidth="1"/>
    <col min="521" max="522" width="11" style="78"/>
    <col min="523" max="524" width="11.5" style="78" customWidth="1"/>
    <col min="525" max="768" width="11" style="78"/>
    <col min="769" max="769" width="32.375" style="78" customWidth="1"/>
    <col min="770" max="770" width="12.375" style="78" customWidth="1"/>
    <col min="771" max="771" width="12.875" style="78" customWidth="1"/>
    <col min="772" max="772" width="11" style="78"/>
    <col min="773" max="773" width="12.875" style="78" customWidth="1"/>
    <col min="774" max="774" width="13.5" style="78" customWidth="1"/>
    <col min="775" max="775" width="11" style="78"/>
    <col min="776" max="776" width="12.375" style="78" customWidth="1"/>
    <col min="777" max="778" width="11" style="78"/>
    <col min="779" max="780" width="11.5" style="78" customWidth="1"/>
    <col min="781" max="1024" width="11" style="78"/>
    <col min="1025" max="1025" width="32.375" style="78" customWidth="1"/>
    <col min="1026" max="1026" width="12.375" style="78" customWidth="1"/>
    <col min="1027" max="1027" width="12.875" style="78" customWidth="1"/>
    <col min="1028" max="1028" width="11" style="78"/>
    <col min="1029" max="1029" width="12.875" style="78" customWidth="1"/>
    <col min="1030" max="1030" width="13.5" style="78" customWidth="1"/>
    <col min="1031" max="1031" width="11" style="78"/>
    <col min="1032" max="1032" width="12.375" style="78" customWidth="1"/>
    <col min="1033" max="1034" width="11" style="78"/>
    <col min="1035" max="1036" width="11.5" style="78" customWidth="1"/>
    <col min="1037" max="1280" width="11" style="78"/>
    <col min="1281" max="1281" width="32.375" style="78" customWidth="1"/>
    <col min="1282" max="1282" width="12.375" style="78" customWidth="1"/>
    <col min="1283" max="1283" width="12.875" style="78" customWidth="1"/>
    <col min="1284" max="1284" width="11" style="78"/>
    <col min="1285" max="1285" width="12.875" style="78" customWidth="1"/>
    <col min="1286" max="1286" width="13.5" style="78" customWidth="1"/>
    <col min="1287" max="1287" width="11" style="78"/>
    <col min="1288" max="1288" width="12.375" style="78" customWidth="1"/>
    <col min="1289" max="1290" width="11" style="78"/>
    <col min="1291" max="1292" width="11.5" style="78" customWidth="1"/>
    <col min="1293" max="1536" width="11" style="78"/>
    <col min="1537" max="1537" width="32.375" style="78" customWidth="1"/>
    <col min="1538" max="1538" width="12.375" style="78" customWidth="1"/>
    <col min="1539" max="1539" width="12.875" style="78" customWidth="1"/>
    <col min="1540" max="1540" width="11" style="78"/>
    <col min="1541" max="1541" width="12.875" style="78" customWidth="1"/>
    <col min="1542" max="1542" width="13.5" style="78" customWidth="1"/>
    <col min="1543" max="1543" width="11" style="78"/>
    <col min="1544" max="1544" width="12.375" style="78" customWidth="1"/>
    <col min="1545" max="1546" width="11" style="78"/>
    <col min="1547" max="1548" width="11.5" style="78" customWidth="1"/>
    <col min="1549" max="1792" width="11" style="78"/>
    <col min="1793" max="1793" width="32.375" style="78" customWidth="1"/>
    <col min="1794" max="1794" width="12.375" style="78" customWidth="1"/>
    <col min="1795" max="1795" width="12.875" style="78" customWidth="1"/>
    <col min="1796" max="1796" width="11" style="78"/>
    <col min="1797" max="1797" width="12.875" style="78" customWidth="1"/>
    <col min="1798" max="1798" width="13.5" style="78" customWidth="1"/>
    <col min="1799" max="1799" width="11" style="78"/>
    <col min="1800" max="1800" width="12.375" style="78" customWidth="1"/>
    <col min="1801" max="1802" width="11" style="78"/>
    <col min="1803" max="1804" width="11.5" style="78" customWidth="1"/>
    <col min="1805" max="2048" width="11" style="78"/>
    <col min="2049" max="2049" width="32.375" style="78" customWidth="1"/>
    <col min="2050" max="2050" width="12.375" style="78" customWidth="1"/>
    <col min="2051" max="2051" width="12.875" style="78" customWidth="1"/>
    <col min="2052" max="2052" width="11" style="78"/>
    <col min="2053" max="2053" width="12.875" style="78" customWidth="1"/>
    <col min="2054" max="2054" width="13.5" style="78" customWidth="1"/>
    <col min="2055" max="2055" width="11" style="78"/>
    <col min="2056" max="2056" width="12.375" style="78" customWidth="1"/>
    <col min="2057" max="2058" width="11" style="78"/>
    <col min="2059" max="2060" width="11.5" style="78" customWidth="1"/>
    <col min="2061" max="2304" width="11" style="78"/>
    <col min="2305" max="2305" width="32.375" style="78" customWidth="1"/>
    <col min="2306" max="2306" width="12.375" style="78" customWidth="1"/>
    <col min="2307" max="2307" width="12.875" style="78" customWidth="1"/>
    <col min="2308" max="2308" width="11" style="78"/>
    <col min="2309" max="2309" width="12.875" style="78" customWidth="1"/>
    <col min="2310" max="2310" width="13.5" style="78" customWidth="1"/>
    <col min="2311" max="2311" width="11" style="78"/>
    <col min="2312" max="2312" width="12.375" style="78" customWidth="1"/>
    <col min="2313" max="2314" width="11" style="78"/>
    <col min="2315" max="2316" width="11.5" style="78" customWidth="1"/>
    <col min="2317" max="2560" width="11" style="78"/>
    <col min="2561" max="2561" width="32.375" style="78" customWidth="1"/>
    <col min="2562" max="2562" width="12.375" style="78" customWidth="1"/>
    <col min="2563" max="2563" width="12.875" style="78" customWidth="1"/>
    <col min="2564" max="2564" width="11" style="78"/>
    <col min="2565" max="2565" width="12.875" style="78" customWidth="1"/>
    <col min="2566" max="2566" width="13.5" style="78" customWidth="1"/>
    <col min="2567" max="2567" width="11" style="78"/>
    <col min="2568" max="2568" width="12.375" style="78" customWidth="1"/>
    <col min="2569" max="2570" width="11" style="78"/>
    <col min="2571" max="2572" width="11.5" style="78" customWidth="1"/>
    <col min="2573" max="2816" width="11" style="78"/>
    <col min="2817" max="2817" width="32.375" style="78" customWidth="1"/>
    <col min="2818" max="2818" width="12.375" style="78" customWidth="1"/>
    <col min="2819" max="2819" width="12.875" style="78" customWidth="1"/>
    <col min="2820" max="2820" width="11" style="78"/>
    <col min="2821" max="2821" width="12.875" style="78" customWidth="1"/>
    <col min="2822" max="2822" width="13.5" style="78" customWidth="1"/>
    <col min="2823" max="2823" width="11" style="78"/>
    <col min="2824" max="2824" width="12.375" style="78" customWidth="1"/>
    <col min="2825" max="2826" width="11" style="78"/>
    <col min="2827" max="2828" width="11.5" style="78" customWidth="1"/>
    <col min="2829" max="3072" width="11" style="78"/>
    <col min="3073" max="3073" width="32.375" style="78" customWidth="1"/>
    <col min="3074" max="3074" width="12.375" style="78" customWidth="1"/>
    <col min="3075" max="3075" width="12.875" style="78" customWidth="1"/>
    <col min="3076" max="3076" width="11" style="78"/>
    <col min="3077" max="3077" width="12.875" style="78" customWidth="1"/>
    <col min="3078" max="3078" width="13.5" style="78" customWidth="1"/>
    <col min="3079" max="3079" width="11" style="78"/>
    <col min="3080" max="3080" width="12.375" style="78" customWidth="1"/>
    <col min="3081" max="3082" width="11" style="78"/>
    <col min="3083" max="3084" width="11.5" style="78" customWidth="1"/>
    <col min="3085" max="3328" width="11" style="78"/>
    <col min="3329" max="3329" width="32.375" style="78" customWidth="1"/>
    <col min="3330" max="3330" width="12.375" style="78" customWidth="1"/>
    <col min="3331" max="3331" width="12.875" style="78" customWidth="1"/>
    <col min="3332" max="3332" width="11" style="78"/>
    <col min="3333" max="3333" width="12.875" style="78" customWidth="1"/>
    <col min="3334" max="3334" width="13.5" style="78" customWidth="1"/>
    <col min="3335" max="3335" width="11" style="78"/>
    <col min="3336" max="3336" width="12.375" style="78" customWidth="1"/>
    <col min="3337" max="3338" width="11" style="78"/>
    <col min="3339" max="3340" width="11.5" style="78" customWidth="1"/>
    <col min="3341" max="3584" width="11" style="78"/>
    <col min="3585" max="3585" width="32.375" style="78" customWidth="1"/>
    <col min="3586" max="3586" width="12.375" style="78" customWidth="1"/>
    <col min="3587" max="3587" width="12.875" style="78" customWidth="1"/>
    <col min="3588" max="3588" width="11" style="78"/>
    <col min="3589" max="3589" width="12.875" style="78" customWidth="1"/>
    <col min="3590" max="3590" width="13.5" style="78" customWidth="1"/>
    <col min="3591" max="3591" width="11" style="78"/>
    <col min="3592" max="3592" width="12.375" style="78" customWidth="1"/>
    <col min="3593" max="3594" width="11" style="78"/>
    <col min="3595" max="3596" width="11.5" style="78" customWidth="1"/>
    <col min="3597" max="3840" width="11" style="78"/>
    <col min="3841" max="3841" width="32.375" style="78" customWidth="1"/>
    <col min="3842" max="3842" width="12.375" style="78" customWidth="1"/>
    <col min="3843" max="3843" width="12.875" style="78" customWidth="1"/>
    <col min="3844" max="3844" width="11" style="78"/>
    <col min="3845" max="3845" width="12.875" style="78" customWidth="1"/>
    <col min="3846" max="3846" width="13.5" style="78" customWidth="1"/>
    <col min="3847" max="3847" width="11" style="78"/>
    <col min="3848" max="3848" width="12.375" style="78" customWidth="1"/>
    <col min="3849" max="3850" width="11" style="78"/>
    <col min="3851" max="3852" width="11.5" style="78" customWidth="1"/>
    <col min="3853" max="4096" width="11" style="78"/>
    <col min="4097" max="4097" width="32.375" style="78" customWidth="1"/>
    <col min="4098" max="4098" width="12.375" style="78" customWidth="1"/>
    <col min="4099" max="4099" width="12.875" style="78" customWidth="1"/>
    <col min="4100" max="4100" width="11" style="78"/>
    <col min="4101" max="4101" width="12.875" style="78" customWidth="1"/>
    <col min="4102" max="4102" width="13.5" style="78" customWidth="1"/>
    <col min="4103" max="4103" width="11" style="78"/>
    <col min="4104" max="4104" width="12.375" style="78" customWidth="1"/>
    <col min="4105" max="4106" width="11" style="78"/>
    <col min="4107" max="4108" width="11.5" style="78" customWidth="1"/>
    <col min="4109" max="4352" width="11" style="78"/>
    <col min="4353" max="4353" width="32.375" style="78" customWidth="1"/>
    <col min="4354" max="4354" width="12.375" style="78" customWidth="1"/>
    <col min="4355" max="4355" width="12.875" style="78" customWidth="1"/>
    <col min="4356" max="4356" width="11" style="78"/>
    <col min="4357" max="4357" width="12.875" style="78" customWidth="1"/>
    <col min="4358" max="4358" width="13.5" style="78" customWidth="1"/>
    <col min="4359" max="4359" width="11" style="78"/>
    <col min="4360" max="4360" width="12.375" style="78" customWidth="1"/>
    <col min="4361" max="4362" width="11" style="78"/>
    <col min="4363" max="4364" width="11.5" style="78" customWidth="1"/>
    <col min="4365" max="4608" width="11" style="78"/>
    <col min="4609" max="4609" width="32.375" style="78" customWidth="1"/>
    <col min="4610" max="4610" width="12.375" style="78" customWidth="1"/>
    <col min="4611" max="4611" width="12.875" style="78" customWidth="1"/>
    <col min="4612" max="4612" width="11" style="78"/>
    <col min="4613" max="4613" width="12.875" style="78" customWidth="1"/>
    <col min="4614" max="4614" width="13.5" style="78" customWidth="1"/>
    <col min="4615" max="4615" width="11" style="78"/>
    <col min="4616" max="4616" width="12.375" style="78" customWidth="1"/>
    <col min="4617" max="4618" width="11" style="78"/>
    <col min="4619" max="4620" width="11.5" style="78" customWidth="1"/>
    <col min="4621" max="4864" width="11" style="78"/>
    <col min="4865" max="4865" width="32.375" style="78" customWidth="1"/>
    <col min="4866" max="4866" width="12.375" style="78" customWidth="1"/>
    <col min="4867" max="4867" width="12.875" style="78" customWidth="1"/>
    <col min="4868" max="4868" width="11" style="78"/>
    <col min="4869" max="4869" width="12.875" style="78" customWidth="1"/>
    <col min="4870" max="4870" width="13.5" style="78" customWidth="1"/>
    <col min="4871" max="4871" width="11" style="78"/>
    <col min="4872" max="4872" width="12.375" style="78" customWidth="1"/>
    <col min="4873" max="4874" width="11" style="78"/>
    <col min="4875" max="4876" width="11.5" style="78" customWidth="1"/>
    <col min="4877" max="5120" width="11" style="78"/>
    <col min="5121" max="5121" width="32.375" style="78" customWidth="1"/>
    <col min="5122" max="5122" width="12.375" style="78" customWidth="1"/>
    <col min="5123" max="5123" width="12.875" style="78" customWidth="1"/>
    <col min="5124" max="5124" width="11" style="78"/>
    <col min="5125" max="5125" width="12.875" style="78" customWidth="1"/>
    <col min="5126" max="5126" width="13.5" style="78" customWidth="1"/>
    <col min="5127" max="5127" width="11" style="78"/>
    <col min="5128" max="5128" width="12.375" style="78" customWidth="1"/>
    <col min="5129" max="5130" width="11" style="78"/>
    <col min="5131" max="5132" width="11.5" style="78" customWidth="1"/>
    <col min="5133" max="5376" width="11" style="78"/>
    <col min="5377" max="5377" width="32.375" style="78" customWidth="1"/>
    <col min="5378" max="5378" width="12.375" style="78" customWidth="1"/>
    <col min="5379" max="5379" width="12.875" style="78" customWidth="1"/>
    <col min="5380" max="5380" width="11" style="78"/>
    <col min="5381" max="5381" width="12.875" style="78" customWidth="1"/>
    <col min="5382" max="5382" width="13.5" style="78" customWidth="1"/>
    <col min="5383" max="5383" width="11" style="78"/>
    <col min="5384" max="5384" width="12.375" style="78" customWidth="1"/>
    <col min="5385" max="5386" width="11" style="78"/>
    <col min="5387" max="5388" width="11.5" style="78" customWidth="1"/>
    <col min="5389" max="5632" width="11" style="78"/>
    <col min="5633" max="5633" width="32.375" style="78" customWidth="1"/>
    <col min="5634" max="5634" width="12.375" style="78" customWidth="1"/>
    <col min="5635" max="5635" width="12.875" style="78" customWidth="1"/>
    <col min="5636" max="5636" width="11" style="78"/>
    <col min="5637" max="5637" width="12.875" style="78" customWidth="1"/>
    <col min="5638" max="5638" width="13.5" style="78" customWidth="1"/>
    <col min="5639" max="5639" width="11" style="78"/>
    <col min="5640" max="5640" width="12.375" style="78" customWidth="1"/>
    <col min="5641" max="5642" width="11" style="78"/>
    <col min="5643" max="5644" width="11.5" style="78" customWidth="1"/>
    <col min="5645" max="5888" width="11" style="78"/>
    <col min="5889" max="5889" width="32.375" style="78" customWidth="1"/>
    <col min="5890" max="5890" width="12.375" style="78" customWidth="1"/>
    <col min="5891" max="5891" width="12.875" style="78" customWidth="1"/>
    <col min="5892" max="5892" width="11" style="78"/>
    <col min="5893" max="5893" width="12.875" style="78" customWidth="1"/>
    <col min="5894" max="5894" width="13.5" style="78" customWidth="1"/>
    <col min="5895" max="5895" width="11" style="78"/>
    <col min="5896" max="5896" width="12.375" style="78" customWidth="1"/>
    <col min="5897" max="5898" width="11" style="78"/>
    <col min="5899" max="5900" width="11.5" style="78" customWidth="1"/>
    <col min="5901" max="6144" width="11" style="78"/>
    <col min="6145" max="6145" width="32.375" style="78" customWidth="1"/>
    <col min="6146" max="6146" width="12.375" style="78" customWidth="1"/>
    <col min="6147" max="6147" width="12.875" style="78" customWidth="1"/>
    <col min="6148" max="6148" width="11" style="78"/>
    <col min="6149" max="6149" width="12.875" style="78" customWidth="1"/>
    <col min="6150" max="6150" width="13.5" style="78" customWidth="1"/>
    <col min="6151" max="6151" width="11" style="78"/>
    <col min="6152" max="6152" width="12.375" style="78" customWidth="1"/>
    <col min="6153" max="6154" width="11" style="78"/>
    <col min="6155" max="6156" width="11.5" style="78" customWidth="1"/>
    <col min="6157" max="6400" width="11" style="78"/>
    <col min="6401" max="6401" width="32.375" style="78" customWidth="1"/>
    <col min="6402" max="6402" width="12.375" style="78" customWidth="1"/>
    <col min="6403" max="6403" width="12.875" style="78" customWidth="1"/>
    <col min="6404" max="6404" width="11" style="78"/>
    <col min="6405" max="6405" width="12.875" style="78" customWidth="1"/>
    <col min="6406" max="6406" width="13.5" style="78" customWidth="1"/>
    <col min="6407" max="6407" width="11" style="78"/>
    <col min="6408" max="6408" width="12.375" style="78" customWidth="1"/>
    <col min="6409" max="6410" width="11" style="78"/>
    <col min="6411" max="6412" width="11.5" style="78" customWidth="1"/>
    <col min="6413" max="6656" width="11" style="78"/>
    <col min="6657" max="6657" width="32.375" style="78" customWidth="1"/>
    <col min="6658" max="6658" width="12.375" style="78" customWidth="1"/>
    <col min="6659" max="6659" width="12.875" style="78" customWidth="1"/>
    <col min="6660" max="6660" width="11" style="78"/>
    <col min="6661" max="6661" width="12.875" style="78" customWidth="1"/>
    <col min="6662" max="6662" width="13.5" style="78" customWidth="1"/>
    <col min="6663" max="6663" width="11" style="78"/>
    <col min="6664" max="6664" width="12.375" style="78" customWidth="1"/>
    <col min="6665" max="6666" width="11" style="78"/>
    <col min="6667" max="6668" width="11.5" style="78" customWidth="1"/>
    <col min="6669" max="6912" width="11" style="78"/>
    <col min="6913" max="6913" width="32.375" style="78" customWidth="1"/>
    <col min="6914" max="6914" width="12.375" style="78" customWidth="1"/>
    <col min="6915" max="6915" width="12.875" style="78" customWidth="1"/>
    <col min="6916" max="6916" width="11" style="78"/>
    <col min="6917" max="6917" width="12.875" style="78" customWidth="1"/>
    <col min="6918" max="6918" width="13.5" style="78" customWidth="1"/>
    <col min="6919" max="6919" width="11" style="78"/>
    <col min="6920" max="6920" width="12.375" style="78" customWidth="1"/>
    <col min="6921" max="6922" width="11" style="78"/>
    <col min="6923" max="6924" width="11.5" style="78" customWidth="1"/>
    <col min="6925" max="7168" width="11" style="78"/>
    <col min="7169" max="7169" width="32.375" style="78" customWidth="1"/>
    <col min="7170" max="7170" width="12.375" style="78" customWidth="1"/>
    <col min="7171" max="7171" width="12.875" style="78" customWidth="1"/>
    <col min="7172" max="7172" width="11" style="78"/>
    <col min="7173" max="7173" width="12.875" style="78" customWidth="1"/>
    <col min="7174" max="7174" width="13.5" style="78" customWidth="1"/>
    <col min="7175" max="7175" width="11" style="78"/>
    <col min="7176" max="7176" width="12.375" style="78" customWidth="1"/>
    <col min="7177" max="7178" width="11" style="78"/>
    <col min="7179" max="7180" width="11.5" style="78" customWidth="1"/>
    <col min="7181" max="7424" width="11" style="78"/>
    <col min="7425" max="7425" width="32.375" style="78" customWidth="1"/>
    <col min="7426" max="7426" width="12.375" style="78" customWidth="1"/>
    <col min="7427" max="7427" width="12.875" style="78" customWidth="1"/>
    <col min="7428" max="7428" width="11" style="78"/>
    <col min="7429" max="7429" width="12.875" style="78" customWidth="1"/>
    <col min="7430" max="7430" width="13.5" style="78" customWidth="1"/>
    <col min="7431" max="7431" width="11" style="78"/>
    <col min="7432" max="7432" width="12.375" style="78" customWidth="1"/>
    <col min="7433" max="7434" width="11" style="78"/>
    <col min="7435" max="7436" width="11.5" style="78" customWidth="1"/>
    <col min="7437" max="7680" width="11" style="78"/>
    <col min="7681" max="7681" width="32.375" style="78" customWidth="1"/>
    <col min="7682" max="7682" width="12.375" style="78" customWidth="1"/>
    <col min="7683" max="7683" width="12.875" style="78" customWidth="1"/>
    <col min="7684" max="7684" width="11" style="78"/>
    <col min="7685" max="7685" width="12.875" style="78" customWidth="1"/>
    <col min="7686" max="7686" width="13.5" style="78" customWidth="1"/>
    <col min="7687" max="7687" width="11" style="78"/>
    <col min="7688" max="7688" width="12.375" style="78" customWidth="1"/>
    <col min="7689" max="7690" width="11" style="78"/>
    <col min="7691" max="7692" width="11.5" style="78" customWidth="1"/>
    <col min="7693" max="7936" width="11" style="78"/>
    <col min="7937" max="7937" width="32.375" style="78" customWidth="1"/>
    <col min="7938" max="7938" width="12.375" style="78" customWidth="1"/>
    <col min="7939" max="7939" width="12.875" style="78" customWidth="1"/>
    <col min="7940" max="7940" width="11" style="78"/>
    <col min="7941" max="7941" width="12.875" style="78" customWidth="1"/>
    <col min="7942" max="7942" width="13.5" style="78" customWidth="1"/>
    <col min="7943" max="7943" width="11" style="78"/>
    <col min="7944" max="7944" width="12.375" style="78" customWidth="1"/>
    <col min="7945" max="7946" width="11" style="78"/>
    <col min="7947" max="7948" width="11.5" style="78" customWidth="1"/>
    <col min="7949" max="8192" width="11" style="78"/>
    <col min="8193" max="8193" width="32.375" style="78" customWidth="1"/>
    <col min="8194" max="8194" width="12.375" style="78" customWidth="1"/>
    <col min="8195" max="8195" width="12.875" style="78" customWidth="1"/>
    <col min="8196" max="8196" width="11" style="78"/>
    <col min="8197" max="8197" width="12.875" style="78" customWidth="1"/>
    <col min="8198" max="8198" width="13.5" style="78" customWidth="1"/>
    <col min="8199" max="8199" width="11" style="78"/>
    <col min="8200" max="8200" width="12.375" style="78" customWidth="1"/>
    <col min="8201" max="8202" width="11" style="78"/>
    <col min="8203" max="8204" width="11.5" style="78" customWidth="1"/>
    <col min="8205" max="8448" width="11" style="78"/>
    <col min="8449" max="8449" width="32.375" style="78" customWidth="1"/>
    <col min="8450" max="8450" width="12.375" style="78" customWidth="1"/>
    <col min="8451" max="8451" width="12.875" style="78" customWidth="1"/>
    <col min="8452" max="8452" width="11" style="78"/>
    <col min="8453" max="8453" width="12.875" style="78" customWidth="1"/>
    <col min="8454" max="8454" width="13.5" style="78" customWidth="1"/>
    <col min="8455" max="8455" width="11" style="78"/>
    <col min="8456" max="8456" width="12.375" style="78" customWidth="1"/>
    <col min="8457" max="8458" width="11" style="78"/>
    <col min="8459" max="8460" width="11.5" style="78" customWidth="1"/>
    <col min="8461" max="8704" width="11" style="78"/>
    <col min="8705" max="8705" width="32.375" style="78" customWidth="1"/>
    <col min="8706" max="8706" width="12.375" style="78" customWidth="1"/>
    <col min="8707" max="8707" width="12.875" style="78" customWidth="1"/>
    <col min="8708" max="8708" width="11" style="78"/>
    <col min="8709" max="8709" width="12.875" style="78" customWidth="1"/>
    <col min="8710" max="8710" width="13.5" style="78" customWidth="1"/>
    <col min="8711" max="8711" width="11" style="78"/>
    <col min="8712" max="8712" width="12.375" style="78" customWidth="1"/>
    <col min="8713" max="8714" width="11" style="78"/>
    <col min="8715" max="8716" width="11.5" style="78" customWidth="1"/>
    <col min="8717" max="8960" width="11" style="78"/>
    <col min="8961" max="8961" width="32.375" style="78" customWidth="1"/>
    <col min="8962" max="8962" width="12.375" style="78" customWidth="1"/>
    <col min="8963" max="8963" width="12.875" style="78" customWidth="1"/>
    <col min="8964" max="8964" width="11" style="78"/>
    <col min="8965" max="8965" width="12.875" style="78" customWidth="1"/>
    <col min="8966" max="8966" width="13.5" style="78" customWidth="1"/>
    <col min="8967" max="8967" width="11" style="78"/>
    <col min="8968" max="8968" width="12.375" style="78" customWidth="1"/>
    <col min="8969" max="8970" width="11" style="78"/>
    <col min="8971" max="8972" width="11.5" style="78" customWidth="1"/>
    <col min="8973" max="9216" width="11" style="78"/>
    <col min="9217" max="9217" width="32.375" style="78" customWidth="1"/>
    <col min="9218" max="9218" width="12.375" style="78" customWidth="1"/>
    <col min="9219" max="9219" width="12.875" style="78" customWidth="1"/>
    <col min="9220" max="9220" width="11" style="78"/>
    <col min="9221" max="9221" width="12.875" style="78" customWidth="1"/>
    <col min="9222" max="9222" width="13.5" style="78" customWidth="1"/>
    <col min="9223" max="9223" width="11" style="78"/>
    <col min="9224" max="9224" width="12.375" style="78" customWidth="1"/>
    <col min="9225" max="9226" width="11" style="78"/>
    <col min="9227" max="9228" width="11.5" style="78" customWidth="1"/>
    <col min="9229" max="9472" width="11" style="78"/>
    <col min="9473" max="9473" width="32.375" style="78" customWidth="1"/>
    <col min="9474" max="9474" width="12.375" style="78" customWidth="1"/>
    <col min="9475" max="9475" width="12.875" style="78" customWidth="1"/>
    <col min="9476" max="9476" width="11" style="78"/>
    <col min="9477" max="9477" width="12.875" style="78" customWidth="1"/>
    <col min="9478" max="9478" width="13.5" style="78" customWidth="1"/>
    <col min="9479" max="9479" width="11" style="78"/>
    <col min="9480" max="9480" width="12.375" style="78" customWidth="1"/>
    <col min="9481" max="9482" width="11" style="78"/>
    <col min="9483" max="9484" width="11.5" style="78" customWidth="1"/>
    <col min="9485" max="9728" width="11" style="78"/>
    <col min="9729" max="9729" width="32.375" style="78" customWidth="1"/>
    <col min="9730" max="9730" width="12.375" style="78" customWidth="1"/>
    <col min="9731" max="9731" width="12.875" style="78" customWidth="1"/>
    <col min="9732" max="9732" width="11" style="78"/>
    <col min="9733" max="9733" width="12.875" style="78" customWidth="1"/>
    <col min="9734" max="9734" width="13.5" style="78" customWidth="1"/>
    <col min="9735" max="9735" width="11" style="78"/>
    <col min="9736" max="9736" width="12.375" style="78" customWidth="1"/>
    <col min="9737" max="9738" width="11" style="78"/>
    <col min="9739" max="9740" width="11.5" style="78" customWidth="1"/>
    <col min="9741" max="9984" width="11" style="78"/>
    <col min="9985" max="9985" width="32.375" style="78" customWidth="1"/>
    <col min="9986" max="9986" width="12.375" style="78" customWidth="1"/>
    <col min="9987" max="9987" width="12.875" style="78" customWidth="1"/>
    <col min="9988" max="9988" width="11" style="78"/>
    <col min="9989" max="9989" width="12.875" style="78" customWidth="1"/>
    <col min="9990" max="9990" width="13.5" style="78" customWidth="1"/>
    <col min="9991" max="9991" width="11" style="78"/>
    <col min="9992" max="9992" width="12.375" style="78" customWidth="1"/>
    <col min="9993" max="9994" width="11" style="78"/>
    <col min="9995" max="9996" width="11.5" style="78" customWidth="1"/>
    <col min="9997" max="10240" width="11" style="78"/>
    <col min="10241" max="10241" width="32.375" style="78" customWidth="1"/>
    <col min="10242" max="10242" width="12.375" style="78" customWidth="1"/>
    <col min="10243" max="10243" width="12.875" style="78" customWidth="1"/>
    <col min="10244" max="10244" width="11" style="78"/>
    <col min="10245" max="10245" width="12.875" style="78" customWidth="1"/>
    <col min="10246" max="10246" width="13.5" style="78" customWidth="1"/>
    <col min="10247" max="10247" width="11" style="78"/>
    <col min="10248" max="10248" width="12.375" style="78" customWidth="1"/>
    <col min="10249" max="10250" width="11" style="78"/>
    <col min="10251" max="10252" width="11.5" style="78" customWidth="1"/>
    <col min="10253" max="10496" width="11" style="78"/>
    <col min="10497" max="10497" width="32.375" style="78" customWidth="1"/>
    <col min="10498" max="10498" width="12.375" style="78" customWidth="1"/>
    <col min="10499" max="10499" width="12.875" style="78" customWidth="1"/>
    <col min="10500" max="10500" width="11" style="78"/>
    <col min="10501" max="10501" width="12.875" style="78" customWidth="1"/>
    <col min="10502" max="10502" width="13.5" style="78" customWidth="1"/>
    <col min="10503" max="10503" width="11" style="78"/>
    <col min="10504" max="10504" width="12.375" style="78" customWidth="1"/>
    <col min="10505" max="10506" width="11" style="78"/>
    <col min="10507" max="10508" width="11.5" style="78" customWidth="1"/>
    <col min="10509" max="10752" width="11" style="78"/>
    <col min="10753" max="10753" width="32.375" style="78" customWidth="1"/>
    <col min="10754" max="10754" width="12.375" style="78" customWidth="1"/>
    <col min="10755" max="10755" width="12.875" style="78" customWidth="1"/>
    <col min="10756" max="10756" width="11" style="78"/>
    <col min="10757" max="10757" width="12.875" style="78" customWidth="1"/>
    <col min="10758" max="10758" width="13.5" style="78" customWidth="1"/>
    <col min="10759" max="10759" width="11" style="78"/>
    <col min="10760" max="10760" width="12.375" style="78" customWidth="1"/>
    <col min="10761" max="10762" width="11" style="78"/>
    <col min="10763" max="10764" width="11.5" style="78" customWidth="1"/>
    <col min="10765" max="11008" width="11" style="78"/>
    <col min="11009" max="11009" width="32.375" style="78" customWidth="1"/>
    <col min="11010" max="11010" width="12.375" style="78" customWidth="1"/>
    <col min="11011" max="11011" width="12.875" style="78" customWidth="1"/>
    <col min="11012" max="11012" width="11" style="78"/>
    <col min="11013" max="11013" width="12.875" style="78" customWidth="1"/>
    <col min="11014" max="11014" width="13.5" style="78" customWidth="1"/>
    <col min="11015" max="11015" width="11" style="78"/>
    <col min="11016" max="11016" width="12.375" style="78" customWidth="1"/>
    <col min="11017" max="11018" width="11" style="78"/>
    <col min="11019" max="11020" width="11.5" style="78" customWidth="1"/>
    <col min="11021" max="11264" width="11" style="78"/>
    <col min="11265" max="11265" width="32.375" style="78" customWidth="1"/>
    <col min="11266" max="11266" width="12.375" style="78" customWidth="1"/>
    <col min="11267" max="11267" width="12.875" style="78" customWidth="1"/>
    <col min="11268" max="11268" width="11" style="78"/>
    <col min="11269" max="11269" width="12.875" style="78" customWidth="1"/>
    <col min="11270" max="11270" width="13.5" style="78" customWidth="1"/>
    <col min="11271" max="11271" width="11" style="78"/>
    <col min="11272" max="11272" width="12.375" style="78" customWidth="1"/>
    <col min="11273" max="11274" width="11" style="78"/>
    <col min="11275" max="11276" width="11.5" style="78" customWidth="1"/>
    <col min="11277" max="11520" width="11" style="78"/>
    <col min="11521" max="11521" width="32.375" style="78" customWidth="1"/>
    <col min="11522" max="11522" width="12.375" style="78" customWidth="1"/>
    <col min="11523" max="11523" width="12.875" style="78" customWidth="1"/>
    <col min="11524" max="11524" width="11" style="78"/>
    <col min="11525" max="11525" width="12.875" style="78" customWidth="1"/>
    <col min="11526" max="11526" width="13.5" style="78" customWidth="1"/>
    <col min="11527" max="11527" width="11" style="78"/>
    <col min="11528" max="11528" width="12.375" style="78" customWidth="1"/>
    <col min="11529" max="11530" width="11" style="78"/>
    <col min="11531" max="11532" width="11.5" style="78" customWidth="1"/>
    <col min="11533" max="11776" width="11" style="78"/>
    <col min="11777" max="11777" width="32.375" style="78" customWidth="1"/>
    <col min="11778" max="11778" width="12.375" style="78" customWidth="1"/>
    <col min="11779" max="11779" width="12.875" style="78" customWidth="1"/>
    <col min="11780" max="11780" width="11" style="78"/>
    <col min="11781" max="11781" width="12.875" style="78" customWidth="1"/>
    <col min="11782" max="11782" width="13.5" style="78" customWidth="1"/>
    <col min="11783" max="11783" width="11" style="78"/>
    <col min="11784" max="11784" width="12.375" style="78" customWidth="1"/>
    <col min="11785" max="11786" width="11" style="78"/>
    <col min="11787" max="11788" width="11.5" style="78" customWidth="1"/>
    <col min="11789" max="12032" width="11" style="78"/>
    <col min="12033" max="12033" width="32.375" style="78" customWidth="1"/>
    <col min="12034" max="12034" width="12.375" style="78" customWidth="1"/>
    <col min="12035" max="12035" width="12.875" style="78" customWidth="1"/>
    <col min="12036" max="12036" width="11" style="78"/>
    <col min="12037" max="12037" width="12.875" style="78" customWidth="1"/>
    <col min="12038" max="12038" width="13.5" style="78" customWidth="1"/>
    <col min="12039" max="12039" width="11" style="78"/>
    <col min="12040" max="12040" width="12.375" style="78" customWidth="1"/>
    <col min="12041" max="12042" width="11" style="78"/>
    <col min="12043" max="12044" width="11.5" style="78" customWidth="1"/>
    <col min="12045" max="12288" width="11" style="78"/>
    <col min="12289" max="12289" width="32.375" style="78" customWidth="1"/>
    <col min="12290" max="12290" width="12.375" style="78" customWidth="1"/>
    <col min="12291" max="12291" width="12.875" style="78" customWidth="1"/>
    <col min="12292" max="12292" width="11" style="78"/>
    <col min="12293" max="12293" width="12.875" style="78" customWidth="1"/>
    <col min="12294" max="12294" width="13.5" style="78" customWidth="1"/>
    <col min="12295" max="12295" width="11" style="78"/>
    <col min="12296" max="12296" width="12.375" style="78" customWidth="1"/>
    <col min="12297" max="12298" width="11" style="78"/>
    <col min="12299" max="12300" width="11.5" style="78" customWidth="1"/>
    <col min="12301" max="12544" width="11" style="78"/>
    <col min="12545" max="12545" width="32.375" style="78" customWidth="1"/>
    <col min="12546" max="12546" width="12.375" style="78" customWidth="1"/>
    <col min="12547" max="12547" width="12.875" style="78" customWidth="1"/>
    <col min="12548" max="12548" width="11" style="78"/>
    <col min="12549" max="12549" width="12.875" style="78" customWidth="1"/>
    <col min="12550" max="12550" width="13.5" style="78" customWidth="1"/>
    <col min="12551" max="12551" width="11" style="78"/>
    <col min="12552" max="12552" width="12.375" style="78" customWidth="1"/>
    <col min="12553" max="12554" width="11" style="78"/>
    <col min="12555" max="12556" width="11.5" style="78" customWidth="1"/>
    <col min="12557" max="12800" width="11" style="78"/>
    <col min="12801" max="12801" width="32.375" style="78" customWidth="1"/>
    <col min="12802" max="12802" width="12.375" style="78" customWidth="1"/>
    <col min="12803" max="12803" width="12.875" style="78" customWidth="1"/>
    <col min="12804" max="12804" width="11" style="78"/>
    <col min="12805" max="12805" width="12.875" style="78" customWidth="1"/>
    <col min="12806" max="12806" width="13.5" style="78" customWidth="1"/>
    <col min="12807" max="12807" width="11" style="78"/>
    <col min="12808" max="12808" width="12.375" style="78" customWidth="1"/>
    <col min="12809" max="12810" width="11" style="78"/>
    <col min="12811" max="12812" width="11.5" style="78" customWidth="1"/>
    <col min="12813" max="13056" width="11" style="78"/>
    <col min="13057" max="13057" width="32.375" style="78" customWidth="1"/>
    <col min="13058" max="13058" width="12.375" style="78" customWidth="1"/>
    <col min="13059" max="13059" width="12.875" style="78" customWidth="1"/>
    <col min="13060" max="13060" width="11" style="78"/>
    <col min="13061" max="13061" width="12.875" style="78" customWidth="1"/>
    <col min="13062" max="13062" width="13.5" style="78" customWidth="1"/>
    <col min="13063" max="13063" width="11" style="78"/>
    <col min="13064" max="13064" width="12.375" style="78" customWidth="1"/>
    <col min="13065" max="13066" width="11" style="78"/>
    <col min="13067" max="13068" width="11.5" style="78" customWidth="1"/>
    <col min="13069" max="13312" width="11" style="78"/>
    <col min="13313" max="13313" width="32.375" style="78" customWidth="1"/>
    <col min="13314" max="13314" width="12.375" style="78" customWidth="1"/>
    <col min="13315" max="13315" width="12.875" style="78" customWidth="1"/>
    <col min="13316" max="13316" width="11" style="78"/>
    <col min="13317" max="13317" width="12.875" style="78" customWidth="1"/>
    <col min="13318" max="13318" width="13.5" style="78" customWidth="1"/>
    <col min="13319" max="13319" width="11" style="78"/>
    <col min="13320" max="13320" width="12.375" style="78" customWidth="1"/>
    <col min="13321" max="13322" width="11" style="78"/>
    <col min="13323" max="13324" width="11.5" style="78" customWidth="1"/>
    <col min="13325" max="13568" width="11" style="78"/>
    <col min="13569" max="13569" width="32.375" style="78" customWidth="1"/>
    <col min="13570" max="13570" width="12.375" style="78" customWidth="1"/>
    <col min="13571" max="13571" width="12.875" style="78" customWidth="1"/>
    <col min="13572" max="13572" width="11" style="78"/>
    <col min="13573" max="13573" width="12.875" style="78" customWidth="1"/>
    <col min="13574" max="13574" width="13.5" style="78" customWidth="1"/>
    <col min="13575" max="13575" width="11" style="78"/>
    <col min="13576" max="13576" width="12.375" style="78" customWidth="1"/>
    <col min="13577" max="13578" width="11" style="78"/>
    <col min="13579" max="13580" width="11.5" style="78" customWidth="1"/>
    <col min="13581" max="13824" width="11" style="78"/>
    <col min="13825" max="13825" width="32.375" style="78" customWidth="1"/>
    <col min="13826" max="13826" width="12.375" style="78" customWidth="1"/>
    <col min="13827" max="13827" width="12.875" style="78" customWidth="1"/>
    <col min="13828" max="13828" width="11" style="78"/>
    <col min="13829" max="13829" width="12.875" style="78" customWidth="1"/>
    <col min="13830" max="13830" width="13.5" style="78" customWidth="1"/>
    <col min="13831" max="13831" width="11" style="78"/>
    <col min="13832" max="13832" width="12.375" style="78" customWidth="1"/>
    <col min="13833" max="13834" width="11" style="78"/>
    <col min="13835" max="13836" width="11.5" style="78" customWidth="1"/>
    <col min="13837" max="14080" width="11" style="78"/>
    <col min="14081" max="14081" width="32.375" style="78" customWidth="1"/>
    <col min="14082" max="14082" width="12.375" style="78" customWidth="1"/>
    <col min="14083" max="14083" width="12.875" style="78" customWidth="1"/>
    <col min="14084" max="14084" width="11" style="78"/>
    <col min="14085" max="14085" width="12.875" style="78" customWidth="1"/>
    <col min="14086" max="14086" width="13.5" style="78" customWidth="1"/>
    <col min="14087" max="14087" width="11" style="78"/>
    <col min="14088" max="14088" width="12.375" style="78" customWidth="1"/>
    <col min="14089" max="14090" width="11" style="78"/>
    <col min="14091" max="14092" width="11.5" style="78" customWidth="1"/>
    <col min="14093" max="14336" width="11" style="78"/>
    <col min="14337" max="14337" width="32.375" style="78" customWidth="1"/>
    <col min="14338" max="14338" width="12.375" style="78" customWidth="1"/>
    <col min="14339" max="14339" width="12.875" style="78" customWidth="1"/>
    <col min="14340" max="14340" width="11" style="78"/>
    <col min="14341" max="14341" width="12.875" style="78" customWidth="1"/>
    <col min="14342" max="14342" width="13.5" style="78" customWidth="1"/>
    <col min="14343" max="14343" width="11" style="78"/>
    <col min="14344" max="14344" width="12.375" style="78" customWidth="1"/>
    <col min="14345" max="14346" width="11" style="78"/>
    <col min="14347" max="14348" width="11.5" style="78" customWidth="1"/>
    <col min="14349" max="14592" width="11" style="78"/>
    <col min="14593" max="14593" width="32.375" style="78" customWidth="1"/>
    <col min="14594" max="14594" width="12.375" style="78" customWidth="1"/>
    <col min="14595" max="14595" width="12.875" style="78" customWidth="1"/>
    <col min="14596" max="14596" width="11" style="78"/>
    <col min="14597" max="14597" width="12.875" style="78" customWidth="1"/>
    <col min="14598" max="14598" width="13.5" style="78" customWidth="1"/>
    <col min="14599" max="14599" width="11" style="78"/>
    <col min="14600" max="14600" width="12.375" style="78" customWidth="1"/>
    <col min="14601" max="14602" width="11" style="78"/>
    <col min="14603" max="14604" width="11.5" style="78" customWidth="1"/>
    <col min="14605" max="14848" width="11" style="78"/>
    <col min="14849" max="14849" width="32.375" style="78" customWidth="1"/>
    <col min="14850" max="14850" width="12.375" style="78" customWidth="1"/>
    <col min="14851" max="14851" width="12.875" style="78" customWidth="1"/>
    <col min="14852" max="14852" width="11" style="78"/>
    <col min="14853" max="14853" width="12.875" style="78" customWidth="1"/>
    <col min="14854" max="14854" width="13.5" style="78" customWidth="1"/>
    <col min="14855" max="14855" width="11" style="78"/>
    <col min="14856" max="14856" width="12.375" style="78" customWidth="1"/>
    <col min="14857" max="14858" width="11" style="78"/>
    <col min="14859" max="14860" width="11.5" style="78" customWidth="1"/>
    <col min="14861" max="15104" width="11" style="78"/>
    <col min="15105" max="15105" width="32.375" style="78" customWidth="1"/>
    <col min="15106" max="15106" width="12.375" style="78" customWidth="1"/>
    <col min="15107" max="15107" width="12.875" style="78" customWidth="1"/>
    <col min="15108" max="15108" width="11" style="78"/>
    <col min="15109" max="15109" width="12.875" style="78" customWidth="1"/>
    <col min="15110" max="15110" width="13.5" style="78" customWidth="1"/>
    <col min="15111" max="15111" width="11" style="78"/>
    <col min="15112" max="15112" width="12.375" style="78" customWidth="1"/>
    <col min="15113" max="15114" width="11" style="78"/>
    <col min="15115" max="15116" width="11.5" style="78" customWidth="1"/>
    <col min="15117" max="15360" width="11" style="78"/>
    <col min="15361" max="15361" width="32.375" style="78" customWidth="1"/>
    <col min="15362" max="15362" width="12.375" style="78" customWidth="1"/>
    <col min="15363" max="15363" width="12.875" style="78" customWidth="1"/>
    <col min="15364" max="15364" width="11" style="78"/>
    <col min="15365" max="15365" width="12.875" style="78" customWidth="1"/>
    <col min="15366" max="15366" width="13.5" style="78" customWidth="1"/>
    <col min="15367" max="15367" width="11" style="78"/>
    <col min="15368" max="15368" width="12.375" style="78" customWidth="1"/>
    <col min="15369" max="15370" width="11" style="78"/>
    <col min="15371" max="15372" width="11.5" style="78" customWidth="1"/>
    <col min="15373" max="15616" width="11" style="78"/>
    <col min="15617" max="15617" width="32.375" style="78" customWidth="1"/>
    <col min="15618" max="15618" width="12.375" style="78" customWidth="1"/>
    <col min="15619" max="15619" width="12.875" style="78" customWidth="1"/>
    <col min="15620" max="15620" width="11" style="78"/>
    <col min="15621" max="15621" width="12.875" style="78" customWidth="1"/>
    <col min="15622" max="15622" width="13.5" style="78" customWidth="1"/>
    <col min="15623" max="15623" width="11" style="78"/>
    <col min="15624" max="15624" width="12.375" style="78" customWidth="1"/>
    <col min="15625" max="15626" width="11" style="78"/>
    <col min="15627" max="15628" width="11.5" style="78" customWidth="1"/>
    <col min="15629" max="15872" width="11" style="78"/>
    <col min="15873" max="15873" width="32.375" style="78" customWidth="1"/>
    <col min="15874" max="15874" width="12.375" style="78" customWidth="1"/>
    <col min="15875" max="15875" width="12.875" style="78" customWidth="1"/>
    <col min="15876" max="15876" width="11" style="78"/>
    <col min="15877" max="15877" width="12.875" style="78" customWidth="1"/>
    <col min="15878" max="15878" width="13.5" style="78" customWidth="1"/>
    <col min="15879" max="15879" width="11" style="78"/>
    <col min="15880" max="15880" width="12.375" style="78" customWidth="1"/>
    <col min="15881" max="15882" width="11" style="78"/>
    <col min="15883" max="15884" width="11.5" style="78" customWidth="1"/>
    <col min="15885" max="16128" width="11" style="78"/>
    <col min="16129" max="16129" width="32.375" style="78" customWidth="1"/>
    <col min="16130" max="16130" width="12.375" style="78" customWidth="1"/>
    <col min="16131" max="16131" width="12.875" style="78" customWidth="1"/>
    <col min="16132" max="16132" width="11" style="78"/>
    <col min="16133" max="16133" width="12.875" style="78" customWidth="1"/>
    <col min="16134" max="16134" width="13.5" style="78" customWidth="1"/>
    <col min="16135" max="16135" width="11" style="78"/>
    <col min="16136" max="16136" width="12.375" style="78" customWidth="1"/>
    <col min="16137" max="16138" width="11" style="78"/>
    <col min="16139" max="16140" width="11.5" style="78" customWidth="1"/>
    <col min="16141" max="16384" width="11" style="78"/>
  </cols>
  <sheetData>
    <row r="1" spans="1:8" x14ac:dyDescent="0.2">
      <c r="A1" s="6" t="s">
        <v>269</v>
      </c>
      <c r="B1" s="3"/>
      <c r="C1" s="3"/>
      <c r="D1" s="3"/>
      <c r="E1" s="3"/>
      <c r="F1" s="3"/>
      <c r="G1" s="3"/>
    </row>
    <row r="2" spans="1:8" ht="15.75" x14ac:dyDescent="0.25">
      <c r="A2" s="2"/>
      <c r="B2" s="109"/>
      <c r="C2" s="3"/>
      <c r="D2" s="3"/>
      <c r="E2" s="3"/>
      <c r="F2" s="3"/>
      <c r="G2" s="3"/>
      <c r="H2" s="62" t="s">
        <v>157</v>
      </c>
    </row>
    <row r="3" spans="1:8" s="80" customFormat="1" x14ac:dyDescent="0.2">
      <c r="A3" s="79"/>
      <c r="B3" s="905">
        <f>INDICE!A3</f>
        <v>42856</v>
      </c>
      <c r="C3" s="906"/>
      <c r="D3" s="906" t="s">
        <v>118</v>
      </c>
      <c r="E3" s="906"/>
      <c r="F3" s="906" t="s">
        <v>119</v>
      </c>
      <c r="G3" s="906"/>
      <c r="H3" s="906"/>
    </row>
    <row r="4" spans="1:8" s="80" customFormat="1" x14ac:dyDescent="0.2">
      <c r="A4" s="81"/>
      <c r="B4" s="72" t="s">
        <v>47</v>
      </c>
      <c r="C4" s="72" t="s">
        <v>120</v>
      </c>
      <c r="D4" s="72" t="s">
        <v>47</v>
      </c>
      <c r="E4" s="72" t="s">
        <v>121</v>
      </c>
      <c r="F4" s="72" t="s">
        <v>47</v>
      </c>
      <c r="G4" s="73" t="s">
        <v>121</v>
      </c>
      <c r="H4" s="73" t="s">
        <v>126</v>
      </c>
    </row>
    <row r="5" spans="1:8" s="80" customFormat="1" x14ac:dyDescent="0.2">
      <c r="A5" s="82" t="s">
        <v>576</v>
      </c>
      <c r="B5" s="424">
        <v>90</v>
      </c>
      <c r="C5" s="84">
        <v>-33.82352941176471</v>
      </c>
      <c r="D5" s="83">
        <v>584</v>
      </c>
      <c r="E5" s="84">
        <v>-13.095238095238097</v>
      </c>
      <c r="F5" s="83">
        <v>1453</v>
      </c>
      <c r="G5" s="84">
        <v>-9.7515527950310563</v>
      </c>
      <c r="H5" s="427">
        <v>2.2132798742211177</v>
      </c>
    </row>
    <row r="6" spans="1:8" s="80" customFormat="1" x14ac:dyDescent="0.2">
      <c r="A6" s="82" t="s">
        <v>48</v>
      </c>
      <c r="B6" s="425">
        <v>798.09400000000005</v>
      </c>
      <c r="C6" s="86">
        <v>-2.7760384561971159</v>
      </c>
      <c r="D6" s="85">
        <v>3680.6950000000002</v>
      </c>
      <c r="E6" s="86">
        <v>-9.6546021061230363</v>
      </c>
      <c r="F6" s="85">
        <v>9161.6850000000013</v>
      </c>
      <c r="G6" s="86">
        <v>-5.0321426768526054</v>
      </c>
      <c r="H6" s="428">
        <v>13.955521696113903</v>
      </c>
    </row>
    <row r="7" spans="1:8" s="80" customFormat="1" x14ac:dyDescent="0.2">
      <c r="A7" s="82" t="s">
        <v>49</v>
      </c>
      <c r="B7" s="425">
        <v>725.07900000000006</v>
      </c>
      <c r="C7" s="86">
        <v>8.4277299501585947</v>
      </c>
      <c r="D7" s="85">
        <v>3716.2329999999997</v>
      </c>
      <c r="E7" s="86">
        <v>6.8906185777248092</v>
      </c>
      <c r="F7" s="85">
        <v>9125.7860000000001</v>
      </c>
      <c r="G7" s="86">
        <v>-0.15674860912550334</v>
      </c>
      <c r="H7" s="428">
        <v>13.90083860306183</v>
      </c>
    </row>
    <row r="8" spans="1:8" s="80" customFormat="1" x14ac:dyDescent="0.2">
      <c r="A8" s="82" t="s">
        <v>127</v>
      </c>
      <c r="B8" s="425">
        <v>2236.471</v>
      </c>
      <c r="C8" s="86">
        <v>12.549267677987663</v>
      </c>
      <c r="D8" s="85">
        <v>11193.793</v>
      </c>
      <c r="E8" s="86">
        <v>3.8371572470937751</v>
      </c>
      <c r="F8" s="85">
        <v>27122.167000000001</v>
      </c>
      <c r="G8" s="86">
        <v>0.3159181133917992</v>
      </c>
      <c r="H8" s="428">
        <v>41.313796535694529</v>
      </c>
    </row>
    <row r="9" spans="1:8" s="80" customFormat="1" x14ac:dyDescent="0.2">
      <c r="A9" s="82" t="s">
        <v>128</v>
      </c>
      <c r="B9" s="425">
        <v>445.87099999999998</v>
      </c>
      <c r="C9" s="86">
        <v>5.7719314893011244</v>
      </c>
      <c r="D9" s="85">
        <v>2320.1610000000001</v>
      </c>
      <c r="E9" s="86">
        <v>34.788698519518618</v>
      </c>
      <c r="F9" s="85">
        <v>5708.0969999999998</v>
      </c>
      <c r="G9" s="87">
        <v>40.020026350202592</v>
      </c>
      <c r="H9" s="428">
        <v>8.694849422024733</v>
      </c>
    </row>
    <row r="10" spans="1:8" s="80" customFormat="1" x14ac:dyDescent="0.2">
      <c r="A10" s="81" t="s">
        <v>129</v>
      </c>
      <c r="B10" s="426">
        <v>1103.739</v>
      </c>
      <c r="C10" s="86">
        <v>6.7700891799105625</v>
      </c>
      <c r="D10" s="88">
        <v>5020.9739999999983</v>
      </c>
      <c r="E10" s="89">
        <v>-1.5462476200187376</v>
      </c>
      <c r="F10" s="88">
        <v>13078.440999999993</v>
      </c>
      <c r="G10" s="89">
        <v>0.72314437842404966</v>
      </c>
      <c r="H10" s="429">
        <v>19.921713868883892</v>
      </c>
    </row>
    <row r="11" spans="1:8" s="80" customFormat="1" x14ac:dyDescent="0.2">
      <c r="A11" s="90" t="s">
        <v>117</v>
      </c>
      <c r="B11" s="91">
        <v>5399.2539999999999</v>
      </c>
      <c r="C11" s="92">
        <v>6.536187845303866</v>
      </c>
      <c r="D11" s="91">
        <v>26515.855999999996</v>
      </c>
      <c r="E11" s="92">
        <v>2.6791241743774856</v>
      </c>
      <c r="F11" s="91">
        <v>65649.175999999992</v>
      </c>
      <c r="G11" s="92">
        <v>1.7892716389264418</v>
      </c>
      <c r="H11" s="92">
        <v>100</v>
      </c>
    </row>
    <row r="12" spans="1:8" s="80" customFormat="1" x14ac:dyDescent="0.2">
      <c r="A12" s="114"/>
      <c r="B12" s="114"/>
      <c r="C12" s="114"/>
      <c r="D12" s="114"/>
      <c r="E12" s="114"/>
      <c r="F12" s="114"/>
      <c r="G12" s="114"/>
      <c r="H12" s="93" t="s">
        <v>233</v>
      </c>
    </row>
    <row r="13" spans="1:8" s="80" customFormat="1" x14ac:dyDescent="0.2">
      <c r="A13" s="94" t="s">
        <v>131</v>
      </c>
      <c r="B13" s="114"/>
      <c r="C13" s="114"/>
      <c r="D13" s="114"/>
      <c r="E13" s="114"/>
      <c r="F13" s="114"/>
      <c r="G13" s="114"/>
      <c r="H13" s="114"/>
    </row>
    <row r="14" spans="1:8" x14ac:dyDescent="0.2">
      <c r="A14" s="94" t="s">
        <v>676</v>
      </c>
      <c r="B14" s="125"/>
      <c r="C14" s="3"/>
      <c r="D14" s="3"/>
      <c r="E14" s="3"/>
      <c r="F14" s="3"/>
      <c r="G14" s="3"/>
      <c r="H14" s="3"/>
    </row>
    <row r="15" spans="1:8" x14ac:dyDescent="0.2">
      <c r="A15" s="94" t="s">
        <v>603</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G11"/>
  <sheetViews>
    <sheetView workbookViewId="0"/>
  </sheetViews>
  <sheetFormatPr baseColWidth="10" defaultRowHeight="14.25" x14ac:dyDescent="0.2"/>
  <cols>
    <col min="1" max="1" width="36.375" bestFit="1" customWidth="1"/>
    <col min="3" max="3" width="1.75" customWidth="1"/>
    <col min="4" max="4" width="35.375" bestFit="1" customWidth="1"/>
  </cols>
  <sheetData>
    <row r="1" spans="1:7" x14ac:dyDescent="0.2">
      <c r="A1" s="209" t="s">
        <v>270</v>
      </c>
      <c r="B1" s="209"/>
      <c r="C1" s="209"/>
      <c r="D1" s="209"/>
      <c r="E1" s="209"/>
      <c r="F1" s="210"/>
      <c r="G1" s="210"/>
    </row>
    <row r="2" spans="1:7" x14ac:dyDescent="0.2">
      <c r="A2" s="209"/>
      <c r="B2" s="209"/>
      <c r="C2" s="209"/>
      <c r="D2" s="209"/>
      <c r="E2" s="214" t="s">
        <v>157</v>
      </c>
      <c r="F2" s="210"/>
      <c r="G2" s="210"/>
    </row>
    <row r="3" spans="1:7" x14ac:dyDescent="0.2">
      <c r="A3" s="927">
        <f>INDICE!A3</f>
        <v>42856</v>
      </c>
      <c r="B3" s="927">
        <v>41671</v>
      </c>
      <c r="C3" s="928">
        <v>41671</v>
      </c>
      <c r="D3" s="927">
        <v>41671</v>
      </c>
      <c r="E3" s="927">
        <v>41671</v>
      </c>
      <c r="F3" s="210"/>
    </row>
    <row r="4" spans="1:7" ht="15" x14ac:dyDescent="0.25">
      <c r="A4" s="220" t="s">
        <v>30</v>
      </c>
      <c r="B4" s="221">
        <v>11.367180000000001</v>
      </c>
      <c r="C4" s="598"/>
      <c r="D4" s="326" t="s">
        <v>271</v>
      </c>
      <c r="E4" s="700">
        <v>5399.2539999999999</v>
      </c>
    </row>
    <row r="5" spans="1:7" x14ac:dyDescent="0.2">
      <c r="A5" s="220" t="s">
        <v>272</v>
      </c>
      <c r="B5" s="221">
        <v>5131</v>
      </c>
      <c r="C5" s="333"/>
      <c r="D5" s="220" t="s">
        <v>273</v>
      </c>
      <c r="E5" s="221">
        <v>-361</v>
      </c>
    </row>
    <row r="6" spans="1:7" x14ac:dyDescent="0.2">
      <c r="A6" s="220" t="s">
        <v>523</v>
      </c>
      <c r="B6" s="221">
        <v>77</v>
      </c>
      <c r="C6" s="333"/>
      <c r="D6" s="220" t="s">
        <v>274</v>
      </c>
      <c r="E6" s="221">
        <v>-139.23099999999977</v>
      </c>
    </row>
    <row r="7" spans="1:7" x14ac:dyDescent="0.2">
      <c r="A7" s="220" t="s">
        <v>524</v>
      </c>
      <c r="B7" s="221">
        <v>180.63281999999981</v>
      </c>
      <c r="C7" s="333"/>
      <c r="D7" s="220" t="s">
        <v>525</v>
      </c>
      <c r="E7" s="221">
        <v>1572</v>
      </c>
    </row>
    <row r="8" spans="1:7" x14ac:dyDescent="0.2">
      <c r="A8" s="220" t="s">
        <v>526</v>
      </c>
      <c r="B8" s="221">
        <v>35</v>
      </c>
      <c r="C8" s="333"/>
      <c r="D8" s="220" t="s">
        <v>527</v>
      </c>
      <c r="E8" s="221">
        <v>-2253</v>
      </c>
    </row>
    <row r="9" spans="1:7" ht="15" x14ac:dyDescent="0.25">
      <c r="A9" s="228" t="s">
        <v>58</v>
      </c>
      <c r="B9" s="605">
        <v>5435</v>
      </c>
      <c r="C9" s="333"/>
      <c r="D9" s="220" t="s">
        <v>276</v>
      </c>
      <c r="E9" s="221">
        <v>715</v>
      </c>
    </row>
    <row r="10" spans="1:7" ht="15" x14ac:dyDescent="0.25">
      <c r="A10" s="220" t="s">
        <v>275</v>
      </c>
      <c r="B10" s="221">
        <v>-35.746000000000095</v>
      </c>
      <c r="C10" s="333"/>
      <c r="D10" s="228" t="s">
        <v>528</v>
      </c>
      <c r="E10" s="605">
        <v>4933.0230000000001</v>
      </c>
      <c r="G10" s="717"/>
    </row>
    <row r="11" spans="1:7" ht="15" x14ac:dyDescent="0.25">
      <c r="A11" s="228" t="s">
        <v>271</v>
      </c>
      <c r="B11" s="605">
        <v>5399.2539999999999</v>
      </c>
      <c r="C11" s="599"/>
      <c r="D11" s="293"/>
      <c r="E11" s="589" t="s">
        <v>130</v>
      </c>
      <c r="F11" s="220"/>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L27"/>
  <sheetViews>
    <sheetView workbookViewId="0">
      <selection sqref="A1:D2"/>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8"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94" t="s">
        <v>531</v>
      </c>
      <c r="B1" s="894"/>
      <c r="C1" s="894"/>
      <c r="D1" s="894"/>
      <c r="E1" s="259"/>
      <c r="F1" s="259"/>
      <c r="G1" s="60"/>
      <c r="H1" s="60"/>
      <c r="I1" s="60"/>
      <c r="J1" s="60"/>
      <c r="K1" s="58"/>
      <c r="L1" s="58"/>
    </row>
    <row r="2" spans="1:12" ht="14.25" customHeight="1" x14ac:dyDescent="0.2">
      <c r="A2" s="894"/>
      <c r="B2" s="894"/>
      <c r="C2" s="894"/>
      <c r="D2" s="894"/>
      <c r="E2" s="259"/>
      <c r="F2" s="259"/>
      <c r="G2" s="60"/>
      <c r="H2" s="60"/>
      <c r="I2" s="60"/>
      <c r="J2" s="60"/>
      <c r="K2" s="58"/>
      <c r="L2" s="58"/>
    </row>
    <row r="3" spans="1:12" ht="14.25" customHeight="1" x14ac:dyDescent="0.2">
      <c r="A3" s="59"/>
      <c r="B3" s="59"/>
      <c r="C3" s="59"/>
      <c r="D3" s="62" t="s">
        <v>277</v>
      </c>
      <c r="F3" s="58"/>
    </row>
    <row r="4" spans="1:12" s="262" customFormat="1" ht="14.25" customHeight="1" x14ac:dyDescent="0.2">
      <c r="A4" s="260"/>
      <c r="B4" s="260"/>
      <c r="C4" s="261" t="s">
        <v>278</v>
      </c>
      <c r="D4" s="261" t="s">
        <v>530</v>
      </c>
      <c r="E4" s="65"/>
      <c r="F4" s="65"/>
    </row>
    <row r="5" spans="1:12" s="262" customFormat="1" ht="14.25" customHeight="1" x14ac:dyDescent="0.2">
      <c r="A5" s="929">
        <v>2012</v>
      </c>
      <c r="B5" s="263" t="s">
        <v>283</v>
      </c>
      <c r="C5" s="600">
        <v>15.53</v>
      </c>
      <c r="D5" s="264">
        <v>2.9158383035122566</v>
      </c>
      <c r="E5" s="65"/>
      <c r="F5" s="65"/>
    </row>
    <row r="6" spans="1:12" ht="14.25" customHeight="1" x14ac:dyDescent="0.2">
      <c r="A6" s="929"/>
      <c r="B6" s="263" t="s">
        <v>281</v>
      </c>
      <c r="C6" s="600">
        <v>16.45</v>
      </c>
      <c r="D6" s="264">
        <v>5.9240180296200897</v>
      </c>
      <c r="F6" s="58"/>
    </row>
    <row r="7" spans="1:12" ht="14.25" customHeight="1" x14ac:dyDescent="0.2">
      <c r="A7" s="929"/>
      <c r="B7" s="263" t="s">
        <v>284</v>
      </c>
      <c r="C7" s="600">
        <v>16.87</v>
      </c>
      <c r="D7" s="264">
        <v>2.5531914893617129</v>
      </c>
      <c r="E7" s="265"/>
      <c r="F7" s="58"/>
    </row>
    <row r="8" spans="1:12" ht="14.25" customHeight="1" x14ac:dyDescent="0.2">
      <c r="A8" s="897"/>
      <c r="B8" s="268" t="s">
        <v>282</v>
      </c>
      <c r="C8" s="602">
        <v>16.100000000000001</v>
      </c>
      <c r="D8" s="269">
        <v>-4.5643153526970925</v>
      </c>
      <c r="E8" s="265"/>
      <c r="F8" s="58"/>
    </row>
    <row r="9" spans="1:12" ht="14.25" customHeight="1" x14ac:dyDescent="0.2">
      <c r="A9" s="896">
        <v>2013</v>
      </c>
      <c r="B9" s="266" t="s">
        <v>279</v>
      </c>
      <c r="C9" s="601">
        <v>16.32</v>
      </c>
      <c r="D9" s="267">
        <v>1.3664596273291854</v>
      </c>
      <c r="E9" s="265"/>
      <c r="F9" s="58"/>
    </row>
    <row r="10" spans="1:12" ht="14.25" customHeight="1" x14ac:dyDescent="0.2">
      <c r="A10" s="929"/>
      <c r="B10" s="263" t="s">
        <v>285</v>
      </c>
      <c r="C10" s="600">
        <v>17.13</v>
      </c>
      <c r="D10" s="264">
        <v>4.9632352941176388</v>
      </c>
      <c r="E10" s="265"/>
      <c r="F10" s="58"/>
    </row>
    <row r="11" spans="1:12" ht="14.25" customHeight="1" x14ac:dyDescent="0.2">
      <c r="A11" s="897"/>
      <c r="B11" s="268" t="s">
        <v>286</v>
      </c>
      <c r="C11" s="602">
        <v>17.5</v>
      </c>
      <c r="D11" s="269">
        <v>2.1599532983070695</v>
      </c>
      <c r="F11" s="58"/>
    </row>
    <row r="12" spans="1:12" ht="14.25" customHeight="1" x14ac:dyDescent="0.2">
      <c r="A12" s="896">
        <v>2015</v>
      </c>
      <c r="B12" s="266" t="s">
        <v>598</v>
      </c>
      <c r="C12" s="601">
        <v>15.81</v>
      </c>
      <c r="D12" s="267">
        <v>-9.66</v>
      </c>
      <c r="F12" s="58"/>
    </row>
    <row r="13" spans="1:12" ht="14.25" customHeight="1" x14ac:dyDescent="0.2">
      <c r="A13" s="929"/>
      <c r="B13" s="263" t="s">
        <v>600</v>
      </c>
      <c r="C13" s="600">
        <v>14.12</v>
      </c>
      <c r="D13" s="264">
        <v>-10.69</v>
      </c>
      <c r="F13" s="58"/>
    </row>
    <row r="14" spans="1:12" ht="14.25" customHeight="1" x14ac:dyDescent="0.2">
      <c r="A14" s="929"/>
      <c r="B14" s="263" t="s">
        <v>601</v>
      </c>
      <c r="C14" s="600">
        <v>13.42</v>
      </c>
      <c r="D14" s="264">
        <v>-4.96</v>
      </c>
    </row>
    <row r="15" spans="1:12" ht="14.25" customHeight="1" x14ac:dyDescent="0.2">
      <c r="A15" s="929"/>
      <c r="B15" s="263" t="s">
        <v>605</v>
      </c>
      <c r="C15" s="600">
        <v>12.76</v>
      </c>
      <c r="D15" s="264">
        <v>-4.9180327868852469</v>
      </c>
    </row>
    <row r="16" spans="1:12" ht="14.25" customHeight="1" x14ac:dyDescent="0.2">
      <c r="A16" s="897"/>
      <c r="B16" s="268" t="s">
        <v>606</v>
      </c>
      <c r="C16" s="602">
        <v>12.68</v>
      </c>
      <c r="D16" s="269">
        <v>-0.62695924764890343</v>
      </c>
    </row>
    <row r="17" spans="1:4" ht="14.25" customHeight="1" x14ac:dyDescent="0.2">
      <c r="A17" s="896">
        <v>2016</v>
      </c>
      <c r="B17" s="266" t="s">
        <v>607</v>
      </c>
      <c r="C17" s="601">
        <v>13.1</v>
      </c>
      <c r="D17" s="267">
        <v>3.3123028391167186</v>
      </c>
    </row>
    <row r="18" spans="1:4" ht="14.25" customHeight="1" x14ac:dyDescent="0.2">
      <c r="A18" s="929"/>
      <c r="B18" s="263" t="s">
        <v>609</v>
      </c>
      <c r="C18" s="600">
        <v>12.46</v>
      </c>
      <c r="D18" s="264">
        <v>-4.8854961832060981</v>
      </c>
    </row>
    <row r="19" spans="1:4" ht="14.25" customHeight="1" x14ac:dyDescent="0.2">
      <c r="A19" s="929"/>
      <c r="B19" s="263" t="s">
        <v>614</v>
      </c>
      <c r="C19" s="600">
        <v>11.85</v>
      </c>
      <c r="D19" s="264">
        <v>-4.8956661316211969</v>
      </c>
    </row>
    <row r="20" spans="1:4" ht="14.25" customHeight="1" x14ac:dyDescent="0.2">
      <c r="A20" s="929"/>
      <c r="B20" s="263" t="s">
        <v>613</v>
      </c>
      <c r="C20" s="600">
        <v>11.27</v>
      </c>
      <c r="D20" s="264">
        <v>-4.8945147679324901</v>
      </c>
    </row>
    <row r="21" spans="1:4" ht="14.25" customHeight="1" x14ac:dyDescent="0.2">
      <c r="A21" s="929"/>
      <c r="B21" s="263" t="s">
        <v>616</v>
      </c>
      <c r="C21" s="600">
        <v>11.71</v>
      </c>
      <c r="D21" s="264">
        <v>3.9041703637977045</v>
      </c>
    </row>
    <row r="22" spans="1:4" ht="14.25" customHeight="1" x14ac:dyDescent="0.2">
      <c r="A22" s="897"/>
      <c r="B22" s="724" t="s">
        <v>619</v>
      </c>
      <c r="C22" s="602">
        <v>12.28</v>
      </c>
      <c r="D22" s="269">
        <v>4.8676345004269725</v>
      </c>
    </row>
    <row r="23" spans="1:4" ht="14.25" customHeight="1" x14ac:dyDescent="0.2">
      <c r="A23" s="896">
        <v>2017</v>
      </c>
      <c r="B23" s="263" t="s">
        <v>623</v>
      </c>
      <c r="C23" s="600">
        <v>12.89</v>
      </c>
      <c r="D23" s="264">
        <v>4.9674267100977296</v>
      </c>
    </row>
    <row r="24" spans="1:4" ht="14.25" customHeight="1" x14ac:dyDescent="0.2">
      <c r="A24" s="929"/>
      <c r="B24" s="793" t="s">
        <v>637</v>
      </c>
      <c r="C24" s="600">
        <v>13.52</v>
      </c>
      <c r="D24" s="264">
        <v>4.8875096974398682</v>
      </c>
    </row>
    <row r="25" spans="1:4" ht="14.25" customHeight="1" x14ac:dyDescent="0.2">
      <c r="A25" s="897"/>
      <c r="B25" s="724" t="s">
        <v>654</v>
      </c>
      <c r="C25" s="602">
        <v>14.18</v>
      </c>
      <c r="D25" s="269">
        <v>4.881656804733729</v>
      </c>
    </row>
    <row r="26" spans="1:4" ht="14.25" customHeight="1" x14ac:dyDescent="0.2">
      <c r="A26" s="257" t="s">
        <v>287</v>
      </c>
      <c r="D26" s="71" t="s">
        <v>621</v>
      </c>
    </row>
    <row r="27" spans="1:4" ht="14.25" customHeight="1" x14ac:dyDescent="0.2">
      <c r="A27" s="257" t="s">
        <v>651</v>
      </c>
    </row>
  </sheetData>
  <mergeCells count="6">
    <mergeCell ref="A23:A25"/>
    <mergeCell ref="A17:A22"/>
    <mergeCell ref="A12:A16"/>
    <mergeCell ref="A9:A11"/>
    <mergeCell ref="A1:D2"/>
    <mergeCell ref="A5:A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5"/>
  <sheetViews>
    <sheetView workbookViewId="0"/>
  </sheetViews>
  <sheetFormatPr baseColWidth="10" defaultRowHeight="14.25" x14ac:dyDescent="0.2"/>
  <cols>
    <col min="1" max="1" width="21.375" customWidth="1"/>
  </cols>
  <sheetData>
    <row r="1" spans="1:7" x14ac:dyDescent="0.2">
      <c r="A1" s="59" t="s">
        <v>106</v>
      </c>
      <c r="B1" s="59"/>
      <c r="C1" s="59"/>
      <c r="D1" s="59"/>
      <c r="E1" s="59"/>
      <c r="F1" s="59"/>
      <c r="G1" s="60"/>
    </row>
    <row r="2" spans="1:7" x14ac:dyDescent="0.2">
      <c r="A2" s="61"/>
      <c r="B2" s="61"/>
      <c r="C2" s="61"/>
      <c r="D2" s="61"/>
      <c r="E2" s="61"/>
      <c r="F2" s="61"/>
      <c r="G2" s="62" t="s">
        <v>107</v>
      </c>
    </row>
    <row r="3" spans="1:7" ht="14.45" customHeight="1" x14ac:dyDescent="0.2">
      <c r="A3" s="63"/>
      <c r="B3" s="896" t="s">
        <v>641</v>
      </c>
      <c r="C3" s="898" t="s">
        <v>461</v>
      </c>
      <c r="D3" s="896" t="s">
        <v>610</v>
      </c>
      <c r="E3" s="898" t="s">
        <v>461</v>
      </c>
      <c r="F3" s="900" t="s">
        <v>109</v>
      </c>
      <c r="G3" s="900"/>
    </row>
    <row r="4" spans="1:7" ht="14.45" customHeight="1" x14ac:dyDescent="0.25">
      <c r="A4" s="715"/>
      <c r="B4" s="897"/>
      <c r="C4" s="899"/>
      <c r="D4" s="897"/>
      <c r="E4" s="899"/>
      <c r="F4" s="410">
        <v>2016</v>
      </c>
      <c r="G4" s="410">
        <v>2015</v>
      </c>
    </row>
    <row r="5" spans="1:7" x14ac:dyDescent="0.2">
      <c r="A5" s="65" t="s">
        <v>110</v>
      </c>
      <c r="B5" s="248">
        <v>10442.042244241256</v>
      </c>
      <c r="C5" s="249">
        <v>8.4561598920015104</v>
      </c>
      <c r="D5" s="248">
        <v>13686.411717720001</v>
      </c>
      <c r="E5" s="249">
        <v>11.106880682342158</v>
      </c>
      <c r="F5" s="668">
        <v>6.5679759542565792</v>
      </c>
      <c r="G5" s="668">
        <v>9.1030337594399739</v>
      </c>
    </row>
    <row r="6" spans="1:7" x14ac:dyDescent="0.2">
      <c r="A6" s="65" t="s">
        <v>111</v>
      </c>
      <c r="B6" s="248">
        <v>54632.765919999998</v>
      </c>
      <c r="C6" s="249">
        <v>44.242629282274066</v>
      </c>
      <c r="D6" s="248">
        <v>53170.755331999993</v>
      </c>
      <c r="E6" s="249">
        <v>43.149457099695724</v>
      </c>
      <c r="F6" s="668">
        <v>0.26299052881633789</v>
      </c>
      <c r="G6" s="668">
        <v>0.44455062735914119</v>
      </c>
    </row>
    <row r="7" spans="1:7" x14ac:dyDescent="0.2">
      <c r="A7" s="65" t="s">
        <v>112</v>
      </c>
      <c r="B7" s="248">
        <v>25035.278579999998</v>
      </c>
      <c r="C7" s="249">
        <v>20.274033916117652</v>
      </c>
      <c r="D7" s="248">
        <v>24533.397396</v>
      </c>
      <c r="E7" s="249">
        <v>19.909492950373512</v>
      </c>
      <c r="F7" s="668">
        <v>0.19135264601477431</v>
      </c>
      <c r="G7" s="668">
        <v>0.22040922880422736</v>
      </c>
    </row>
    <row r="8" spans="1:7" x14ac:dyDescent="0.2">
      <c r="A8" s="65" t="s">
        <v>113</v>
      </c>
      <c r="B8" s="248">
        <v>15260.263556215119</v>
      </c>
      <c r="C8" s="249">
        <v>12.358045065045149</v>
      </c>
      <c r="D8" s="248">
        <v>14934.0303030303</v>
      </c>
      <c r="E8" s="249">
        <v>12.119355759806979</v>
      </c>
      <c r="F8" s="668">
        <v>100</v>
      </c>
      <c r="G8" s="668">
        <v>100</v>
      </c>
    </row>
    <row r="9" spans="1:7" x14ac:dyDescent="0.2">
      <c r="A9" s="65" t="s">
        <v>114</v>
      </c>
      <c r="B9" s="248">
        <v>17212.25116346811</v>
      </c>
      <c r="C9" s="249">
        <v>13.938800910314777</v>
      </c>
      <c r="D9" s="248">
        <v>16659.458664799997</v>
      </c>
      <c r="E9" s="249">
        <v>13.519585954204322</v>
      </c>
      <c r="F9" s="668">
        <v>100</v>
      </c>
      <c r="G9" s="668">
        <v>100</v>
      </c>
    </row>
    <row r="10" spans="1:7" x14ac:dyDescent="0.2">
      <c r="A10" s="65" t="s">
        <v>115</v>
      </c>
      <c r="B10" s="248">
        <v>242.58134509000001</v>
      </c>
      <c r="C10" s="249">
        <v>0.1964468820291474</v>
      </c>
      <c r="D10" s="248">
        <v>252.0064146</v>
      </c>
      <c r="E10" s="249">
        <v>0.20450978940836148</v>
      </c>
      <c r="F10" s="668" t="s">
        <v>642</v>
      </c>
      <c r="G10" s="668" t="s">
        <v>643</v>
      </c>
    </row>
    <row r="11" spans="1:7" x14ac:dyDescent="0.2">
      <c r="A11" s="65" t="s">
        <v>116</v>
      </c>
      <c r="B11" s="248">
        <v>659.26376723989677</v>
      </c>
      <c r="C11" s="249">
        <v>0.53388405221769109</v>
      </c>
      <c r="D11" s="248">
        <v>-11.438000000000102</v>
      </c>
      <c r="E11" s="249" t="s">
        <v>611</v>
      </c>
      <c r="F11" s="669"/>
      <c r="G11" s="669"/>
    </row>
    <row r="12" spans="1:7" x14ac:dyDescent="0.2">
      <c r="A12" s="68" t="s">
        <v>117</v>
      </c>
      <c r="B12" s="670">
        <v>123484.44657625438</v>
      </c>
      <c r="C12" s="671">
        <v>100</v>
      </c>
      <c r="D12" s="670">
        <v>123224.62182815028</v>
      </c>
      <c r="E12" s="671">
        <v>100</v>
      </c>
      <c r="F12" s="671">
        <v>26.656314794008146</v>
      </c>
      <c r="G12" s="671">
        <v>27.297659724905671</v>
      </c>
    </row>
    <row r="13" spans="1:7" x14ac:dyDescent="0.2">
      <c r="A13" s="65"/>
      <c r="B13" s="65"/>
      <c r="C13" s="65"/>
      <c r="D13" s="65"/>
      <c r="E13" s="65"/>
      <c r="F13" s="65"/>
      <c r="G13" s="71" t="s">
        <v>572</v>
      </c>
    </row>
    <row r="14" spans="1:7" x14ac:dyDescent="0.2">
      <c r="A14" s="672" t="s">
        <v>573</v>
      </c>
      <c r="B14" s="1"/>
      <c r="C14" s="1"/>
      <c r="D14" s="1"/>
      <c r="E14" s="1"/>
      <c r="F14" s="1"/>
      <c r="G14" s="1"/>
    </row>
    <row r="15" spans="1:7" x14ac:dyDescent="0.2">
      <c r="A15" s="714" t="s">
        <v>612</v>
      </c>
      <c r="B15" s="1"/>
      <c r="C15" s="1"/>
      <c r="D15" s="1"/>
      <c r="E15" s="1"/>
      <c r="F15" s="1"/>
      <c r="G15" s="1"/>
    </row>
  </sheetData>
  <mergeCells count="5">
    <mergeCell ref="B3:B4"/>
    <mergeCell ref="C3:C4"/>
    <mergeCell ref="D3:D4"/>
    <mergeCell ref="E3:E4"/>
    <mergeCell ref="F3:G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13"/>
  <sheetViews>
    <sheetView workbookViewId="0"/>
  </sheetViews>
  <sheetFormatPr baseColWidth="10" defaultRowHeight="14.25" x14ac:dyDescent="0.2"/>
  <cols>
    <col min="1" max="1" width="32.375" customWidth="1"/>
    <col min="5" max="5" width="12.125" customWidth="1"/>
    <col min="6" max="6" width="14.125" bestFit="1" customWidth="1"/>
  </cols>
  <sheetData>
    <row r="1" spans="1:6" x14ac:dyDescent="0.2">
      <c r="A1" s="59" t="s">
        <v>532</v>
      </c>
      <c r="B1" s="59"/>
      <c r="C1" s="59"/>
      <c r="D1" s="60"/>
      <c r="E1" s="60"/>
      <c r="F1" s="60"/>
    </row>
    <row r="2" spans="1:6" x14ac:dyDescent="0.2">
      <c r="A2" s="61"/>
      <c r="B2" s="61"/>
      <c r="C2" s="61"/>
      <c r="D2" s="74"/>
      <c r="E2" s="74"/>
      <c r="F2" s="62" t="s">
        <v>288</v>
      </c>
    </row>
    <row r="3" spans="1:6" x14ac:dyDescent="0.2">
      <c r="A3" s="63"/>
      <c r="B3" s="908" t="s">
        <v>289</v>
      </c>
      <c r="C3" s="908"/>
      <c r="D3" s="908"/>
      <c r="E3" s="242" t="s">
        <v>290</v>
      </c>
      <c r="F3" s="242"/>
    </row>
    <row r="4" spans="1:6" x14ac:dyDescent="0.2">
      <c r="A4" s="75"/>
      <c r="B4" s="271" t="s">
        <v>647</v>
      </c>
      <c r="C4" s="272" t="s">
        <v>638</v>
      </c>
      <c r="D4" s="271" t="s">
        <v>649</v>
      </c>
      <c r="E4" s="244" t="s">
        <v>291</v>
      </c>
      <c r="F4" s="243" t="s">
        <v>292</v>
      </c>
    </row>
    <row r="5" spans="1:6" x14ac:dyDescent="0.2">
      <c r="A5" s="603" t="s">
        <v>534</v>
      </c>
      <c r="B5" s="273">
        <v>121.39457978709676</v>
      </c>
      <c r="C5" s="273">
        <v>124.4947564633333</v>
      </c>
      <c r="D5" s="273">
        <v>117.15793730967744</v>
      </c>
      <c r="E5" s="273">
        <v>-2.490206627416971</v>
      </c>
      <c r="F5" s="273">
        <v>3.6161804950703669</v>
      </c>
    </row>
    <row r="6" spans="1:6" x14ac:dyDescent="0.2">
      <c r="A6" s="75" t="s">
        <v>533</v>
      </c>
      <c r="B6" s="254">
        <v>108.63383899032257</v>
      </c>
      <c r="C6" s="269">
        <v>111.5445306466667</v>
      </c>
      <c r="D6" s="254">
        <v>102.3524300064516</v>
      </c>
      <c r="E6" s="254">
        <v>-2.6094436360704774</v>
      </c>
      <c r="F6" s="254">
        <v>6.1370394268851634</v>
      </c>
    </row>
    <row r="7" spans="1:6" x14ac:dyDescent="0.2">
      <c r="A7" s="1"/>
      <c r="B7" s="1"/>
      <c r="C7" s="1"/>
      <c r="D7" s="1"/>
      <c r="E7" s="1"/>
      <c r="F7" s="71" t="s">
        <v>621</v>
      </c>
    </row>
    <row r="8" spans="1:6" x14ac:dyDescent="0.2">
      <c r="A8" s="1"/>
      <c r="B8" s="1"/>
      <c r="C8" s="1"/>
      <c r="D8" s="1"/>
      <c r="E8" s="1"/>
      <c r="F8" s="1"/>
    </row>
    <row r="13" spans="1:6" x14ac:dyDescent="0.2">
      <c r="C13" t="s">
        <v>408</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AL36"/>
  <sheetViews>
    <sheetView workbookViewId="0">
      <selection sqref="A1:C2"/>
    </sheetView>
  </sheetViews>
  <sheetFormatPr baseColWidth="10" defaultRowHeight="14.25" x14ac:dyDescent="0.2"/>
  <cols>
    <col min="1" max="1" width="22.5" bestFit="1" customWidth="1"/>
    <col min="7" max="7" width="19.25" bestFit="1" customWidth="1"/>
  </cols>
  <sheetData>
    <row r="1" spans="1:38" x14ac:dyDescent="0.2">
      <c r="A1" s="894" t="s">
        <v>293</v>
      </c>
      <c r="B1" s="894"/>
      <c r="C1" s="894"/>
      <c r="D1" s="58"/>
      <c r="E1" s="58"/>
    </row>
    <row r="2" spans="1:38" x14ac:dyDescent="0.2">
      <c r="A2" s="895"/>
      <c r="B2" s="894"/>
      <c r="C2" s="894"/>
      <c r="D2" s="8"/>
      <c r="E2" s="62" t="s">
        <v>288</v>
      </c>
    </row>
    <row r="3" spans="1:38" x14ac:dyDescent="0.2">
      <c r="A3" s="64"/>
      <c r="B3" s="275" t="s">
        <v>294</v>
      </c>
      <c r="C3" s="275" t="s">
        <v>295</v>
      </c>
      <c r="D3" s="275" t="s">
        <v>296</v>
      </c>
      <c r="E3" s="275" t="s">
        <v>297</v>
      </c>
    </row>
    <row r="4" spans="1:38" x14ac:dyDescent="0.2">
      <c r="A4" s="276" t="s">
        <v>298</v>
      </c>
      <c r="B4" s="277">
        <v>121.39457978709676</v>
      </c>
      <c r="C4" s="278">
        <v>21.068480789496132</v>
      </c>
      <c r="D4" s="278">
        <v>46.138169157691266</v>
      </c>
      <c r="E4" s="278">
        <v>54.187929839909351</v>
      </c>
      <c r="F4" s="388"/>
      <c r="G4" s="388"/>
      <c r="H4" s="388"/>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390"/>
      <c r="AL4" s="390"/>
    </row>
    <row r="5" spans="1:38" x14ac:dyDescent="0.2">
      <c r="A5" s="279" t="s">
        <v>299</v>
      </c>
      <c r="B5" s="280">
        <v>137.71612903225807</v>
      </c>
      <c r="C5" s="274">
        <v>21.988289509352128</v>
      </c>
      <c r="D5" s="274">
        <v>65.450065329357557</v>
      </c>
      <c r="E5" s="274">
        <v>50.277774193548382</v>
      </c>
      <c r="F5" s="388"/>
      <c r="G5" s="388"/>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row>
    <row r="6" spans="1:38" x14ac:dyDescent="0.2">
      <c r="A6" s="279" t="s">
        <v>300</v>
      </c>
      <c r="B6" s="280">
        <v>117.66129032258064</v>
      </c>
      <c r="C6" s="274">
        <v>19.61021505376344</v>
      </c>
      <c r="D6" s="274">
        <v>49.335849462365587</v>
      </c>
      <c r="E6" s="274">
        <v>48.715225806451613</v>
      </c>
      <c r="F6" s="388"/>
      <c r="G6" s="388"/>
      <c r="M6" s="389"/>
      <c r="N6" s="389"/>
      <c r="O6" s="389"/>
      <c r="P6" s="389"/>
      <c r="Q6" s="389"/>
      <c r="R6" s="389"/>
      <c r="S6" s="389"/>
      <c r="T6" s="389"/>
      <c r="U6" s="389"/>
      <c r="V6" s="389"/>
      <c r="W6" s="389"/>
      <c r="X6" s="389"/>
      <c r="Y6" s="389"/>
      <c r="Z6" s="389"/>
      <c r="AA6" s="389"/>
      <c r="AB6" s="389"/>
      <c r="AC6" s="389"/>
      <c r="AD6" s="389"/>
      <c r="AE6" s="389"/>
      <c r="AF6" s="389"/>
      <c r="AG6" s="389"/>
      <c r="AH6" s="389"/>
      <c r="AI6" s="389"/>
      <c r="AJ6" s="389"/>
      <c r="AK6" s="389"/>
      <c r="AL6" s="389"/>
    </row>
    <row r="7" spans="1:38" x14ac:dyDescent="0.2">
      <c r="A7" s="279" t="s">
        <v>247</v>
      </c>
      <c r="B7" s="280">
        <v>137.22258064516129</v>
      </c>
      <c r="C7" s="274">
        <v>23.815489202879231</v>
      </c>
      <c r="D7" s="274">
        <v>60.507059184217525</v>
      </c>
      <c r="E7" s="274">
        <v>52.900032258064527</v>
      </c>
      <c r="F7" s="388"/>
      <c r="G7" s="388"/>
      <c r="N7" s="389"/>
      <c r="O7" s="389"/>
      <c r="P7" s="389"/>
      <c r="Q7" s="389"/>
      <c r="R7" s="389"/>
      <c r="S7" s="389"/>
      <c r="T7" s="389"/>
      <c r="U7" s="389"/>
      <c r="V7" s="389"/>
      <c r="W7" s="389"/>
      <c r="X7" s="389"/>
      <c r="Y7" s="389"/>
      <c r="Z7" s="389"/>
      <c r="AA7" s="389"/>
      <c r="AB7" s="389"/>
      <c r="AC7" s="389"/>
      <c r="AD7" s="389"/>
      <c r="AE7" s="389"/>
      <c r="AF7" s="389"/>
      <c r="AG7" s="389"/>
      <c r="AH7" s="389"/>
      <c r="AI7" s="389"/>
      <c r="AJ7" s="389"/>
      <c r="AK7" s="389"/>
      <c r="AL7" s="389"/>
    </row>
    <row r="8" spans="1:38" x14ac:dyDescent="0.2">
      <c r="A8" s="279" t="s">
        <v>301</v>
      </c>
      <c r="B8" s="280">
        <v>104.07439905788904</v>
      </c>
      <c r="C8" s="274">
        <v>17.345733176314845</v>
      </c>
      <c r="D8" s="274">
        <v>36.302373860158973</v>
      </c>
      <c r="E8" s="274">
        <v>50.426292021415222</v>
      </c>
      <c r="F8" s="388"/>
      <c r="G8" s="388"/>
      <c r="N8" s="389"/>
      <c r="O8" s="389"/>
      <c r="P8" s="389"/>
      <c r="Q8" s="389"/>
      <c r="R8" s="389"/>
      <c r="S8" s="389"/>
      <c r="T8" s="389"/>
      <c r="U8" s="389"/>
      <c r="V8" s="389"/>
      <c r="W8" s="389"/>
      <c r="X8" s="389"/>
      <c r="Y8" s="389"/>
      <c r="Z8" s="389"/>
      <c r="AA8" s="389"/>
      <c r="AB8" s="389"/>
      <c r="AC8" s="389"/>
      <c r="AD8" s="389"/>
      <c r="AE8" s="389"/>
      <c r="AF8" s="389"/>
      <c r="AG8" s="389"/>
      <c r="AH8" s="389"/>
      <c r="AI8" s="389"/>
      <c r="AJ8" s="389"/>
      <c r="AK8" s="389"/>
      <c r="AL8" s="389"/>
    </row>
    <row r="9" spans="1:38" x14ac:dyDescent="0.2">
      <c r="A9" s="279" t="s">
        <v>302</v>
      </c>
      <c r="B9" s="280">
        <v>121.90896774193547</v>
      </c>
      <c r="C9" s="274">
        <v>19.464457034426673</v>
      </c>
      <c r="D9" s="274">
        <v>48.969833288153964</v>
      </c>
      <c r="E9" s="274">
        <v>53.474677419354826</v>
      </c>
      <c r="F9" s="388"/>
      <c r="G9" s="388"/>
    </row>
    <row r="10" spans="1:38" x14ac:dyDescent="0.2">
      <c r="A10" s="279" t="s">
        <v>303</v>
      </c>
      <c r="B10" s="280">
        <v>127.0299375358981</v>
      </c>
      <c r="C10" s="274">
        <v>25.405987507179621</v>
      </c>
      <c r="D10" s="274">
        <v>51.905098417689516</v>
      </c>
      <c r="E10" s="274">
        <v>49.718851611028967</v>
      </c>
      <c r="F10" s="388"/>
      <c r="G10" s="388"/>
    </row>
    <row r="11" spans="1:38" x14ac:dyDescent="0.2">
      <c r="A11" s="279" t="s">
        <v>304</v>
      </c>
      <c r="B11" s="280">
        <v>148.86871576225164</v>
      </c>
      <c r="C11" s="274">
        <v>29.773743152450329</v>
      </c>
      <c r="D11" s="274">
        <v>61.747476283005888</v>
      </c>
      <c r="E11" s="274">
        <v>57.347496326795422</v>
      </c>
      <c r="F11" s="388"/>
      <c r="G11" s="388"/>
    </row>
    <row r="12" spans="1:38" x14ac:dyDescent="0.2">
      <c r="A12" s="279" t="s">
        <v>305</v>
      </c>
      <c r="B12" s="280">
        <v>129.1032258064516</v>
      </c>
      <c r="C12" s="274">
        <v>21.517204301075271</v>
      </c>
      <c r="D12" s="274">
        <v>58.016924731182783</v>
      </c>
      <c r="E12" s="274">
        <v>49.569096774193547</v>
      </c>
      <c r="F12" s="388"/>
      <c r="G12" s="388"/>
    </row>
    <row r="13" spans="1:38" x14ac:dyDescent="0.2">
      <c r="A13" s="279" t="s">
        <v>306</v>
      </c>
      <c r="B13" s="280">
        <v>128.11229032258066</v>
      </c>
      <c r="C13" s="274">
        <v>23.10221628767848</v>
      </c>
      <c r="D13" s="274">
        <v>57.627783712321538</v>
      </c>
      <c r="E13" s="274">
        <v>47.382290322580644</v>
      </c>
      <c r="F13" s="388"/>
      <c r="G13" s="388"/>
    </row>
    <row r="14" spans="1:38" x14ac:dyDescent="0.2">
      <c r="A14" s="279" t="s">
        <v>214</v>
      </c>
      <c r="B14" s="280">
        <v>117.99032258064517</v>
      </c>
      <c r="C14" s="274">
        <v>19.665053763440863</v>
      </c>
      <c r="D14" s="274">
        <v>42.277301075268824</v>
      </c>
      <c r="E14" s="274">
        <v>56.047967741935487</v>
      </c>
      <c r="F14" s="388"/>
      <c r="G14" s="388"/>
    </row>
    <row r="15" spans="1:38" x14ac:dyDescent="0.2">
      <c r="A15" s="279" t="s">
        <v>307</v>
      </c>
      <c r="B15" s="280">
        <v>147.63225806451612</v>
      </c>
      <c r="C15" s="274">
        <v>28.57398543184183</v>
      </c>
      <c r="D15" s="274">
        <v>65.277950052029126</v>
      </c>
      <c r="E15" s="274">
        <v>53.780322580645155</v>
      </c>
      <c r="F15" s="388"/>
      <c r="G15" s="388"/>
    </row>
    <row r="16" spans="1:38" x14ac:dyDescent="0.2">
      <c r="A16" s="279" t="s">
        <v>248</v>
      </c>
      <c r="B16" s="281">
        <v>137.65309677419356</v>
      </c>
      <c r="C16" s="264">
        <v>22.94218279569893</v>
      </c>
      <c r="D16" s="264">
        <v>65.940172043010762</v>
      </c>
      <c r="E16" s="264">
        <v>48.770741935483869</v>
      </c>
      <c r="F16" s="388"/>
      <c r="G16" s="388"/>
    </row>
    <row r="17" spans="1:13" x14ac:dyDescent="0.2">
      <c r="A17" s="279" t="s">
        <v>249</v>
      </c>
      <c r="B17" s="280">
        <v>151.75483870967741</v>
      </c>
      <c r="C17" s="274">
        <v>29.371904266389176</v>
      </c>
      <c r="D17" s="274">
        <v>71.038966701352749</v>
      </c>
      <c r="E17" s="274">
        <v>51.343967741935487</v>
      </c>
      <c r="F17" s="388"/>
      <c r="G17" s="388"/>
    </row>
    <row r="18" spans="1:13" x14ac:dyDescent="0.2">
      <c r="A18" s="279" t="s">
        <v>308</v>
      </c>
      <c r="B18" s="280">
        <v>113.54573733709965</v>
      </c>
      <c r="C18" s="274">
        <v>24.139644945682605</v>
      </c>
      <c r="D18" s="274">
        <v>39.25249775086796</v>
      </c>
      <c r="E18" s="274">
        <v>50.153594640549088</v>
      </c>
      <c r="F18" s="388"/>
      <c r="G18" s="388"/>
    </row>
    <row r="19" spans="1:13" x14ac:dyDescent="0.2">
      <c r="A19" s="58" t="s">
        <v>309</v>
      </c>
      <c r="B19" s="280">
        <v>137.25483870967741</v>
      </c>
      <c r="C19" s="274">
        <v>25.665538945712036</v>
      </c>
      <c r="D19" s="274">
        <v>60.77181589299763</v>
      </c>
      <c r="E19" s="274">
        <v>50.817483870967742</v>
      </c>
      <c r="F19" s="388"/>
      <c r="G19" s="388"/>
    </row>
    <row r="20" spans="1:13" x14ac:dyDescent="0.2">
      <c r="A20" s="58" t="s">
        <v>215</v>
      </c>
      <c r="B20" s="280">
        <v>153.61590322580645</v>
      </c>
      <c r="C20" s="274">
        <v>27.701228450555259</v>
      </c>
      <c r="D20" s="274">
        <v>72.839739291380212</v>
      </c>
      <c r="E20" s="274">
        <v>53.074935483870981</v>
      </c>
      <c r="F20" s="388"/>
      <c r="G20" s="388"/>
    </row>
    <row r="21" spans="1:13" x14ac:dyDescent="0.2">
      <c r="A21" s="58" t="s">
        <v>310</v>
      </c>
      <c r="B21" s="280">
        <v>115.50258064516132</v>
      </c>
      <c r="C21" s="274">
        <v>20.045902426019733</v>
      </c>
      <c r="D21" s="274">
        <v>44.333710477206097</v>
      </c>
      <c r="E21" s="274">
        <v>51.122967741935483</v>
      </c>
      <c r="F21" s="388"/>
      <c r="G21" s="388"/>
    </row>
    <row r="22" spans="1:13" x14ac:dyDescent="0.2">
      <c r="A22" s="282" t="s">
        <v>311</v>
      </c>
      <c r="B22" s="280">
        <v>112.84574193548387</v>
      </c>
      <c r="C22" s="274">
        <v>19.584798187150092</v>
      </c>
      <c r="D22" s="274">
        <v>43.443072780591841</v>
      </c>
      <c r="E22" s="274">
        <v>49.817870967741939</v>
      </c>
      <c r="F22" s="388"/>
      <c r="G22" s="388"/>
    </row>
    <row r="23" spans="1:13" x14ac:dyDescent="0.2">
      <c r="A23" s="282" t="s">
        <v>312</v>
      </c>
      <c r="B23" s="283">
        <v>115.03870967741936</v>
      </c>
      <c r="C23" s="284">
        <v>16.715026192445553</v>
      </c>
      <c r="D23" s="284">
        <v>46.209135097877038</v>
      </c>
      <c r="E23" s="284">
        <v>52.114548387096775</v>
      </c>
      <c r="F23" s="388"/>
      <c r="G23" s="388"/>
    </row>
    <row r="24" spans="1:13" x14ac:dyDescent="0.2">
      <c r="A24" s="263" t="s">
        <v>313</v>
      </c>
      <c r="B24" s="283">
        <v>131</v>
      </c>
      <c r="C24" s="284">
        <v>19.983050847457626</v>
      </c>
      <c r="D24" s="284">
        <v>54.93794915254238</v>
      </c>
      <c r="E24" s="284">
        <v>56.078999999999994</v>
      </c>
      <c r="F24" s="388"/>
      <c r="G24" s="388"/>
    </row>
    <row r="25" spans="1:13" x14ac:dyDescent="0.2">
      <c r="A25" s="263" t="s">
        <v>640</v>
      </c>
      <c r="B25" s="283">
        <v>154.44193548387096</v>
      </c>
      <c r="C25" s="284">
        <v>26.803972274060254</v>
      </c>
      <c r="D25" s="284">
        <v>78.020930951746195</v>
      </c>
      <c r="E25" s="284">
        <v>49.617032258064519</v>
      </c>
      <c r="F25" s="388"/>
      <c r="G25" s="388"/>
    </row>
    <row r="26" spans="1:13" x14ac:dyDescent="0.2">
      <c r="A26" s="58" t="s">
        <v>314</v>
      </c>
      <c r="B26" s="283">
        <v>109.23720802404924</v>
      </c>
      <c r="C26" s="284">
        <v>20.426469793114897</v>
      </c>
      <c r="D26" s="284">
        <v>39.672007103489314</v>
      </c>
      <c r="E26" s="284">
        <v>49.138731127445027</v>
      </c>
      <c r="F26" s="388"/>
      <c r="G26" s="388"/>
    </row>
    <row r="27" spans="1:13" x14ac:dyDescent="0.2">
      <c r="A27" s="263" t="s">
        <v>250</v>
      </c>
      <c r="B27" s="283">
        <v>145.08387096774192</v>
      </c>
      <c r="C27" s="284">
        <v>27.129504327301333</v>
      </c>
      <c r="D27" s="284">
        <v>65.151108575924454</v>
      </c>
      <c r="E27" s="284">
        <v>52.803258064516129</v>
      </c>
      <c r="F27" s="388"/>
      <c r="G27" s="388"/>
    </row>
    <row r="28" spans="1:13" x14ac:dyDescent="0.2">
      <c r="A28" s="58" t="s">
        <v>218</v>
      </c>
      <c r="B28" s="280">
        <v>136.70868845572735</v>
      </c>
      <c r="C28" s="274">
        <v>22.784781409287895</v>
      </c>
      <c r="D28" s="274">
        <v>67.98342427204679</v>
      </c>
      <c r="E28" s="274">
        <v>45.940482774392663</v>
      </c>
      <c r="F28" s="388"/>
      <c r="G28" s="388"/>
    </row>
    <row r="29" spans="1:13" x14ac:dyDescent="0.2">
      <c r="A29" s="263" t="s">
        <v>653</v>
      </c>
      <c r="B29" s="283">
        <v>115.09815999418399</v>
      </c>
      <c r="C29" s="284">
        <v>19.975713717998875</v>
      </c>
      <c r="D29" s="284">
        <v>48.274826433473166</v>
      </c>
      <c r="E29" s="284">
        <v>46.84761984271195</v>
      </c>
      <c r="F29" s="388"/>
      <c r="G29" s="388"/>
    </row>
    <row r="30" spans="1:13" x14ac:dyDescent="0.2">
      <c r="A30" s="58" t="s">
        <v>315</v>
      </c>
      <c r="B30" s="280">
        <v>104.34231215279549</v>
      </c>
      <c r="C30" s="274">
        <v>16.659696898345501</v>
      </c>
      <c r="D30" s="274">
        <v>36.402456799627799</v>
      </c>
      <c r="E30" s="274">
        <v>51.280158454822185</v>
      </c>
      <c r="F30" s="388"/>
      <c r="G30" s="388"/>
    </row>
    <row r="31" spans="1:13" x14ac:dyDescent="0.2">
      <c r="A31" s="285" t="s">
        <v>251</v>
      </c>
      <c r="B31" s="286">
        <v>144.4562574685132</v>
      </c>
      <c r="C31" s="254">
        <v>28.89125149370264</v>
      </c>
      <c r="D31" s="254">
        <v>65.112230227020135</v>
      </c>
      <c r="E31" s="254">
        <v>50.452775747790426</v>
      </c>
      <c r="F31" s="388"/>
      <c r="G31" s="388"/>
    </row>
    <row r="32" spans="1:13" x14ac:dyDescent="0.2">
      <c r="A32" s="287" t="s">
        <v>316</v>
      </c>
      <c r="B32" s="288">
        <v>135.95885713896467</v>
      </c>
      <c r="C32" s="288">
        <v>24.02566102338071</v>
      </c>
      <c r="D32" s="288">
        <v>61.743611873198205</v>
      </c>
      <c r="E32" s="288">
        <v>50.18958424238577</v>
      </c>
      <c r="F32" s="388"/>
      <c r="G32" s="388"/>
      <c r="M32" s="389"/>
    </row>
    <row r="33" spans="1:13" x14ac:dyDescent="0.2">
      <c r="A33" s="289" t="s">
        <v>317</v>
      </c>
      <c r="B33" s="290">
        <v>140.02064755489943</v>
      </c>
      <c r="C33" s="290">
        <v>24.149902627064538</v>
      </c>
      <c r="D33" s="290">
        <v>64.59654391874129</v>
      </c>
      <c r="E33" s="290">
        <v>51.274201009093602</v>
      </c>
      <c r="F33" s="388"/>
      <c r="G33" s="388"/>
      <c r="M33" s="389"/>
    </row>
    <row r="34" spans="1:13" x14ac:dyDescent="0.2">
      <c r="A34" s="289" t="s">
        <v>318</v>
      </c>
      <c r="B34" s="291">
        <v>18.626067767802667</v>
      </c>
      <c r="C34" s="291">
        <v>3.0814218375684064</v>
      </c>
      <c r="D34" s="291">
        <v>18.458374761050024</v>
      </c>
      <c r="E34" s="291">
        <v>-2.9137288308157494</v>
      </c>
      <c r="F34" s="388"/>
      <c r="G34" s="388"/>
    </row>
    <row r="35" spans="1:13" x14ac:dyDescent="0.2">
      <c r="A35" s="94"/>
      <c r="B35" s="65"/>
      <c r="C35" s="58"/>
      <c r="D35" s="8"/>
      <c r="E35" s="71" t="s">
        <v>621</v>
      </c>
    </row>
    <row r="36" spans="1:13" x14ac:dyDescent="0.2">
      <c r="B36" s="388"/>
      <c r="C36" s="388"/>
      <c r="D36" s="388"/>
      <c r="E36" s="388"/>
    </row>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AJ35"/>
  <sheetViews>
    <sheetView workbookViewId="0">
      <selection sqref="A1:C2"/>
    </sheetView>
  </sheetViews>
  <sheetFormatPr baseColWidth="10" defaultRowHeight="14.25" x14ac:dyDescent="0.2"/>
  <cols>
    <col min="1" max="1" width="22.75" bestFit="1" customWidth="1"/>
    <col min="7" max="7" width="17.875" bestFit="1" customWidth="1"/>
  </cols>
  <sheetData>
    <row r="1" spans="1:36" x14ac:dyDescent="0.2">
      <c r="A1" s="894" t="s">
        <v>319</v>
      </c>
      <c r="B1" s="894"/>
      <c r="C1" s="894"/>
      <c r="D1" s="58"/>
      <c r="E1" s="58"/>
    </row>
    <row r="2" spans="1:36" x14ac:dyDescent="0.2">
      <c r="A2" s="895"/>
      <c r="B2" s="894"/>
      <c r="C2" s="894"/>
      <c r="D2" s="8"/>
      <c r="E2" s="62" t="s">
        <v>288</v>
      </c>
    </row>
    <row r="3" spans="1:36" x14ac:dyDescent="0.2">
      <c r="A3" s="64"/>
      <c r="B3" s="275" t="s">
        <v>294</v>
      </c>
      <c r="C3" s="275" t="s">
        <v>295</v>
      </c>
      <c r="D3" s="275" t="s">
        <v>296</v>
      </c>
      <c r="E3" s="275" t="s">
        <v>297</v>
      </c>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row>
    <row r="4" spans="1:36" x14ac:dyDescent="0.2">
      <c r="A4" s="276" t="s">
        <v>298</v>
      </c>
      <c r="B4" s="277">
        <v>108.63383899032257</v>
      </c>
      <c r="C4" s="278">
        <v>18.85380676691549</v>
      </c>
      <c r="D4" s="278">
        <v>36.737946318981585</v>
      </c>
      <c r="E4" s="278">
        <v>53.042085904425498</v>
      </c>
      <c r="F4" s="388"/>
      <c r="G4" s="388"/>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row>
    <row r="5" spans="1:36" x14ac:dyDescent="0.2">
      <c r="A5" s="279" t="s">
        <v>299</v>
      </c>
      <c r="B5" s="280">
        <v>115.56129032258063</v>
      </c>
      <c r="C5" s="274">
        <v>18.450962320412035</v>
      </c>
      <c r="D5" s="274">
        <v>47.040069937652476</v>
      </c>
      <c r="E5" s="274">
        <v>50.070258064516125</v>
      </c>
      <c r="G5" s="388"/>
      <c r="H5" s="393"/>
      <c r="I5" s="393"/>
      <c r="J5" s="393"/>
      <c r="K5" s="393"/>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row>
    <row r="6" spans="1:36" x14ac:dyDescent="0.2">
      <c r="A6" s="279" t="s">
        <v>300</v>
      </c>
      <c r="B6" s="280">
        <v>109.35806451612902</v>
      </c>
      <c r="C6" s="274">
        <v>18.226344086021506</v>
      </c>
      <c r="D6" s="274">
        <v>40.964075268817197</v>
      </c>
      <c r="E6" s="274">
        <v>50.167645161290316</v>
      </c>
      <c r="G6" s="388"/>
      <c r="L6" s="394"/>
      <c r="M6" s="394"/>
      <c r="N6" s="394"/>
      <c r="O6" s="394"/>
      <c r="P6" s="394"/>
      <c r="Q6" s="394"/>
      <c r="R6" s="394"/>
      <c r="S6" s="394"/>
      <c r="T6" s="394"/>
      <c r="U6" s="394"/>
      <c r="V6" s="394"/>
      <c r="W6" s="394"/>
      <c r="X6" s="394"/>
      <c r="Y6" s="394"/>
      <c r="Z6" s="394"/>
      <c r="AA6" s="394"/>
      <c r="AB6" s="394"/>
      <c r="AC6" s="394"/>
      <c r="AD6" s="394"/>
      <c r="AE6" s="394"/>
      <c r="AF6" s="394"/>
      <c r="AG6" s="394"/>
      <c r="AH6" s="394"/>
      <c r="AI6" s="394"/>
      <c r="AJ6" s="394"/>
    </row>
    <row r="7" spans="1:36" x14ac:dyDescent="0.2">
      <c r="A7" s="279" t="s">
        <v>247</v>
      </c>
      <c r="B7" s="280">
        <v>126.08516129032259</v>
      </c>
      <c r="C7" s="274">
        <v>21.88254865369235</v>
      </c>
      <c r="D7" s="274">
        <v>52.997193281791525</v>
      </c>
      <c r="E7" s="274">
        <v>51.205419354838718</v>
      </c>
      <c r="G7" s="388"/>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row>
    <row r="8" spans="1:36" x14ac:dyDescent="0.2">
      <c r="A8" s="279" t="s">
        <v>301</v>
      </c>
      <c r="B8" s="280">
        <v>102.23355511646091</v>
      </c>
      <c r="C8" s="274">
        <v>17.038925852743485</v>
      </c>
      <c r="D8" s="274">
        <v>33.029868700430058</v>
      </c>
      <c r="E8" s="274">
        <v>52.164760563287359</v>
      </c>
      <c r="G8" s="388"/>
    </row>
    <row r="9" spans="1:36" x14ac:dyDescent="0.2">
      <c r="A9" s="279" t="s">
        <v>302</v>
      </c>
      <c r="B9" s="280">
        <v>120.48009677419354</v>
      </c>
      <c r="C9" s="274">
        <v>19.236317972350232</v>
      </c>
      <c r="D9" s="274">
        <v>46.069972350230415</v>
      </c>
      <c r="E9" s="274">
        <v>55.17380645161289</v>
      </c>
      <c r="G9" s="388"/>
    </row>
    <row r="10" spans="1:36" x14ac:dyDescent="0.2">
      <c r="A10" s="279" t="s">
        <v>303</v>
      </c>
      <c r="B10" s="280">
        <v>116.31309422989747</v>
      </c>
      <c r="C10" s="274">
        <v>23.262618845979496</v>
      </c>
      <c r="D10" s="274">
        <v>41.147565066873021</v>
      </c>
      <c r="E10" s="274">
        <v>51.902910317044963</v>
      </c>
      <c r="G10" s="388"/>
    </row>
    <row r="11" spans="1:36" x14ac:dyDescent="0.2">
      <c r="A11" s="279" t="s">
        <v>304</v>
      </c>
      <c r="B11" s="280">
        <v>123.41367317887179</v>
      </c>
      <c r="C11" s="274">
        <v>24.682734635774359</v>
      </c>
      <c r="D11" s="274">
        <v>42.096886312227788</v>
      </c>
      <c r="E11" s="274">
        <v>56.634052230869642</v>
      </c>
      <c r="G11" s="388"/>
    </row>
    <row r="12" spans="1:36" x14ac:dyDescent="0.2">
      <c r="A12" s="279" t="s">
        <v>305</v>
      </c>
      <c r="B12" s="280">
        <v>112.5225806451613</v>
      </c>
      <c r="C12" s="274">
        <v>18.753763440860219</v>
      </c>
      <c r="D12" s="274">
        <v>41.605107526881724</v>
      </c>
      <c r="E12" s="274">
        <v>52.163709677419355</v>
      </c>
      <c r="G12" s="388"/>
    </row>
    <row r="13" spans="1:36" x14ac:dyDescent="0.2">
      <c r="A13" s="279" t="s">
        <v>306</v>
      </c>
      <c r="B13" s="280">
        <v>116.06938709677419</v>
      </c>
      <c r="C13" s="274">
        <v>20.930545214172398</v>
      </c>
      <c r="D13" s="274">
        <v>50.232132205182438</v>
      </c>
      <c r="E13" s="274">
        <v>44.906709677419357</v>
      </c>
      <c r="G13" s="388"/>
    </row>
    <row r="14" spans="1:36" x14ac:dyDescent="0.2">
      <c r="A14" s="279" t="s">
        <v>214</v>
      </c>
      <c r="B14" s="280">
        <v>115.8967741935484</v>
      </c>
      <c r="C14" s="274">
        <v>19.316129032258068</v>
      </c>
      <c r="D14" s="274">
        <v>39.291999999999994</v>
      </c>
      <c r="E14" s="274">
        <v>57.288645161290333</v>
      </c>
      <c r="G14" s="388"/>
    </row>
    <row r="15" spans="1:36" x14ac:dyDescent="0.2">
      <c r="A15" s="279" t="s">
        <v>307</v>
      </c>
      <c r="B15" s="280">
        <v>128.30322580645162</v>
      </c>
      <c r="C15" s="274">
        <v>24.832882414151928</v>
      </c>
      <c r="D15" s="274">
        <v>49.846891779396472</v>
      </c>
      <c r="E15" s="274">
        <v>53.623451612903224</v>
      </c>
      <c r="G15" s="388"/>
    </row>
    <row r="16" spans="1:36" x14ac:dyDescent="0.2">
      <c r="A16" s="279" t="s">
        <v>248</v>
      </c>
      <c r="B16" s="281">
        <v>121.58680645161292</v>
      </c>
      <c r="C16" s="264">
        <v>20.264467741935487</v>
      </c>
      <c r="D16" s="264">
        <v>54.669983870967755</v>
      </c>
      <c r="E16" s="264">
        <v>46.65235483870967</v>
      </c>
      <c r="G16" s="388"/>
    </row>
    <row r="17" spans="1:11" x14ac:dyDescent="0.2">
      <c r="A17" s="279" t="s">
        <v>249</v>
      </c>
      <c r="B17" s="280">
        <v>126.76129032258063</v>
      </c>
      <c r="C17" s="274">
        <v>24.534443288241413</v>
      </c>
      <c r="D17" s="274">
        <v>41.997556711758584</v>
      </c>
      <c r="E17" s="274">
        <v>60.229290322580638</v>
      </c>
      <c r="G17" s="388"/>
    </row>
    <row r="18" spans="1:11" x14ac:dyDescent="0.2">
      <c r="A18" s="279" t="s">
        <v>308</v>
      </c>
      <c r="B18" s="280">
        <v>112.69878557134373</v>
      </c>
      <c r="C18" s="274">
        <v>23.959584334065202</v>
      </c>
      <c r="D18" s="274">
        <v>36.105526391093008</v>
      </c>
      <c r="E18" s="274">
        <v>52.633674846185521</v>
      </c>
      <c r="G18" s="388"/>
    </row>
    <row r="19" spans="1:11" x14ac:dyDescent="0.2">
      <c r="A19" s="58" t="s">
        <v>309</v>
      </c>
      <c r="B19" s="280">
        <v>125.38387096774193</v>
      </c>
      <c r="C19" s="274">
        <v>23.445764489902963</v>
      </c>
      <c r="D19" s="274">
        <v>49.899719381064777</v>
      </c>
      <c r="E19" s="274">
        <v>52.038387096774194</v>
      </c>
      <c r="G19" s="388"/>
    </row>
    <row r="20" spans="1:11" x14ac:dyDescent="0.2">
      <c r="A20" s="58" t="s">
        <v>215</v>
      </c>
      <c r="B20" s="280">
        <v>138.68306451612904</v>
      </c>
      <c r="C20" s="274">
        <v>25.008421470121629</v>
      </c>
      <c r="D20" s="274">
        <v>61.739933368588041</v>
      </c>
      <c r="E20" s="274">
        <v>51.934709677419356</v>
      </c>
      <c r="G20" s="388"/>
    </row>
    <row r="21" spans="1:11" x14ac:dyDescent="0.2">
      <c r="A21" s="58" t="s">
        <v>310</v>
      </c>
      <c r="B21" s="280">
        <v>104.3938064516129</v>
      </c>
      <c r="C21" s="274">
        <v>18.117933351106373</v>
      </c>
      <c r="D21" s="274">
        <v>34.901969874700086</v>
      </c>
      <c r="E21" s="274">
        <v>51.373903225806444</v>
      </c>
      <c r="G21" s="388"/>
    </row>
    <row r="22" spans="1:11" x14ac:dyDescent="0.2">
      <c r="A22" s="282" t="s">
        <v>311</v>
      </c>
      <c r="B22" s="280">
        <v>104.40116129032258</v>
      </c>
      <c r="C22" s="274">
        <v>18.119209810717141</v>
      </c>
      <c r="D22" s="274">
        <v>33.017112769928019</v>
      </c>
      <c r="E22" s="274">
        <v>53.26483870967742</v>
      </c>
      <c r="G22" s="388"/>
    </row>
    <row r="23" spans="1:11" x14ac:dyDescent="0.2">
      <c r="A23" s="282" t="s">
        <v>312</v>
      </c>
      <c r="B23" s="283">
        <v>96.703225806451613</v>
      </c>
      <c r="C23" s="284">
        <v>14.050896057347671</v>
      </c>
      <c r="D23" s="284">
        <v>33.500071684587823</v>
      </c>
      <c r="E23" s="284">
        <v>49.152258064516118</v>
      </c>
      <c r="G23" s="388"/>
    </row>
    <row r="24" spans="1:11" x14ac:dyDescent="0.2">
      <c r="A24" s="263" t="s">
        <v>313</v>
      </c>
      <c r="B24" s="283">
        <v>118</v>
      </c>
      <c r="C24" s="284">
        <v>18</v>
      </c>
      <c r="D24" s="284">
        <v>47.239999999999995</v>
      </c>
      <c r="E24" s="284">
        <v>52.760000000000005</v>
      </c>
      <c r="G24" s="388"/>
    </row>
    <row r="25" spans="1:11" x14ac:dyDescent="0.2">
      <c r="A25" s="263" t="s">
        <v>640</v>
      </c>
      <c r="B25" s="283">
        <v>119.47096774193548</v>
      </c>
      <c r="C25" s="284">
        <v>20.7346307651293</v>
      </c>
      <c r="D25" s="284">
        <v>49.39185310583845</v>
      </c>
      <c r="E25" s="284">
        <v>49.344483870967743</v>
      </c>
      <c r="G25" s="388"/>
    </row>
    <row r="26" spans="1:11" x14ac:dyDescent="0.2">
      <c r="A26" s="58" t="s">
        <v>314</v>
      </c>
      <c r="B26" s="283">
        <v>104.69070822591866</v>
      </c>
      <c r="C26" s="284">
        <v>19.576311294277474</v>
      </c>
      <c r="D26" s="284">
        <v>34.672985148654625</v>
      </c>
      <c r="E26" s="284">
        <v>50.441411782986556</v>
      </c>
      <c r="G26" s="388"/>
    </row>
    <row r="27" spans="1:11" x14ac:dyDescent="0.2">
      <c r="A27" s="263" t="s">
        <v>250</v>
      </c>
      <c r="B27" s="283">
        <v>122.04838709677419</v>
      </c>
      <c r="C27" s="284">
        <v>22.822056123787043</v>
      </c>
      <c r="D27" s="284">
        <v>46.636040650406507</v>
      </c>
      <c r="E27" s="284">
        <v>52.590290322580643</v>
      </c>
      <c r="G27" s="388"/>
    </row>
    <row r="28" spans="1:11" x14ac:dyDescent="0.2">
      <c r="A28" s="58" t="s">
        <v>218</v>
      </c>
      <c r="B28" s="280">
        <v>139.361631554599</v>
      </c>
      <c r="C28" s="274">
        <v>23.226938592433171</v>
      </c>
      <c r="D28" s="274">
        <v>67.983216862524699</v>
      </c>
      <c r="E28" s="274">
        <v>48.15147609964113</v>
      </c>
      <c r="G28" s="388"/>
    </row>
    <row r="29" spans="1:11" x14ac:dyDescent="0.2">
      <c r="A29" s="263" t="s">
        <v>653</v>
      </c>
      <c r="B29" s="283">
        <v>111.74928612270708</v>
      </c>
      <c r="C29" s="284">
        <v>19.394504203114451</v>
      </c>
      <c r="D29" s="284">
        <v>41.168947652072916</v>
      </c>
      <c r="E29" s="284">
        <v>51.185834267519709</v>
      </c>
      <c r="G29" s="388"/>
    </row>
    <row r="30" spans="1:11" x14ac:dyDescent="0.2">
      <c r="A30" s="58" t="s">
        <v>315</v>
      </c>
      <c r="B30" s="280">
        <v>101.83405529714418</v>
      </c>
      <c r="C30" s="274">
        <v>16.259218912989407</v>
      </c>
      <c r="D30" s="274">
        <v>33.362531040983797</v>
      </c>
      <c r="E30" s="274">
        <v>52.212305343170968</v>
      </c>
      <c r="G30" s="388"/>
    </row>
    <row r="31" spans="1:11" x14ac:dyDescent="0.2">
      <c r="A31" s="285" t="s">
        <v>251</v>
      </c>
      <c r="B31" s="286">
        <v>140.31290749096561</v>
      </c>
      <c r="C31" s="254">
        <v>28.062581498193122</v>
      </c>
      <c r="D31" s="254">
        <v>57.586104984945393</v>
      </c>
      <c r="E31" s="254">
        <v>54.664221007827095</v>
      </c>
      <c r="G31" s="388"/>
    </row>
    <row r="32" spans="1:11" x14ac:dyDescent="0.2">
      <c r="A32" s="287" t="s">
        <v>316</v>
      </c>
      <c r="B32" s="288">
        <v>120.90172167162095</v>
      </c>
      <c r="C32" s="288">
        <v>21.364873485634877</v>
      </c>
      <c r="D32" s="288">
        <v>49.017722596428825</v>
      </c>
      <c r="E32" s="288">
        <v>50.519125589557248</v>
      </c>
      <c r="G32" s="388"/>
      <c r="H32" s="394"/>
      <c r="I32" s="394"/>
      <c r="J32" s="394"/>
      <c r="K32" s="394"/>
    </row>
    <row r="33" spans="1:11" x14ac:dyDescent="0.2">
      <c r="A33" s="289" t="s">
        <v>317</v>
      </c>
      <c r="B33" s="290">
        <v>119.9206433045606</v>
      </c>
      <c r="C33" s="290">
        <v>20.683177155316201</v>
      </c>
      <c r="D33" s="290">
        <v>48.721128116737503</v>
      </c>
      <c r="E33" s="290">
        <v>50.516338032506894</v>
      </c>
      <c r="G33" s="388"/>
      <c r="H33" s="391"/>
      <c r="I33" s="391"/>
      <c r="J33" s="391"/>
      <c r="K33" s="391"/>
    </row>
    <row r="34" spans="1:11" x14ac:dyDescent="0.2">
      <c r="A34" s="289" t="s">
        <v>318</v>
      </c>
      <c r="B34" s="291">
        <v>11.286804314238026</v>
      </c>
      <c r="C34" s="291">
        <v>1.8293703884007115</v>
      </c>
      <c r="D34" s="291">
        <v>11.983181797755918</v>
      </c>
      <c r="E34" s="291">
        <v>-2.5257478719186039</v>
      </c>
      <c r="G34" s="388"/>
    </row>
    <row r="35" spans="1:11" x14ac:dyDescent="0.2">
      <c r="A35" s="94"/>
      <c r="B35" s="65"/>
      <c r="C35" s="58"/>
      <c r="D35" s="8"/>
      <c r="E35" s="71" t="s">
        <v>621</v>
      </c>
    </row>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D37"/>
  <sheetViews>
    <sheetView topLeftCell="A3" workbookViewId="0">
      <selection activeCell="A5" sqref="A5:C35"/>
    </sheetView>
  </sheetViews>
  <sheetFormatPr baseColWidth="10" defaultRowHeight="14.25" x14ac:dyDescent="0.2"/>
  <cols>
    <col min="1" max="1" width="22.75" bestFit="1" customWidth="1"/>
    <col min="4" max="4" width="12.625" bestFit="1" customWidth="1"/>
  </cols>
  <sheetData>
    <row r="1" spans="1:4" x14ac:dyDescent="0.2">
      <c r="A1" s="894" t="s">
        <v>35</v>
      </c>
      <c r="B1" s="894"/>
      <c r="C1" s="894"/>
    </row>
    <row r="2" spans="1:4" x14ac:dyDescent="0.2">
      <c r="A2" s="894"/>
      <c r="B2" s="894"/>
      <c r="C2" s="894"/>
    </row>
    <row r="3" spans="1:4" x14ac:dyDescent="0.2">
      <c r="A3" s="61"/>
      <c r="B3" s="8"/>
      <c r="C3" s="62" t="s">
        <v>288</v>
      </c>
    </row>
    <row r="4" spans="1:4" x14ac:dyDescent="0.2">
      <c r="A4" s="64"/>
      <c r="B4" s="275" t="s">
        <v>294</v>
      </c>
      <c r="C4" s="275" t="s">
        <v>297</v>
      </c>
    </row>
    <row r="5" spans="1:4" x14ac:dyDescent="0.2">
      <c r="A5" s="276" t="s">
        <v>298</v>
      </c>
      <c r="B5" s="662">
        <v>65.438677419354846</v>
      </c>
      <c r="C5" s="663">
        <v>45.147483870967747</v>
      </c>
      <c r="D5" s="890"/>
    </row>
    <row r="6" spans="1:4" x14ac:dyDescent="0.2">
      <c r="A6" s="279" t="s">
        <v>299</v>
      </c>
      <c r="B6" s="664">
        <v>58.590322580645157</v>
      </c>
      <c r="C6" s="665">
        <v>43.100419354838714</v>
      </c>
      <c r="D6" s="890"/>
    </row>
    <row r="7" spans="1:4" x14ac:dyDescent="0.2">
      <c r="A7" s="279" t="s">
        <v>300</v>
      </c>
      <c r="B7" s="664">
        <v>66.710838709677418</v>
      </c>
      <c r="C7" s="665">
        <v>44.674032258064514</v>
      </c>
      <c r="D7" s="890"/>
    </row>
    <row r="8" spans="1:4" x14ac:dyDescent="0.2">
      <c r="A8" s="279" t="s">
        <v>247</v>
      </c>
      <c r="B8" s="664">
        <v>54.833870967741937</v>
      </c>
      <c r="C8" s="665">
        <v>43.452322580645159</v>
      </c>
      <c r="D8" s="890"/>
    </row>
    <row r="9" spans="1:4" x14ac:dyDescent="0.2">
      <c r="A9" s="279" t="s">
        <v>301</v>
      </c>
      <c r="B9" s="664">
        <v>93.955777521944668</v>
      </c>
      <c r="C9" s="665">
        <v>45.266460202738585</v>
      </c>
      <c r="D9" s="890"/>
    </row>
    <row r="10" spans="1:4" x14ac:dyDescent="0.2">
      <c r="A10" s="279" t="s">
        <v>302</v>
      </c>
      <c r="B10" s="664">
        <v>80.054645161290324</v>
      </c>
      <c r="C10" s="665">
        <v>53.72977419354838</v>
      </c>
      <c r="D10" s="890"/>
    </row>
    <row r="11" spans="1:4" x14ac:dyDescent="0.2">
      <c r="A11" s="279" t="s">
        <v>303</v>
      </c>
      <c r="B11" s="664">
        <v>61.40176592987293</v>
      </c>
      <c r="C11" s="665">
        <v>44.509138268533341</v>
      </c>
      <c r="D11" s="890"/>
    </row>
    <row r="12" spans="1:4" x14ac:dyDescent="0.2">
      <c r="A12" s="279" t="s">
        <v>304</v>
      </c>
      <c r="B12" s="664">
        <v>109.64078451334362</v>
      </c>
      <c r="C12" s="665">
        <v>54.809294348337858</v>
      </c>
      <c r="D12" s="890"/>
    </row>
    <row r="13" spans="1:4" x14ac:dyDescent="0.2">
      <c r="A13" s="279" t="s">
        <v>305</v>
      </c>
      <c r="B13" s="664">
        <v>0</v>
      </c>
      <c r="C13" s="665">
        <v>0</v>
      </c>
      <c r="D13" s="890"/>
    </row>
    <row r="14" spans="1:4" x14ac:dyDescent="0.2">
      <c r="A14" s="279" t="s">
        <v>306</v>
      </c>
      <c r="B14" s="664">
        <v>82.674838709677417</v>
      </c>
      <c r="C14" s="665">
        <v>42.423096774193553</v>
      </c>
      <c r="D14" s="890"/>
    </row>
    <row r="15" spans="1:4" x14ac:dyDescent="0.2">
      <c r="A15" s="279" t="s">
        <v>214</v>
      </c>
      <c r="B15" s="664">
        <v>72.129032258064512</v>
      </c>
      <c r="C15" s="665">
        <v>49.01222580645161</v>
      </c>
      <c r="D15" s="890"/>
    </row>
    <row r="16" spans="1:4" x14ac:dyDescent="0.2">
      <c r="A16" s="279" t="s">
        <v>307</v>
      </c>
      <c r="B16" s="664">
        <v>86.5741935483871</v>
      </c>
      <c r="C16" s="665">
        <v>46.947806451612912</v>
      </c>
      <c r="D16" s="890"/>
    </row>
    <row r="17" spans="1:4" x14ac:dyDescent="0.2">
      <c r="A17" s="279" t="s">
        <v>248</v>
      </c>
      <c r="B17" s="664">
        <v>72.158000000000015</v>
      </c>
      <c r="C17" s="665">
        <v>48.241806451612902</v>
      </c>
      <c r="D17" s="890"/>
    </row>
    <row r="18" spans="1:4" x14ac:dyDescent="0.2">
      <c r="A18" s="279" t="s">
        <v>249</v>
      </c>
      <c r="B18" s="664">
        <v>0</v>
      </c>
      <c r="C18" s="665">
        <v>0</v>
      </c>
      <c r="D18" s="890"/>
    </row>
    <row r="19" spans="1:4" x14ac:dyDescent="0.2">
      <c r="A19" s="279" t="s">
        <v>308</v>
      </c>
      <c r="B19" s="664">
        <v>112.69878557134373</v>
      </c>
      <c r="C19" s="665">
        <v>52.633695460177407</v>
      </c>
      <c r="D19" s="890"/>
    </row>
    <row r="20" spans="1:4" x14ac:dyDescent="0.2">
      <c r="A20" s="279" t="s">
        <v>309</v>
      </c>
      <c r="B20" s="664">
        <v>61.708967741935474</v>
      </c>
      <c r="C20" s="665">
        <v>42.141322580645166</v>
      </c>
      <c r="D20" s="890"/>
    </row>
    <row r="21" spans="1:4" x14ac:dyDescent="0.2">
      <c r="A21" s="279" t="s">
        <v>215</v>
      </c>
      <c r="B21" s="664">
        <v>115.07690322580645</v>
      </c>
      <c r="C21" s="665">
        <v>54.004322580645159</v>
      </c>
      <c r="D21" s="890"/>
    </row>
    <row r="22" spans="1:4" x14ac:dyDescent="0.2">
      <c r="A22" s="279" t="s">
        <v>310</v>
      </c>
      <c r="B22" s="664">
        <v>65.714806451612901</v>
      </c>
      <c r="C22" s="665">
        <v>51.373903225806444</v>
      </c>
      <c r="D22" s="890"/>
    </row>
    <row r="23" spans="1:4" x14ac:dyDescent="0.2">
      <c r="A23" s="279" t="s">
        <v>311</v>
      </c>
      <c r="B23" s="664">
        <v>56.894000000000005</v>
      </c>
      <c r="C23" s="665">
        <v>44.905999999999999</v>
      </c>
      <c r="D23" s="890"/>
    </row>
    <row r="24" spans="1:4" x14ac:dyDescent="0.2">
      <c r="A24" s="279" t="s">
        <v>312</v>
      </c>
      <c r="B24" s="664">
        <v>51.2</v>
      </c>
      <c r="C24" s="665">
        <v>43.912032258064521</v>
      </c>
      <c r="D24" s="890"/>
    </row>
    <row r="25" spans="1:4" x14ac:dyDescent="0.2">
      <c r="A25" s="279" t="s">
        <v>313</v>
      </c>
      <c r="B25" s="664">
        <v>100</v>
      </c>
      <c r="C25" s="665">
        <v>61.536999999999999</v>
      </c>
      <c r="D25" s="890"/>
    </row>
    <row r="26" spans="1:4" x14ac:dyDescent="0.2">
      <c r="A26" s="279" t="s">
        <v>640</v>
      </c>
      <c r="B26" s="664">
        <v>98.741935483870961</v>
      </c>
      <c r="C26" s="665">
        <v>32.213032258064516</v>
      </c>
      <c r="D26" s="890"/>
    </row>
    <row r="27" spans="1:4" x14ac:dyDescent="0.2">
      <c r="A27" s="279" t="s">
        <v>314</v>
      </c>
      <c r="B27" s="664">
        <v>66.696598572038013</v>
      </c>
      <c r="C27" s="665">
        <v>48.71155999728424</v>
      </c>
      <c r="D27" s="890"/>
    </row>
    <row r="28" spans="1:4" x14ac:dyDescent="0.2">
      <c r="A28" s="279" t="s">
        <v>250</v>
      </c>
      <c r="B28" s="664">
        <v>104.08709677419354</v>
      </c>
      <c r="C28" s="665">
        <v>49.92858064516129</v>
      </c>
      <c r="D28" s="890"/>
    </row>
    <row r="29" spans="1:4" x14ac:dyDescent="0.2">
      <c r="A29" s="279" t="s">
        <v>218</v>
      </c>
      <c r="B29" s="664">
        <v>56.206875444865069</v>
      </c>
      <c r="C29" s="665">
        <v>40.461250539279533</v>
      </c>
      <c r="D29" s="890"/>
    </row>
    <row r="30" spans="1:4" x14ac:dyDescent="0.2">
      <c r="A30" s="279" t="s">
        <v>653</v>
      </c>
      <c r="B30" s="664">
        <v>63.082072374499752</v>
      </c>
      <c r="C30" s="665">
        <v>43.204699245952781</v>
      </c>
      <c r="D30" s="890"/>
    </row>
    <row r="31" spans="1:4" x14ac:dyDescent="0.2">
      <c r="A31" s="279" t="s">
        <v>315</v>
      </c>
      <c r="B31" s="664">
        <v>84.49086776830012</v>
      </c>
      <c r="C31" s="665">
        <v>37.638227291310415</v>
      </c>
      <c r="D31" s="890"/>
    </row>
    <row r="32" spans="1:4" x14ac:dyDescent="0.2">
      <c r="A32" s="279" t="s">
        <v>251</v>
      </c>
      <c r="B32" s="664">
        <v>108.36765128226469</v>
      </c>
      <c r="C32" s="665">
        <v>44.90529050005064</v>
      </c>
      <c r="D32" s="890"/>
    </row>
    <row r="33" spans="1:4" x14ac:dyDescent="0.2">
      <c r="A33" s="287" t="s">
        <v>316</v>
      </c>
      <c r="B33" s="666">
        <v>66.743066381144033</v>
      </c>
      <c r="C33" s="666">
        <v>45.102361925972431</v>
      </c>
      <c r="D33" s="890"/>
    </row>
    <row r="34" spans="1:4" x14ac:dyDescent="0.2">
      <c r="A34" s="289" t="s">
        <v>317</v>
      </c>
      <c r="B34" s="667">
        <v>65.30804714845128</v>
      </c>
      <c r="C34" s="667">
        <v>30.510274677423268</v>
      </c>
      <c r="D34" s="890"/>
    </row>
    <row r="35" spans="1:4" x14ac:dyDescent="0.2">
      <c r="A35" s="289" t="s">
        <v>318</v>
      </c>
      <c r="B35" s="702">
        <v>-0.13063027090356627</v>
      </c>
      <c r="C35" s="702">
        <v>-14.637209193544479</v>
      </c>
    </row>
    <row r="36" spans="1:4" x14ac:dyDescent="0.2">
      <c r="A36" s="94"/>
      <c r="B36" s="8"/>
      <c r="C36" s="71" t="s">
        <v>577</v>
      </c>
    </row>
    <row r="37" spans="1:4" x14ac:dyDescent="0.2">
      <c r="A37" s="94" t="s">
        <v>535</v>
      </c>
      <c r="B37" s="94"/>
      <c r="C37" s="94"/>
    </row>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M9"/>
  <sheetViews>
    <sheetView workbookViewId="0"/>
  </sheetViews>
  <sheetFormatPr baseColWidth="10" defaultRowHeight="12.75" x14ac:dyDescent="0.2"/>
  <cols>
    <col min="1" max="1" width="16.375" style="819" bestFit="1" customWidth="1"/>
    <col min="2" max="13" width="8.5" style="819" customWidth="1"/>
    <col min="14" max="16384" width="11" style="819"/>
  </cols>
  <sheetData>
    <row r="1" spans="1:13" x14ac:dyDescent="0.2">
      <c r="A1" s="209" t="s">
        <v>20</v>
      </c>
      <c r="B1" s="20"/>
      <c r="C1" s="20"/>
      <c r="D1" s="20"/>
      <c r="E1" s="20"/>
      <c r="F1" s="20"/>
      <c r="G1" s="20"/>
      <c r="H1" s="20"/>
      <c r="I1" s="20"/>
      <c r="J1" s="20"/>
      <c r="K1" s="20"/>
      <c r="L1" s="20"/>
      <c r="M1" s="20"/>
    </row>
    <row r="2" spans="1:13" x14ac:dyDescent="0.2">
      <c r="A2" s="209"/>
      <c r="B2" s="20"/>
      <c r="C2" s="20"/>
      <c r="D2" s="20"/>
      <c r="E2" s="20"/>
      <c r="F2" s="20"/>
      <c r="G2" s="20"/>
      <c r="H2" s="20"/>
      <c r="I2" s="20"/>
      <c r="J2" s="20"/>
      <c r="K2" s="20"/>
      <c r="L2" s="20"/>
      <c r="M2" s="214" t="s">
        <v>320</v>
      </c>
    </row>
    <row r="3" spans="1:13" x14ac:dyDescent="0.2">
      <c r="A3" s="820"/>
      <c r="B3" s="656">
        <v>2016</v>
      </c>
      <c r="C3" s="656" t="s">
        <v>570</v>
      </c>
      <c r="D3" s="656" t="s">
        <v>570</v>
      </c>
      <c r="E3" s="656" t="s">
        <v>570</v>
      </c>
      <c r="F3" s="656" t="s">
        <v>570</v>
      </c>
      <c r="G3" s="656" t="s">
        <v>570</v>
      </c>
      <c r="H3" s="656" t="s">
        <v>570</v>
      </c>
      <c r="I3" s="656">
        <v>2017</v>
      </c>
      <c r="J3" s="656" t="s">
        <v>570</v>
      </c>
      <c r="K3" s="656" t="s">
        <v>570</v>
      </c>
      <c r="L3" s="656" t="s">
        <v>570</v>
      </c>
      <c r="M3" s="656" t="s">
        <v>570</v>
      </c>
    </row>
    <row r="4" spans="1:13" x14ac:dyDescent="0.2">
      <c r="A4" s="629"/>
      <c r="B4" s="821">
        <v>42522</v>
      </c>
      <c r="C4" s="821">
        <v>42552</v>
      </c>
      <c r="D4" s="821">
        <v>42583</v>
      </c>
      <c r="E4" s="821">
        <v>42614</v>
      </c>
      <c r="F4" s="821">
        <v>42644</v>
      </c>
      <c r="G4" s="821">
        <v>42675</v>
      </c>
      <c r="H4" s="821">
        <v>42705</v>
      </c>
      <c r="I4" s="821">
        <v>42736</v>
      </c>
      <c r="J4" s="821">
        <v>42767</v>
      </c>
      <c r="K4" s="821">
        <v>42795</v>
      </c>
      <c r="L4" s="821">
        <v>42826</v>
      </c>
      <c r="M4" s="821">
        <v>42856</v>
      </c>
    </row>
    <row r="5" spans="1:13" x14ac:dyDescent="0.2">
      <c r="A5" s="822" t="s">
        <v>321</v>
      </c>
      <c r="B5" s="823">
        <v>48.358636363636357</v>
      </c>
      <c r="C5" s="823">
        <v>44.977142857142859</v>
      </c>
      <c r="D5" s="823">
        <v>45.704090909090915</v>
      </c>
      <c r="E5" s="823">
        <v>46.597727272727276</v>
      </c>
      <c r="F5" s="823">
        <v>49.484285714285718</v>
      </c>
      <c r="G5" s="823">
        <v>44.89318181818183</v>
      </c>
      <c r="H5" s="823">
        <v>53.201999999999998</v>
      </c>
      <c r="I5" s="823">
        <v>54.541904761904753</v>
      </c>
      <c r="J5" s="823">
        <v>54.806500000000007</v>
      </c>
      <c r="K5" s="823">
        <v>51.580000000000005</v>
      </c>
      <c r="L5" s="823">
        <v>52.351578947368409</v>
      </c>
      <c r="M5" s="823">
        <v>50.222272727272724</v>
      </c>
    </row>
    <row r="6" spans="1:13" x14ac:dyDescent="0.2">
      <c r="A6" s="824" t="s">
        <v>322</v>
      </c>
      <c r="B6" s="823">
        <v>48.757272727272721</v>
      </c>
      <c r="C6" s="823">
        <v>44.651499999999999</v>
      </c>
      <c r="D6" s="823">
        <v>44.724347826086962</v>
      </c>
      <c r="E6" s="823">
        <v>45.200952380952387</v>
      </c>
      <c r="F6" s="823">
        <v>49.845714285714287</v>
      </c>
      <c r="G6" s="823">
        <v>45.660952380952381</v>
      </c>
      <c r="H6" s="823">
        <v>51.970476190476198</v>
      </c>
      <c r="I6" s="823">
        <v>52.503999999999998</v>
      </c>
      <c r="J6" s="823">
        <v>53.46842105263157</v>
      </c>
      <c r="K6" s="823">
        <v>49.327826086956513</v>
      </c>
      <c r="L6" s="823">
        <v>51.08</v>
      </c>
      <c r="M6" s="823">
        <v>48.476363636363637</v>
      </c>
    </row>
    <row r="7" spans="1:13" x14ac:dyDescent="0.2">
      <c r="A7" s="825" t="s">
        <v>323</v>
      </c>
      <c r="B7" s="826">
        <v>1.1228909090909089</v>
      </c>
      <c r="C7" s="826">
        <v>1.1068523809523811</v>
      </c>
      <c r="D7" s="826">
        <v>1.1211739130434786</v>
      </c>
      <c r="E7" s="826">
        <v>1.1212090909090908</v>
      </c>
      <c r="F7" s="826">
        <v>1.1026047619047619</v>
      </c>
      <c r="G7" s="826">
        <v>1.0798954545454547</v>
      </c>
      <c r="H7" s="826">
        <v>1.0542904761904763</v>
      </c>
      <c r="I7" s="826">
        <v>1.0614409090909092</v>
      </c>
      <c r="J7" s="826">
        <v>1.064265</v>
      </c>
      <c r="K7" s="826">
        <v>1.0684695652173912</v>
      </c>
      <c r="L7" s="826">
        <v>1.0722666666666667</v>
      </c>
      <c r="M7" s="826">
        <v>1.10575</v>
      </c>
    </row>
    <row r="8" spans="1:13" x14ac:dyDescent="0.2">
      <c r="A8" s="20"/>
      <c r="B8" s="20"/>
      <c r="C8" s="20"/>
      <c r="D8" s="20"/>
      <c r="E8" s="20"/>
      <c r="F8" s="20"/>
      <c r="G8" s="20"/>
      <c r="H8" s="20"/>
      <c r="I8" s="20"/>
      <c r="J8" s="20"/>
      <c r="K8" s="20"/>
      <c r="L8" s="20"/>
      <c r="M8" s="231" t="s">
        <v>324</v>
      </c>
    </row>
    <row r="9" spans="1:13" x14ac:dyDescent="0.2">
      <c r="A9" s="827"/>
      <c r="B9" s="20"/>
      <c r="C9" s="20"/>
      <c r="D9" s="20"/>
      <c r="E9" s="20"/>
      <c r="F9" s="20"/>
      <c r="G9" s="20"/>
      <c r="H9" s="20"/>
      <c r="I9" s="20"/>
      <c r="J9" s="20"/>
      <c r="K9" s="20"/>
      <c r="L9" s="20"/>
      <c r="M9" s="20"/>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M25"/>
  <sheetViews>
    <sheetView workbookViewId="0"/>
  </sheetViews>
  <sheetFormatPr baseColWidth="10" defaultRowHeight="12.75" x14ac:dyDescent="0.2"/>
  <cols>
    <col min="1" max="1" width="16.5" style="819" bestFit="1" customWidth="1"/>
    <col min="2" max="13" width="7.375" style="819" customWidth="1"/>
    <col min="14" max="16384" width="11" style="819"/>
  </cols>
  <sheetData>
    <row r="1" spans="1:13" x14ac:dyDescent="0.2">
      <c r="A1" s="209" t="s">
        <v>21</v>
      </c>
      <c r="B1" s="828"/>
      <c r="C1" s="828"/>
      <c r="D1" s="828"/>
      <c r="E1" s="828"/>
      <c r="F1" s="828"/>
      <c r="G1" s="828"/>
      <c r="H1" s="828"/>
      <c r="I1" s="828"/>
      <c r="J1" s="828"/>
      <c r="K1" s="828"/>
      <c r="L1" s="828"/>
      <c r="M1" s="828"/>
    </row>
    <row r="2" spans="1:13" x14ac:dyDescent="0.2">
      <c r="A2" s="212"/>
      <c r="B2" s="828"/>
      <c r="C2" s="828"/>
      <c r="D2" s="828"/>
      <c r="E2" s="828"/>
      <c r="F2" s="828"/>
      <c r="G2" s="828"/>
      <c r="H2" s="828"/>
      <c r="I2" s="828"/>
      <c r="J2" s="828"/>
      <c r="K2" s="828"/>
      <c r="L2" s="828"/>
      <c r="M2" s="214" t="s">
        <v>320</v>
      </c>
    </row>
    <row r="3" spans="1:13" x14ac:dyDescent="0.2">
      <c r="A3" s="829"/>
      <c r="B3" s="656">
        <v>2016</v>
      </c>
      <c r="C3" s="656" t="s">
        <v>570</v>
      </c>
      <c r="D3" s="656" t="s">
        <v>570</v>
      </c>
      <c r="E3" s="656" t="s">
        <v>570</v>
      </c>
      <c r="F3" s="656" t="s">
        <v>570</v>
      </c>
      <c r="G3" s="656" t="s">
        <v>570</v>
      </c>
      <c r="H3" s="656" t="s">
        <v>570</v>
      </c>
      <c r="I3" s="656">
        <v>2017</v>
      </c>
      <c r="J3" s="656" t="s">
        <v>570</v>
      </c>
      <c r="K3" s="656" t="s">
        <v>570</v>
      </c>
      <c r="L3" s="656" t="s">
        <v>570</v>
      </c>
      <c r="M3" s="656" t="s">
        <v>570</v>
      </c>
    </row>
    <row r="4" spans="1:13" x14ac:dyDescent="0.2">
      <c r="A4" s="629"/>
      <c r="B4" s="821">
        <v>42522</v>
      </c>
      <c r="C4" s="821">
        <v>42552</v>
      </c>
      <c r="D4" s="821">
        <v>42583</v>
      </c>
      <c r="E4" s="821">
        <v>42614</v>
      </c>
      <c r="F4" s="821">
        <v>42644</v>
      </c>
      <c r="G4" s="821">
        <v>42675</v>
      </c>
      <c r="H4" s="821">
        <v>42705</v>
      </c>
      <c r="I4" s="821">
        <v>42736</v>
      </c>
      <c r="J4" s="821">
        <v>42767</v>
      </c>
      <c r="K4" s="821">
        <v>42795</v>
      </c>
      <c r="L4" s="821">
        <v>42826</v>
      </c>
      <c r="M4" s="821">
        <v>42856</v>
      </c>
    </row>
    <row r="5" spans="1:13" x14ac:dyDescent="0.2">
      <c r="A5" s="703" t="s">
        <v>325</v>
      </c>
      <c r="B5" s="549"/>
      <c r="C5" s="549"/>
      <c r="D5" s="549"/>
      <c r="E5" s="549"/>
      <c r="F5" s="549"/>
      <c r="G5" s="549"/>
      <c r="H5" s="549"/>
      <c r="I5" s="549"/>
      <c r="J5" s="549"/>
      <c r="K5" s="549"/>
      <c r="L5" s="549"/>
      <c r="M5" s="549"/>
    </row>
    <row r="6" spans="1:13" x14ac:dyDescent="0.2">
      <c r="A6" s="830" t="s">
        <v>326</v>
      </c>
      <c r="B6" s="548">
        <v>45.464545454545458</v>
      </c>
      <c r="C6" s="548">
        <v>42.106190476190484</v>
      </c>
      <c r="D6" s="548">
        <v>42.415217391304346</v>
      </c>
      <c r="E6" s="548">
        <v>42.98181818181817</v>
      </c>
      <c r="F6" s="548">
        <v>46.685714285714283</v>
      </c>
      <c r="G6" s="548">
        <v>41.767272727272726</v>
      </c>
      <c r="H6" s="548">
        <v>50.18636363636363</v>
      </c>
      <c r="I6" s="548">
        <v>51.363181818181822</v>
      </c>
      <c r="J6" s="548">
        <v>51.314499999999995</v>
      </c>
      <c r="K6" s="548">
        <v>49.242608695652173</v>
      </c>
      <c r="L6" s="548">
        <v>50.139000000000003</v>
      </c>
      <c r="M6" s="548">
        <v>47.23434782608696</v>
      </c>
    </row>
    <row r="7" spans="1:13" x14ac:dyDescent="0.2">
      <c r="A7" s="830" t="s">
        <v>327</v>
      </c>
      <c r="B7" s="548">
        <v>46.307727272727277</v>
      </c>
      <c r="C7" s="548">
        <v>42.466666666666661</v>
      </c>
      <c r="D7" s="548">
        <v>43.926521739130429</v>
      </c>
      <c r="E7" s="548">
        <v>43.770909090909079</v>
      </c>
      <c r="F7" s="548">
        <v>48.794761904761906</v>
      </c>
      <c r="G7" s="548">
        <v>43.976363636363629</v>
      </c>
      <c r="H7" s="548">
        <v>52.12772727272727</v>
      </c>
      <c r="I7" s="548">
        <v>53.673636363636369</v>
      </c>
      <c r="J7" s="548">
        <v>54.338999999999984</v>
      </c>
      <c r="K7" s="548">
        <v>51.108260869565207</v>
      </c>
      <c r="L7" s="548">
        <v>52.502631578947359</v>
      </c>
      <c r="M7" s="548">
        <v>50.196956521739139</v>
      </c>
    </row>
    <row r="8" spans="1:13" x14ac:dyDescent="0.2">
      <c r="A8" s="830" t="s">
        <v>658</v>
      </c>
      <c r="B8" s="548">
        <v>45.516363636363629</v>
      </c>
      <c r="C8" s="548">
        <v>42.156666666666666</v>
      </c>
      <c r="D8" s="548">
        <v>42.369565217391305</v>
      </c>
      <c r="E8" s="548">
        <v>42.93181818181818</v>
      </c>
      <c r="F8" s="548">
        <v>46.68333333333333</v>
      </c>
      <c r="G8" s="548">
        <v>41.743636363636362</v>
      </c>
      <c r="H8" s="548">
        <v>50.142272727272733</v>
      </c>
      <c r="I8" s="548">
        <v>51.24</v>
      </c>
      <c r="J8" s="548">
        <v>51.3125</v>
      </c>
      <c r="K8" s="548">
        <v>49.273043478260867</v>
      </c>
      <c r="L8" s="548">
        <v>50.136499999999998</v>
      </c>
      <c r="M8" s="548">
        <v>47.279565217391294</v>
      </c>
    </row>
    <row r="9" spans="1:13" x14ac:dyDescent="0.2">
      <c r="A9" s="830" t="s">
        <v>659</v>
      </c>
      <c r="B9" s="548">
        <v>43.523181818181811</v>
      </c>
      <c r="C9" s="548">
        <v>40.061428571428578</v>
      </c>
      <c r="D9" s="548">
        <v>40.508695652173913</v>
      </c>
      <c r="E9" s="548">
        <v>41.415909090909089</v>
      </c>
      <c r="F9" s="548">
        <v>45.040476190476191</v>
      </c>
      <c r="G9" s="548">
        <v>40.23681818181818</v>
      </c>
      <c r="H9" s="548">
        <v>48.260454545454543</v>
      </c>
      <c r="I9" s="548">
        <v>49.521818181818183</v>
      </c>
      <c r="J9" s="548">
        <v>49.517499999999998</v>
      </c>
      <c r="K9" s="548">
        <v>47.377391304347832</v>
      </c>
      <c r="L9" s="548">
        <v>48.236499999999992</v>
      </c>
      <c r="M9" s="548">
        <v>45.425217391304344</v>
      </c>
    </row>
    <row r="10" spans="1:13" x14ac:dyDescent="0.2">
      <c r="A10" s="831" t="s">
        <v>329</v>
      </c>
      <c r="B10" s="641">
        <v>43.047272727272734</v>
      </c>
      <c r="C10" s="641">
        <v>39.751904761904761</v>
      </c>
      <c r="D10" s="641">
        <v>40.4</v>
      </c>
      <c r="E10" s="641">
        <v>41.367727272727265</v>
      </c>
      <c r="F10" s="641">
        <v>44.329047619047614</v>
      </c>
      <c r="G10" s="641">
        <v>39.788636363636357</v>
      </c>
      <c r="H10" s="641">
        <v>48.672499999999999</v>
      </c>
      <c r="I10" s="641">
        <v>49.976666666666667</v>
      </c>
      <c r="J10" s="641">
        <v>50.269500000000001</v>
      </c>
      <c r="K10" s="641">
        <v>47.28478260869565</v>
      </c>
      <c r="L10" s="641">
        <v>48.178947368421049</v>
      </c>
      <c r="M10" s="641">
        <v>46.089130434782618</v>
      </c>
    </row>
    <row r="11" spans="1:13" x14ac:dyDescent="0.2">
      <c r="A11" s="703" t="s">
        <v>328</v>
      </c>
      <c r="B11" s="550"/>
      <c r="C11" s="550"/>
      <c r="D11" s="550"/>
      <c r="E11" s="550"/>
      <c r="F11" s="550"/>
      <c r="G11" s="550"/>
      <c r="H11" s="550"/>
      <c r="I11" s="550"/>
      <c r="J11" s="550"/>
      <c r="K11" s="550"/>
      <c r="L11" s="550"/>
      <c r="M11" s="550"/>
    </row>
    <row r="12" spans="1:13" x14ac:dyDescent="0.2">
      <c r="A12" s="830" t="s">
        <v>330</v>
      </c>
      <c r="B12" s="548">
        <v>48.551818181818184</v>
      </c>
      <c r="C12" s="548">
        <v>45.390000000000008</v>
      </c>
      <c r="D12" s="548">
        <v>46.045454545454547</v>
      </c>
      <c r="E12" s="548">
        <v>46.547272727272713</v>
      </c>
      <c r="F12" s="548">
        <v>49.47904761904762</v>
      </c>
      <c r="G12" s="548">
        <v>44.815909090909095</v>
      </c>
      <c r="H12" s="548">
        <v>53.490000000000009</v>
      </c>
      <c r="I12" s="548">
        <v>54.569523809523808</v>
      </c>
      <c r="J12" s="548">
        <v>54.721999999999994</v>
      </c>
      <c r="K12" s="548">
        <v>51.124782608695647</v>
      </c>
      <c r="L12" s="548">
        <v>51.70210526315789</v>
      </c>
      <c r="M12" s="548">
        <v>49.765217391304347</v>
      </c>
    </row>
    <row r="13" spans="1:13" x14ac:dyDescent="0.2">
      <c r="A13" s="830" t="s">
        <v>331</v>
      </c>
      <c r="B13" s="548">
        <v>47.367727272727272</v>
      </c>
      <c r="C13" s="548">
        <v>43.993333333333339</v>
      </c>
      <c r="D13" s="548">
        <v>44.85521739130435</v>
      </c>
      <c r="E13" s="548">
        <v>45.493181818181824</v>
      </c>
      <c r="F13" s="548">
        <v>48.41</v>
      </c>
      <c r="G13" s="548">
        <v>43.224545454545456</v>
      </c>
      <c r="H13" s="548">
        <v>51.843636363636371</v>
      </c>
      <c r="I13" s="548">
        <v>53.055454545454538</v>
      </c>
      <c r="J13" s="548">
        <v>53.450500000000012</v>
      </c>
      <c r="K13" s="548">
        <v>49.920434782608687</v>
      </c>
      <c r="L13" s="548">
        <v>50.898500000000006</v>
      </c>
      <c r="M13" s="548">
        <v>48.641304347826086</v>
      </c>
    </row>
    <row r="14" spans="1:13" x14ac:dyDescent="0.2">
      <c r="A14" s="830" t="s">
        <v>332</v>
      </c>
      <c r="B14" s="548">
        <v>49.299090909090914</v>
      </c>
      <c r="C14" s="548">
        <v>46.325714285714284</v>
      </c>
      <c r="D14" s="548">
        <v>47.458181818181828</v>
      </c>
      <c r="E14" s="548">
        <v>48.329090909090908</v>
      </c>
      <c r="F14" s="548">
        <v>50.346190476190472</v>
      </c>
      <c r="G14" s="548">
        <v>45.481818181818191</v>
      </c>
      <c r="H14" s="548">
        <v>54.101500000000009</v>
      </c>
      <c r="I14" s="548">
        <v>55.098571428571439</v>
      </c>
      <c r="J14" s="548">
        <v>55.484999999999999</v>
      </c>
      <c r="K14" s="548">
        <v>52.187391304347813</v>
      </c>
      <c r="L14" s="548">
        <v>52.897368421052633</v>
      </c>
      <c r="M14" s="548">
        <v>51.204347826086959</v>
      </c>
    </row>
    <row r="15" spans="1:13" x14ac:dyDescent="0.2">
      <c r="A15" s="703" t="s">
        <v>219</v>
      </c>
      <c r="B15" s="550"/>
      <c r="C15" s="550"/>
      <c r="D15" s="550"/>
      <c r="E15" s="550"/>
      <c r="F15" s="550"/>
      <c r="G15" s="550"/>
      <c r="H15" s="550"/>
      <c r="I15" s="550"/>
      <c r="J15" s="550"/>
      <c r="K15" s="550"/>
      <c r="L15" s="550"/>
      <c r="M15" s="550"/>
    </row>
    <row r="16" spans="1:13" x14ac:dyDescent="0.2">
      <c r="A16" s="830" t="s">
        <v>333</v>
      </c>
      <c r="B16" s="548">
        <v>46.651818181818186</v>
      </c>
      <c r="C16" s="548">
        <v>43.66142857142858</v>
      </c>
      <c r="D16" s="548">
        <v>43.815909090909095</v>
      </c>
      <c r="E16" s="548">
        <v>44.367727272727272</v>
      </c>
      <c r="F16" s="548">
        <v>48.027142857142856</v>
      </c>
      <c r="G16" s="548">
        <v>43.520454545454548</v>
      </c>
      <c r="H16" s="548">
        <v>52.122500000000002</v>
      </c>
      <c r="I16" s="548">
        <v>53.436190476190482</v>
      </c>
      <c r="J16" s="548">
        <v>53.397000000000006</v>
      </c>
      <c r="K16" s="548">
        <v>50.080434782608712</v>
      </c>
      <c r="L16" s="548">
        <v>51.369999999999983</v>
      </c>
      <c r="M16" s="548">
        <v>48.756363636363638</v>
      </c>
    </row>
    <row r="17" spans="1:13" x14ac:dyDescent="0.2">
      <c r="A17" s="703" t="s">
        <v>334</v>
      </c>
      <c r="B17" s="704"/>
      <c r="C17" s="704"/>
      <c r="D17" s="704"/>
      <c r="E17" s="704"/>
      <c r="F17" s="704"/>
      <c r="G17" s="704"/>
      <c r="H17" s="704"/>
      <c r="I17" s="704"/>
      <c r="J17" s="704"/>
      <c r="K17" s="704"/>
      <c r="L17" s="704"/>
      <c r="M17" s="704"/>
    </row>
    <row r="18" spans="1:13" x14ac:dyDescent="0.2">
      <c r="A18" s="830" t="s">
        <v>335</v>
      </c>
      <c r="B18" s="548">
        <v>48.757272727272721</v>
      </c>
      <c r="C18" s="548">
        <v>44.651499999999999</v>
      </c>
      <c r="D18" s="548">
        <v>44.724347826086962</v>
      </c>
      <c r="E18" s="548">
        <v>45.200952380952387</v>
      </c>
      <c r="F18" s="548">
        <v>49.845714285714287</v>
      </c>
      <c r="G18" s="548">
        <v>45.660952380952381</v>
      </c>
      <c r="H18" s="548">
        <v>51.970476190476198</v>
      </c>
      <c r="I18" s="548">
        <v>52.503999999999998</v>
      </c>
      <c r="J18" s="548">
        <v>53.46842105263157</v>
      </c>
      <c r="K18" s="548">
        <v>49.327826086956513</v>
      </c>
      <c r="L18" s="548">
        <v>51.08</v>
      </c>
      <c r="M18" s="548">
        <v>48.476363636363637</v>
      </c>
    </row>
    <row r="19" spans="1:13" x14ac:dyDescent="0.2">
      <c r="A19" s="831" t="s">
        <v>336</v>
      </c>
      <c r="B19" s="641">
        <v>37.576363636363638</v>
      </c>
      <c r="C19" s="641">
        <v>36.103333333333339</v>
      </c>
      <c r="D19" s="641">
        <v>36.703043478260874</v>
      </c>
      <c r="E19" s="641">
        <v>36.674090909090907</v>
      </c>
      <c r="F19" s="641">
        <v>38.796190476190482</v>
      </c>
      <c r="G19" s="641">
        <v>34.836818181818188</v>
      </c>
      <c r="H19" s="641">
        <v>42.839999999999996</v>
      </c>
      <c r="I19" s="641">
        <v>44.243636363636362</v>
      </c>
      <c r="J19" s="641">
        <v>44.576000000000001</v>
      </c>
      <c r="K19" s="641">
        <v>42.076521739130442</v>
      </c>
      <c r="L19" s="641">
        <v>44.426000000000002</v>
      </c>
      <c r="M19" s="641">
        <v>43.960869565217394</v>
      </c>
    </row>
    <row r="20" spans="1:13" x14ac:dyDescent="0.2">
      <c r="A20" s="703" t="s">
        <v>337</v>
      </c>
      <c r="B20" s="704"/>
      <c r="C20" s="704"/>
      <c r="D20" s="704"/>
      <c r="E20" s="704"/>
      <c r="F20" s="704"/>
      <c r="G20" s="704"/>
      <c r="H20" s="704"/>
      <c r="I20" s="704"/>
      <c r="J20" s="704"/>
      <c r="K20" s="704"/>
      <c r="L20" s="704"/>
      <c r="M20" s="704"/>
    </row>
    <row r="21" spans="1:13" x14ac:dyDescent="0.2">
      <c r="A21" s="830" t="s">
        <v>338</v>
      </c>
      <c r="B21" s="548">
        <v>48.499545454545455</v>
      </c>
      <c r="C21" s="548">
        <v>44.982857142857142</v>
      </c>
      <c r="D21" s="548">
        <v>45.718181818181819</v>
      </c>
      <c r="E21" s="548">
        <v>46.945454545454545</v>
      </c>
      <c r="F21" s="548">
        <v>49.353333333333325</v>
      </c>
      <c r="G21" s="548">
        <v>44.497727272727275</v>
      </c>
      <c r="H21" s="548">
        <v>53.398000000000003</v>
      </c>
      <c r="I21" s="548">
        <v>54.607619047619039</v>
      </c>
      <c r="J21" s="548">
        <v>55.013500000000001</v>
      </c>
      <c r="K21" s="548">
        <v>51.496521739130429</v>
      </c>
      <c r="L21" s="548">
        <v>52.501578947368422</v>
      </c>
      <c r="M21" s="548">
        <v>50.238695652173917</v>
      </c>
    </row>
    <row r="22" spans="1:13" x14ac:dyDescent="0.2">
      <c r="A22" s="830" t="s">
        <v>339</v>
      </c>
      <c r="B22" s="551">
        <v>47.851363636363651</v>
      </c>
      <c r="C22" s="551">
        <v>44.438571428571422</v>
      </c>
      <c r="D22" s="551">
        <v>45.265454545454546</v>
      </c>
      <c r="E22" s="551">
        <v>46.730909090909101</v>
      </c>
      <c r="F22" s="551">
        <v>48.93666666666666</v>
      </c>
      <c r="G22" s="551">
        <v>44.005454545454548</v>
      </c>
      <c r="H22" s="551">
        <v>53.031499999999994</v>
      </c>
      <c r="I22" s="551">
        <v>54.455714285714279</v>
      </c>
      <c r="J22" s="551">
        <v>54.606500000000004</v>
      </c>
      <c r="K22" s="551">
        <v>51.30869565217391</v>
      </c>
      <c r="L22" s="551">
        <v>52.222105263157893</v>
      </c>
      <c r="M22" s="551">
        <v>49.915652173913053</v>
      </c>
    </row>
    <row r="23" spans="1:13" x14ac:dyDescent="0.2">
      <c r="A23" s="831" t="s">
        <v>340</v>
      </c>
      <c r="B23" s="641">
        <v>47.795000000000009</v>
      </c>
      <c r="C23" s="641">
        <v>44.535714285714292</v>
      </c>
      <c r="D23" s="641">
        <v>45.339545454545458</v>
      </c>
      <c r="E23" s="641">
        <v>46.797272727272734</v>
      </c>
      <c r="F23" s="641">
        <v>49.009523809523813</v>
      </c>
      <c r="G23" s="641">
        <v>44.006363636363638</v>
      </c>
      <c r="H23" s="641">
        <v>52.998000000000005</v>
      </c>
      <c r="I23" s="641">
        <v>54.407619047619036</v>
      </c>
      <c r="J23" s="641">
        <v>54.503999999999998</v>
      </c>
      <c r="K23" s="641">
        <v>51.331304347826091</v>
      </c>
      <c r="L23" s="641">
        <v>52.099473684210523</v>
      </c>
      <c r="M23" s="641">
        <v>49.810869565217388</v>
      </c>
    </row>
    <row r="24" spans="1:13" s="834" customFormat="1" x14ac:dyDescent="0.2">
      <c r="A24" s="832" t="s">
        <v>341</v>
      </c>
      <c r="B24" s="833">
        <v>45.837272727272733</v>
      </c>
      <c r="C24" s="833">
        <v>42.701904761904757</v>
      </c>
      <c r="D24" s="833">
        <v>43.101739130434787</v>
      </c>
      <c r="E24" s="833">
        <v>42.885909090909088</v>
      </c>
      <c r="F24" s="833">
        <v>47.867619047619051</v>
      </c>
      <c r="G24" s="833">
        <v>43.217272727272729</v>
      </c>
      <c r="H24" s="833">
        <v>51.676666666666655</v>
      </c>
      <c r="I24" s="833">
        <v>52.397142857142867</v>
      </c>
      <c r="J24" s="833">
        <v>53.369000000000014</v>
      </c>
      <c r="K24" s="833">
        <v>50.317826086956529</v>
      </c>
      <c r="L24" s="833">
        <v>51.355789473684212</v>
      </c>
      <c r="M24" s="833">
        <v>49.199565217391317</v>
      </c>
    </row>
    <row r="25" spans="1:13" x14ac:dyDescent="0.2">
      <c r="A25" s="835"/>
      <c r="B25" s="828"/>
      <c r="C25" s="828"/>
      <c r="D25" s="828"/>
      <c r="E25" s="828"/>
      <c r="F25" s="828"/>
      <c r="G25" s="828"/>
      <c r="H25" s="828"/>
      <c r="I25" s="828"/>
      <c r="J25" s="828"/>
      <c r="K25" s="828"/>
      <c r="L25" s="828"/>
      <c r="M25" s="231" t="s">
        <v>324</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O26"/>
  <sheetViews>
    <sheetView workbookViewId="0"/>
  </sheetViews>
  <sheetFormatPr baseColWidth="10" defaultColWidth="10.5" defaultRowHeight="13.7" customHeight="1" x14ac:dyDescent="0.2"/>
  <cols>
    <col min="1" max="1" width="13.25" style="20" customWidth="1"/>
    <col min="2" max="2" width="9.625" style="20" customWidth="1"/>
    <col min="3" max="14" width="8.875" style="20" customWidth="1"/>
    <col min="15" max="15" width="10.5" style="828"/>
    <col min="16" max="16384" width="10.5" style="20"/>
  </cols>
  <sheetData>
    <row r="1" spans="1:15" ht="13.7" customHeight="1" x14ac:dyDescent="0.2">
      <c r="A1" s="209" t="s">
        <v>22</v>
      </c>
      <c r="B1" s="209"/>
      <c r="C1" s="828"/>
      <c r="D1" s="828"/>
      <c r="E1" s="828"/>
      <c r="F1" s="828"/>
      <c r="G1" s="828"/>
      <c r="H1" s="828"/>
      <c r="I1" s="828"/>
      <c r="J1" s="828"/>
      <c r="K1" s="828"/>
      <c r="L1" s="828"/>
      <c r="M1" s="828"/>
    </row>
    <row r="2" spans="1:15" ht="13.7" customHeight="1" x14ac:dyDescent="0.2">
      <c r="A2" s="209"/>
      <c r="B2" s="209"/>
      <c r="C2" s="828"/>
      <c r="D2" s="828"/>
      <c r="E2" s="828"/>
      <c r="F2" s="828"/>
      <c r="G2" s="828"/>
      <c r="H2" s="828"/>
      <c r="I2" s="828"/>
      <c r="J2" s="828"/>
      <c r="K2" s="828"/>
      <c r="L2" s="828"/>
      <c r="M2" s="828"/>
      <c r="N2" s="214" t="s">
        <v>342</v>
      </c>
    </row>
    <row r="3" spans="1:15" ht="13.7" customHeight="1" x14ac:dyDescent="0.2">
      <c r="A3" s="839"/>
      <c r="B3" s="839"/>
      <c r="C3" s="656">
        <v>2016</v>
      </c>
      <c r="D3" s="656" t="s">
        <v>570</v>
      </c>
      <c r="E3" s="656" t="s">
        <v>570</v>
      </c>
      <c r="F3" s="656" t="s">
        <v>570</v>
      </c>
      <c r="G3" s="656" t="s">
        <v>570</v>
      </c>
      <c r="H3" s="656" t="s">
        <v>570</v>
      </c>
      <c r="I3" s="656" t="s">
        <v>570</v>
      </c>
      <c r="J3" s="656">
        <v>2017</v>
      </c>
      <c r="K3" s="656" t="s">
        <v>570</v>
      </c>
      <c r="L3" s="656" t="s">
        <v>570</v>
      </c>
      <c r="M3" s="656" t="s">
        <v>570</v>
      </c>
      <c r="N3" s="656" t="s">
        <v>570</v>
      </c>
    </row>
    <row r="4" spans="1:15" ht="13.7" customHeight="1" x14ac:dyDescent="0.2">
      <c r="B4" s="628"/>
      <c r="C4" s="821">
        <v>42522</v>
      </c>
      <c r="D4" s="821">
        <v>42552</v>
      </c>
      <c r="E4" s="821">
        <v>42583</v>
      </c>
      <c r="F4" s="821">
        <v>42614</v>
      </c>
      <c r="G4" s="821">
        <v>42644</v>
      </c>
      <c r="H4" s="821">
        <v>42675</v>
      </c>
      <c r="I4" s="821">
        <v>42705</v>
      </c>
      <c r="J4" s="821">
        <v>42736</v>
      </c>
      <c r="K4" s="821">
        <v>42767</v>
      </c>
      <c r="L4" s="821">
        <v>42795</v>
      </c>
      <c r="M4" s="821">
        <v>42826</v>
      </c>
      <c r="N4" s="821">
        <v>42856</v>
      </c>
    </row>
    <row r="5" spans="1:15" ht="13.7" customHeight="1" x14ac:dyDescent="0.2">
      <c r="A5" s="932" t="s">
        <v>536</v>
      </c>
      <c r="B5" s="840" t="s">
        <v>343</v>
      </c>
      <c r="C5" s="836">
        <v>509.67045454545456</v>
      </c>
      <c r="D5" s="836">
        <v>458.42857142857144</v>
      </c>
      <c r="E5" s="836">
        <v>471.72727272727275</v>
      </c>
      <c r="F5" s="836">
        <v>496.01136363636363</v>
      </c>
      <c r="G5" s="836">
        <v>514.08333333333337</v>
      </c>
      <c r="H5" s="836">
        <v>468.29545454545456</v>
      </c>
      <c r="I5" s="836">
        <v>521.5</v>
      </c>
      <c r="J5" s="836">
        <v>549</v>
      </c>
      <c r="K5" s="836">
        <v>564.28750000000002</v>
      </c>
      <c r="L5" s="836">
        <v>507</v>
      </c>
      <c r="M5" s="836">
        <v>557.3125</v>
      </c>
      <c r="N5" s="836">
        <v>525.77173913043475</v>
      </c>
    </row>
    <row r="6" spans="1:15" ht="13.7" customHeight="1" x14ac:dyDescent="0.2">
      <c r="A6" s="933"/>
      <c r="B6" s="841" t="s">
        <v>344</v>
      </c>
      <c r="C6" s="837">
        <v>502.875</v>
      </c>
      <c r="D6" s="837">
        <v>450.60714285714283</v>
      </c>
      <c r="E6" s="837">
        <v>464.02272727272725</v>
      </c>
      <c r="F6" s="837">
        <v>490.85227272727275</v>
      </c>
      <c r="G6" s="837">
        <v>511.58333333333331</v>
      </c>
      <c r="H6" s="837">
        <v>467.92045454545456</v>
      </c>
      <c r="I6" s="837">
        <v>510.05</v>
      </c>
      <c r="J6" s="837">
        <v>534.53571428571433</v>
      </c>
      <c r="K6" s="837">
        <v>549.01250000000005</v>
      </c>
      <c r="L6" s="837">
        <v>499.30434782608694</v>
      </c>
      <c r="M6" s="837">
        <v>543.85526315789468</v>
      </c>
      <c r="N6" s="837">
        <v>516.054347826087</v>
      </c>
    </row>
    <row r="7" spans="1:15" ht="13.7" customHeight="1" x14ac:dyDescent="0.2">
      <c r="A7" s="932" t="s">
        <v>581</v>
      </c>
      <c r="B7" s="840" t="s">
        <v>343</v>
      </c>
      <c r="C7" s="838">
        <v>451.27272727272725</v>
      </c>
      <c r="D7" s="838">
        <v>417.26190476190476</v>
      </c>
      <c r="E7" s="838">
        <v>420.78409090909093</v>
      </c>
      <c r="F7" s="838">
        <v>429.30681818181819</v>
      </c>
      <c r="G7" s="838">
        <v>472.13095238095241</v>
      </c>
      <c r="H7" s="838">
        <v>440.69318181818181</v>
      </c>
      <c r="I7" s="838">
        <v>492.78750000000002</v>
      </c>
      <c r="J7" s="838">
        <v>499.89285714285717</v>
      </c>
      <c r="K7" s="838">
        <v>509.8125</v>
      </c>
      <c r="L7" s="838">
        <v>472.8478260869565</v>
      </c>
      <c r="M7" s="838">
        <v>492.26388888888891</v>
      </c>
      <c r="N7" s="838">
        <v>471.25</v>
      </c>
    </row>
    <row r="8" spans="1:15" ht="13.7" customHeight="1" x14ac:dyDescent="0.2">
      <c r="A8" s="933"/>
      <c r="B8" s="841" t="s">
        <v>344</v>
      </c>
      <c r="C8" s="837">
        <v>459.28409090909093</v>
      </c>
      <c r="D8" s="837">
        <v>423.1904761904762</v>
      </c>
      <c r="E8" s="837">
        <v>430.97727272727275</v>
      </c>
      <c r="F8" s="837">
        <v>436.69318181818181</v>
      </c>
      <c r="G8" s="837">
        <v>479.65476190476193</v>
      </c>
      <c r="H8" s="837">
        <v>449.18181818181819</v>
      </c>
      <c r="I8" s="837">
        <v>503.55</v>
      </c>
      <c r="J8" s="837">
        <v>507.02380952380952</v>
      </c>
      <c r="K8" s="837">
        <v>515.85</v>
      </c>
      <c r="L8" s="837">
        <v>483.39130434782606</v>
      </c>
      <c r="M8" s="837">
        <v>498.64473684210526</v>
      </c>
      <c r="N8" s="837">
        <v>477.07608695652175</v>
      </c>
    </row>
    <row r="9" spans="1:15" ht="13.7" customHeight="1" x14ac:dyDescent="0.2">
      <c r="A9" s="932" t="s">
        <v>537</v>
      </c>
      <c r="B9" s="840" t="s">
        <v>343</v>
      </c>
      <c r="C9" s="836">
        <v>439.86363636363637</v>
      </c>
      <c r="D9" s="836">
        <v>401.45238095238096</v>
      </c>
      <c r="E9" s="836">
        <v>408.46739130434781</v>
      </c>
      <c r="F9" s="836">
        <v>417.30681818181819</v>
      </c>
      <c r="G9" s="836">
        <v>460</v>
      </c>
      <c r="H9" s="836">
        <v>424.54545454545456</v>
      </c>
      <c r="I9" s="836">
        <v>476.26190476190476</v>
      </c>
      <c r="J9" s="836">
        <v>483</v>
      </c>
      <c r="K9" s="836">
        <v>492.58749999999998</v>
      </c>
      <c r="L9" s="836">
        <v>458.42391304347825</v>
      </c>
      <c r="M9" s="836">
        <v>476.875</v>
      </c>
      <c r="N9" s="836">
        <v>454.89130434782606</v>
      </c>
    </row>
    <row r="10" spans="1:15" ht="13.7" customHeight="1" x14ac:dyDescent="0.2">
      <c r="A10" s="933"/>
      <c r="B10" s="841" t="s">
        <v>344</v>
      </c>
      <c r="C10" s="837">
        <v>449.12590909090909</v>
      </c>
      <c r="D10" s="837">
        <v>407.19666666666672</v>
      </c>
      <c r="E10" s="837">
        <v>414.51136363636363</v>
      </c>
      <c r="F10" s="837">
        <v>423.25</v>
      </c>
      <c r="G10" s="837">
        <v>466.96428571428572</v>
      </c>
      <c r="H10" s="837">
        <v>432.72727272727275</v>
      </c>
      <c r="I10" s="837">
        <v>486.7</v>
      </c>
      <c r="J10" s="837">
        <v>489.9404761904762</v>
      </c>
      <c r="K10" s="837">
        <v>494.08749999999998</v>
      </c>
      <c r="L10" s="837">
        <v>469.60913043478263</v>
      </c>
      <c r="M10" s="837">
        <v>482.97944444444448</v>
      </c>
      <c r="N10" s="837">
        <v>459.30434782608694</v>
      </c>
    </row>
    <row r="11" spans="1:15" ht="13.7" customHeight="1" x14ac:dyDescent="0.2">
      <c r="A11" s="930" t="s">
        <v>345</v>
      </c>
      <c r="B11" s="840" t="s">
        <v>343</v>
      </c>
      <c r="C11" s="836">
        <v>233.51818181818183</v>
      </c>
      <c r="D11" s="836">
        <v>243.48285714285717</v>
      </c>
      <c r="E11" s="836">
        <v>237.57500000000002</v>
      </c>
      <c r="F11" s="836">
        <v>252.7109090909091</v>
      </c>
      <c r="G11" s="836">
        <v>276.00666666666666</v>
      </c>
      <c r="H11" s="836">
        <v>259.93772727272727</v>
      </c>
      <c r="I11" s="836">
        <v>307.0547619047619</v>
      </c>
      <c r="J11" s="836">
        <v>308.61428571428576</v>
      </c>
      <c r="K11" s="836">
        <v>316.29450000000003</v>
      </c>
      <c r="L11" s="836">
        <v>288.39826086956526</v>
      </c>
      <c r="M11" s="836">
        <v>296.02650000000006</v>
      </c>
      <c r="N11" s="836">
        <v>300.02826086956526</v>
      </c>
    </row>
    <row r="12" spans="1:15" ht="13.7" customHeight="1" x14ac:dyDescent="0.2">
      <c r="A12" s="931"/>
      <c r="B12" s="841" t="s">
        <v>344</v>
      </c>
      <c r="C12" s="837">
        <v>222.97727272727272</v>
      </c>
      <c r="D12" s="837">
        <v>236.11904761904762</v>
      </c>
      <c r="E12" s="837">
        <v>233.45454545454547</v>
      </c>
      <c r="F12" s="837">
        <v>249.375</v>
      </c>
      <c r="G12" s="837">
        <v>270.75</v>
      </c>
      <c r="H12" s="837">
        <v>257.31818181818181</v>
      </c>
      <c r="I12" s="837">
        <v>304.38749999999999</v>
      </c>
      <c r="J12" s="837">
        <v>302</v>
      </c>
      <c r="K12" s="837">
        <v>307.57499999999999</v>
      </c>
      <c r="L12" s="837">
        <v>280.42391304347825</v>
      </c>
      <c r="M12" s="837">
        <v>290.7763157894737</v>
      </c>
      <c r="N12" s="837">
        <v>294.20652173913044</v>
      </c>
    </row>
    <row r="13" spans="1:15" ht="13.7" customHeight="1" x14ac:dyDescent="0.2">
      <c r="B13" s="835"/>
      <c r="C13" s="828"/>
      <c r="D13" s="828"/>
      <c r="E13" s="828"/>
      <c r="F13" s="828"/>
      <c r="G13" s="828"/>
      <c r="H13" s="828"/>
      <c r="I13" s="828"/>
      <c r="J13" s="828"/>
      <c r="K13" s="828"/>
      <c r="L13" s="828"/>
      <c r="M13" s="828"/>
      <c r="N13" s="231" t="s">
        <v>324</v>
      </c>
    </row>
    <row r="14" spans="1:15" ht="13.7" customHeight="1" x14ac:dyDescent="0.2">
      <c r="A14" s="835"/>
      <c r="N14" s="828"/>
      <c r="O14" s="20"/>
    </row>
    <row r="15" spans="1:15" ht="13.7" customHeight="1" x14ac:dyDescent="0.2">
      <c r="A15" s="835"/>
      <c r="N15" s="828"/>
      <c r="O15" s="20"/>
    </row>
    <row r="18" spans="13:15" ht="13.7" customHeight="1" x14ac:dyDescent="0.2">
      <c r="N18" s="828"/>
      <c r="O18" s="20"/>
    </row>
    <row r="19" spans="13:15" ht="13.7" customHeight="1" x14ac:dyDescent="0.2">
      <c r="M19" s="828"/>
      <c r="O19" s="20"/>
    </row>
    <row r="20" spans="13:15" ht="13.7" customHeight="1" x14ac:dyDescent="0.2">
      <c r="M20" s="828"/>
      <c r="O20" s="20"/>
    </row>
    <row r="21" spans="13:15" ht="13.7" customHeight="1" x14ac:dyDescent="0.2">
      <c r="M21" s="828"/>
      <c r="O21" s="20"/>
    </row>
    <row r="22" spans="13:15" ht="13.7" customHeight="1" x14ac:dyDescent="0.2">
      <c r="M22" s="828"/>
      <c r="O22" s="20"/>
    </row>
    <row r="23" spans="13:15" ht="13.7" customHeight="1" x14ac:dyDescent="0.2">
      <c r="M23" s="828"/>
      <c r="O23" s="20"/>
    </row>
    <row r="24" spans="13:15" ht="13.7" customHeight="1" x14ac:dyDescent="0.2">
      <c r="M24" s="828"/>
      <c r="O24" s="20"/>
    </row>
    <row r="25" spans="13:15" ht="13.7" customHeight="1" x14ac:dyDescent="0.2">
      <c r="M25" s="828"/>
      <c r="O25" s="20"/>
    </row>
    <row r="26" spans="13:15" ht="13.7" customHeight="1" x14ac:dyDescent="0.2">
      <c r="M26" s="828"/>
      <c r="O26" s="2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H13"/>
  <sheetViews>
    <sheetView workbookViewId="0"/>
  </sheetViews>
  <sheetFormatPr baseColWidth="10" defaultRowHeight="14.25" x14ac:dyDescent="0.2"/>
  <cols>
    <col min="1" max="1" width="28.375" customWidth="1"/>
  </cols>
  <sheetData>
    <row r="1" spans="1:8" x14ac:dyDescent="0.2">
      <c r="A1" s="59" t="s">
        <v>346</v>
      </c>
      <c r="B1" s="59"/>
      <c r="C1" s="59"/>
      <c r="D1" s="60"/>
      <c r="E1" s="60"/>
      <c r="F1" s="60"/>
      <c r="G1" s="60"/>
      <c r="H1" s="58"/>
    </row>
    <row r="2" spans="1:8" x14ac:dyDescent="0.2">
      <c r="A2" s="61"/>
      <c r="B2" s="61"/>
      <c r="C2" s="61"/>
      <c r="D2" s="74"/>
      <c r="E2" s="74"/>
      <c r="F2" s="74"/>
      <c r="G2" s="134"/>
      <c r="H2" s="62" t="s">
        <v>516</v>
      </c>
    </row>
    <row r="3" spans="1:8" x14ac:dyDescent="0.2">
      <c r="A3" s="63"/>
      <c r="B3" s="908">
        <f>INDICE!A3</f>
        <v>42856</v>
      </c>
      <c r="C3" s="926">
        <v>41671</v>
      </c>
      <c r="D3" s="926" t="s">
        <v>118</v>
      </c>
      <c r="E3" s="926"/>
      <c r="F3" s="926" t="s">
        <v>119</v>
      </c>
      <c r="G3" s="926"/>
      <c r="H3" s="926"/>
    </row>
    <row r="4" spans="1:8" ht="25.5" x14ac:dyDescent="0.2">
      <c r="A4" s="75"/>
      <c r="B4" s="243" t="s">
        <v>54</v>
      </c>
      <c r="C4" s="244" t="s">
        <v>495</v>
      </c>
      <c r="D4" s="243" t="s">
        <v>54</v>
      </c>
      <c r="E4" s="244" t="s">
        <v>495</v>
      </c>
      <c r="F4" s="243" t="s">
        <v>54</v>
      </c>
      <c r="G4" s="245" t="s">
        <v>495</v>
      </c>
      <c r="H4" s="244" t="s">
        <v>108</v>
      </c>
    </row>
    <row r="5" spans="1:8" x14ac:dyDescent="0.2">
      <c r="A5" s="65" t="s">
        <v>347</v>
      </c>
      <c r="B5" s="247">
        <v>18613.542000000001</v>
      </c>
      <c r="C5" s="246">
        <v>-9.873905233373724E-2</v>
      </c>
      <c r="D5" s="247">
        <v>119674.677</v>
      </c>
      <c r="E5" s="246">
        <v>4.9519861455111585</v>
      </c>
      <c r="F5" s="247">
        <v>256138.57399999999</v>
      </c>
      <c r="G5" s="246">
        <v>4.6694253361155056</v>
      </c>
      <c r="H5" s="246">
        <v>78.027594603014421</v>
      </c>
    </row>
    <row r="6" spans="1:8" x14ac:dyDescent="0.2">
      <c r="A6" s="65" t="s">
        <v>348</v>
      </c>
      <c r="B6" s="66">
        <v>3794.4479999999999</v>
      </c>
      <c r="C6" s="249">
        <v>2.4051022702155351</v>
      </c>
      <c r="D6" s="66">
        <v>20299.013999999999</v>
      </c>
      <c r="E6" s="67">
        <v>12.060999034241211</v>
      </c>
      <c r="F6" s="66">
        <v>61697.313000000002</v>
      </c>
      <c r="G6" s="67">
        <v>7.8936339284121662</v>
      </c>
      <c r="H6" s="67">
        <v>18.794876740663401</v>
      </c>
    </row>
    <row r="7" spans="1:8" x14ac:dyDescent="0.2">
      <c r="A7" s="65" t="s">
        <v>349</v>
      </c>
      <c r="B7" s="248">
        <v>987.54499999999996</v>
      </c>
      <c r="C7" s="249">
        <v>21.521714787072892</v>
      </c>
      <c r="D7" s="248">
        <v>4522.9610000000002</v>
      </c>
      <c r="E7" s="249">
        <v>13.975370725540254</v>
      </c>
      <c r="F7" s="248">
        <v>10430.767</v>
      </c>
      <c r="G7" s="249">
        <v>7.8822959346465469</v>
      </c>
      <c r="H7" s="249">
        <v>3.1775286563221865</v>
      </c>
    </row>
    <row r="8" spans="1:8" x14ac:dyDescent="0.2">
      <c r="A8" s="300" t="s">
        <v>194</v>
      </c>
      <c r="B8" s="301">
        <v>23395.535</v>
      </c>
      <c r="C8" s="302">
        <v>1.0609799541847209</v>
      </c>
      <c r="D8" s="301">
        <v>144496.652</v>
      </c>
      <c r="E8" s="302">
        <v>6.1611683188984347</v>
      </c>
      <c r="F8" s="301">
        <v>328266.65399999998</v>
      </c>
      <c r="G8" s="302">
        <v>5.3608900343983201</v>
      </c>
      <c r="H8" s="303">
        <v>100</v>
      </c>
    </row>
    <row r="9" spans="1:8" x14ac:dyDescent="0.2">
      <c r="A9" s="304" t="s">
        <v>562</v>
      </c>
      <c r="B9" s="555">
        <v>7449.96</v>
      </c>
      <c r="C9" s="255">
        <v>2.6975694732110229</v>
      </c>
      <c r="D9" s="555">
        <v>41289.322999999997</v>
      </c>
      <c r="E9" s="255">
        <v>10.889726992750475</v>
      </c>
      <c r="F9" s="555">
        <v>97679.876999999993</v>
      </c>
      <c r="G9" s="256">
        <v>6.8081828030036498</v>
      </c>
      <c r="H9" s="256">
        <v>29.756259373210657</v>
      </c>
    </row>
    <row r="10" spans="1:8" x14ac:dyDescent="0.2">
      <c r="A10" s="65"/>
      <c r="B10" s="65"/>
      <c r="C10" s="65"/>
      <c r="D10" s="65"/>
      <c r="E10" s="65"/>
      <c r="F10" s="65"/>
      <c r="G10" s="134"/>
      <c r="H10" s="71" t="s">
        <v>233</v>
      </c>
    </row>
    <row r="11" spans="1:8" x14ac:dyDescent="0.2">
      <c r="A11" s="257" t="s">
        <v>529</v>
      </c>
      <c r="B11" s="94"/>
      <c r="C11" s="270"/>
      <c r="D11" s="270"/>
      <c r="E11" s="270"/>
      <c r="F11" s="94"/>
      <c r="G11" s="94"/>
      <c r="H11" s="94"/>
    </row>
    <row r="12" spans="1:8" x14ac:dyDescent="0.2">
      <c r="A12" s="257" t="s">
        <v>563</v>
      </c>
      <c r="B12" s="134"/>
      <c r="C12" s="134"/>
      <c r="D12" s="134"/>
      <c r="E12" s="134"/>
      <c r="F12" s="134"/>
      <c r="G12" s="134"/>
      <c r="H12" s="134"/>
    </row>
    <row r="13" spans="1:8" x14ac:dyDescent="0.2">
      <c r="A13" s="613" t="s">
        <v>603</v>
      </c>
      <c r="B13" s="1"/>
      <c r="C13" s="1"/>
      <c r="D13" s="1"/>
      <c r="E13" s="1"/>
      <c r="F13" s="1"/>
      <c r="G13" s="1"/>
      <c r="H13" s="1"/>
    </row>
  </sheetData>
  <mergeCells count="3">
    <mergeCell ref="B3:C3"/>
    <mergeCell ref="D3:E3"/>
    <mergeCell ref="F3:H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H62"/>
  <sheetViews>
    <sheetView workbookViewId="0"/>
  </sheetViews>
  <sheetFormatPr baseColWidth="10" defaultRowHeight="14.25" x14ac:dyDescent="0.2"/>
  <cols>
    <col min="1" max="1" width="32.375" customWidth="1"/>
  </cols>
  <sheetData>
    <row r="1" spans="1:8" x14ac:dyDescent="0.2">
      <c r="A1" s="59" t="s">
        <v>350</v>
      </c>
      <c r="B1" s="59"/>
      <c r="C1" s="59"/>
      <c r="D1" s="60"/>
      <c r="E1" s="60"/>
      <c r="F1" s="60"/>
      <c r="G1" s="60"/>
      <c r="H1" s="58"/>
    </row>
    <row r="2" spans="1:8" x14ac:dyDescent="0.2">
      <c r="A2" s="61"/>
      <c r="B2" s="61"/>
      <c r="C2" s="61"/>
      <c r="D2" s="74"/>
      <c r="E2" s="74"/>
      <c r="F2" s="74"/>
      <c r="G2" s="134"/>
      <c r="H2" s="62" t="s">
        <v>516</v>
      </c>
    </row>
    <row r="3" spans="1:8" ht="14.1" customHeight="1" x14ac:dyDescent="0.2">
      <c r="A3" s="63"/>
      <c r="B3" s="908">
        <f>INDICE!A3</f>
        <v>42856</v>
      </c>
      <c r="C3" s="908">
        <v>41671</v>
      </c>
      <c r="D3" s="926" t="s">
        <v>118</v>
      </c>
      <c r="E3" s="926"/>
      <c r="F3" s="926" t="s">
        <v>119</v>
      </c>
      <c r="G3" s="926"/>
      <c r="H3" s="242"/>
    </row>
    <row r="4" spans="1:8" ht="25.5" x14ac:dyDescent="0.2">
      <c r="A4" s="75"/>
      <c r="B4" s="243" t="s">
        <v>54</v>
      </c>
      <c r="C4" s="244" t="s">
        <v>495</v>
      </c>
      <c r="D4" s="243" t="s">
        <v>54</v>
      </c>
      <c r="E4" s="244" t="s">
        <v>495</v>
      </c>
      <c r="F4" s="243" t="s">
        <v>54</v>
      </c>
      <c r="G4" s="245" t="s">
        <v>495</v>
      </c>
      <c r="H4" s="244" t="s">
        <v>108</v>
      </c>
    </row>
    <row r="5" spans="1:8" x14ac:dyDescent="0.2">
      <c r="A5" s="65" t="s">
        <v>541</v>
      </c>
      <c r="B5" s="247">
        <v>8766.7029999999995</v>
      </c>
      <c r="C5" s="246">
        <v>0.11401530641784896</v>
      </c>
      <c r="D5" s="247">
        <v>48862.938999999998</v>
      </c>
      <c r="E5" s="246">
        <v>10.952511343962138</v>
      </c>
      <c r="F5" s="247">
        <v>129613.784</v>
      </c>
      <c r="G5" s="246">
        <v>8.1276445909959545</v>
      </c>
      <c r="H5" s="246">
        <v>39.48429803046642</v>
      </c>
    </row>
    <row r="6" spans="1:8" x14ac:dyDescent="0.2">
      <c r="A6" s="65" t="s">
        <v>540</v>
      </c>
      <c r="B6" s="66">
        <v>10084.040999999999</v>
      </c>
      <c r="C6" s="249">
        <v>3.7396638823866115</v>
      </c>
      <c r="D6" s="66">
        <v>52753.794000000002</v>
      </c>
      <c r="E6" s="67">
        <v>5.2932026160175791</v>
      </c>
      <c r="F6" s="66">
        <v>120719.368</v>
      </c>
      <c r="G6" s="67">
        <v>2.8235107392572996</v>
      </c>
      <c r="H6" s="67">
        <v>36.77478858391752</v>
      </c>
    </row>
    <row r="7" spans="1:8" x14ac:dyDescent="0.2">
      <c r="A7" s="65" t="s">
        <v>539</v>
      </c>
      <c r="B7" s="248">
        <v>3557.2460000000001</v>
      </c>
      <c r="C7" s="249">
        <v>-7.8439647411610025</v>
      </c>
      <c r="D7" s="248">
        <v>38356.957999999999</v>
      </c>
      <c r="E7" s="249">
        <v>0.93679192593199201</v>
      </c>
      <c r="F7" s="248">
        <v>67502.735000000001</v>
      </c>
      <c r="G7" s="249">
        <v>4.4612767987255433</v>
      </c>
      <c r="H7" s="249">
        <v>20.563384729293887</v>
      </c>
    </row>
    <row r="8" spans="1:8" x14ac:dyDescent="0.2">
      <c r="A8" s="604" t="s">
        <v>351</v>
      </c>
      <c r="B8" s="248">
        <v>987.54499999999996</v>
      </c>
      <c r="C8" s="249">
        <v>21.521714787072892</v>
      </c>
      <c r="D8" s="248">
        <v>4522.9610000000002</v>
      </c>
      <c r="E8" s="249">
        <v>13.975370725540254</v>
      </c>
      <c r="F8" s="248">
        <v>10430.767</v>
      </c>
      <c r="G8" s="249">
        <v>7.8822959346465469</v>
      </c>
      <c r="H8" s="249">
        <v>3.1775286563221865</v>
      </c>
    </row>
    <row r="9" spans="1:8" x14ac:dyDescent="0.2">
      <c r="A9" s="300" t="s">
        <v>194</v>
      </c>
      <c r="B9" s="301">
        <v>23395.535</v>
      </c>
      <c r="C9" s="302">
        <v>1.0609799541847209</v>
      </c>
      <c r="D9" s="301">
        <v>144496.652</v>
      </c>
      <c r="E9" s="302">
        <v>6.1611683188984347</v>
      </c>
      <c r="F9" s="301">
        <v>328266.65399999998</v>
      </c>
      <c r="G9" s="302">
        <v>5.3608900343983201</v>
      </c>
      <c r="H9" s="303">
        <v>100</v>
      </c>
    </row>
    <row r="10" spans="1:8" x14ac:dyDescent="0.2">
      <c r="A10" s="257"/>
      <c r="B10" s="65"/>
      <c r="C10" s="65"/>
      <c r="D10" s="65"/>
      <c r="E10" s="65"/>
      <c r="F10" s="65"/>
      <c r="G10" s="134"/>
      <c r="H10" s="71" t="s">
        <v>233</v>
      </c>
    </row>
    <row r="11" spans="1:8" x14ac:dyDescent="0.2">
      <c r="A11" s="257" t="s">
        <v>529</v>
      </c>
      <c r="B11" s="94"/>
      <c r="C11" s="270"/>
      <c r="D11" s="270"/>
      <c r="E11" s="270"/>
      <c r="F11" s="94"/>
      <c r="G11" s="94"/>
      <c r="H11" s="94"/>
    </row>
    <row r="12" spans="1:8" x14ac:dyDescent="0.2">
      <c r="A12" s="257" t="s">
        <v>538</v>
      </c>
      <c r="B12" s="134"/>
      <c r="C12" s="134"/>
      <c r="D12" s="134"/>
      <c r="E12" s="134"/>
      <c r="F12" s="134"/>
      <c r="G12" s="134"/>
      <c r="H12" s="134"/>
    </row>
    <row r="13" spans="1:8" x14ac:dyDescent="0.2">
      <c r="A13" s="613" t="s">
        <v>603</v>
      </c>
      <c r="B13" s="1"/>
      <c r="C13" s="1"/>
      <c r="D13" s="1"/>
      <c r="E13" s="1"/>
      <c r="F13" s="1"/>
      <c r="G13" s="1"/>
      <c r="H13" s="1"/>
    </row>
    <row r="62" spans="3:3" x14ac:dyDescent="0.2">
      <c r="C62" t="s">
        <v>350</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D17"/>
  <sheetViews>
    <sheetView workbookViewId="0"/>
  </sheetViews>
  <sheetFormatPr baseColWidth="10" defaultRowHeight="14.25" x14ac:dyDescent="0.2"/>
  <cols>
    <col min="1" max="1" width="11" style="718" customWidth="1"/>
    <col min="2" max="16384" width="11" style="718"/>
  </cols>
  <sheetData>
    <row r="1" spans="1:4" x14ac:dyDescent="0.2">
      <c r="A1" s="209" t="s">
        <v>542</v>
      </c>
      <c r="B1" s="209"/>
      <c r="C1" s="209"/>
      <c r="D1" s="209"/>
    </row>
    <row r="2" spans="1:4" x14ac:dyDescent="0.2">
      <c r="A2" s="212"/>
      <c r="B2" s="212"/>
      <c r="C2" s="212"/>
      <c r="D2" s="212"/>
    </row>
    <row r="3" spans="1:4" x14ac:dyDescent="0.2">
      <c r="A3" s="215"/>
      <c r="B3" s="934">
        <v>2015</v>
      </c>
      <c r="C3" s="934">
        <v>2016</v>
      </c>
      <c r="D3" s="934">
        <v>2017</v>
      </c>
    </row>
    <row r="4" spans="1:4" x14ac:dyDescent="0.2">
      <c r="A4" s="220"/>
      <c r="B4" s="935"/>
      <c r="C4" s="936"/>
      <c r="D4" s="936"/>
    </row>
    <row r="5" spans="1:4" x14ac:dyDescent="0.2">
      <c r="A5" s="258" t="s">
        <v>352</v>
      </c>
      <c r="B5" s="295">
        <v>-8.7746122552038237</v>
      </c>
      <c r="C5" s="295">
        <v>2.9807493392999747</v>
      </c>
      <c r="D5" s="295">
        <v>5.2925225471487289</v>
      </c>
    </row>
    <row r="6" spans="1:4" x14ac:dyDescent="0.2">
      <c r="A6" s="220" t="s">
        <v>133</v>
      </c>
      <c r="B6" s="222">
        <v>-6.9034158052081613</v>
      </c>
      <c r="C6" s="222">
        <v>1.4626783580262157</v>
      </c>
      <c r="D6" s="222">
        <v>6.2628222722062494</v>
      </c>
    </row>
    <row r="7" spans="1:4" x14ac:dyDescent="0.2">
      <c r="A7" s="220" t="s">
        <v>134</v>
      </c>
      <c r="B7" s="222">
        <v>-5.1917100836056029</v>
      </c>
      <c r="C7" s="222">
        <v>1.1747945669190281</v>
      </c>
      <c r="D7" s="222">
        <v>6.0869033785117326</v>
      </c>
    </row>
    <row r="8" spans="1:4" x14ac:dyDescent="0.2">
      <c r="A8" s="220" t="s">
        <v>135</v>
      </c>
      <c r="B8" s="222">
        <v>-3.4450308917159105</v>
      </c>
      <c r="C8" s="222">
        <v>0.83444400761305126</v>
      </c>
      <c r="D8" s="222">
        <v>5.5167580987402056</v>
      </c>
    </row>
    <row r="9" spans="1:4" x14ac:dyDescent="0.2">
      <c r="A9" s="220" t="s">
        <v>136</v>
      </c>
      <c r="B9" s="222">
        <v>-2.1157275986592428</v>
      </c>
      <c r="C9" s="222">
        <v>0.94282012794676406</v>
      </c>
      <c r="D9" s="222">
        <v>5.3608900343983201</v>
      </c>
    </row>
    <row r="10" spans="1:4" x14ac:dyDescent="0.2">
      <c r="A10" s="220" t="s">
        <v>137</v>
      </c>
      <c r="B10" s="222">
        <v>-1.9954844551567894</v>
      </c>
      <c r="C10" s="222">
        <v>0.92464710563751507</v>
      </c>
      <c r="D10" s="222" t="s">
        <v>570</v>
      </c>
    </row>
    <row r="11" spans="1:4" x14ac:dyDescent="0.2">
      <c r="A11" s="220" t="s">
        <v>138</v>
      </c>
      <c r="B11" s="222">
        <v>-0.4342531960155534</v>
      </c>
      <c r="C11" s="222">
        <v>-0.79501844047205705</v>
      </c>
      <c r="D11" s="222" t="s">
        <v>570</v>
      </c>
    </row>
    <row r="12" spans="1:4" x14ac:dyDescent="0.2">
      <c r="A12" s="220" t="s">
        <v>139</v>
      </c>
      <c r="B12" s="222">
        <v>-0.30806680833158201</v>
      </c>
      <c r="C12" s="222">
        <v>-0.70570692849660399</v>
      </c>
      <c r="D12" s="222" t="s">
        <v>570</v>
      </c>
    </row>
    <row r="13" spans="1:4" x14ac:dyDescent="0.2">
      <c r="A13" s="220" t="s">
        <v>140</v>
      </c>
      <c r="B13" s="222">
        <v>-0.79213975059034136</v>
      </c>
      <c r="C13" s="222">
        <v>-0.11487168125471266</v>
      </c>
      <c r="D13" s="222" t="s">
        <v>570</v>
      </c>
    </row>
    <row r="14" spans="1:4" x14ac:dyDescent="0.2">
      <c r="A14" s="220" t="s">
        <v>141</v>
      </c>
      <c r="B14" s="222">
        <v>0.39709337913275045</v>
      </c>
      <c r="C14" s="222">
        <v>0.33231306174038794</v>
      </c>
      <c r="D14" s="222" t="s">
        <v>570</v>
      </c>
    </row>
    <row r="15" spans="1:4" x14ac:dyDescent="0.2">
      <c r="A15" s="220" t="s">
        <v>142</v>
      </c>
      <c r="B15" s="222">
        <v>2.2521504758267423</v>
      </c>
      <c r="C15" s="222">
        <v>0.96674316664399684</v>
      </c>
      <c r="D15" s="222" t="s">
        <v>570</v>
      </c>
    </row>
    <row r="16" spans="1:4" x14ac:dyDescent="0.2">
      <c r="A16" s="293" t="s">
        <v>143</v>
      </c>
      <c r="B16" s="294">
        <v>4.1392051654495372</v>
      </c>
      <c r="C16" s="294">
        <v>1.8048715123631387</v>
      </c>
      <c r="D16" s="294" t="s">
        <v>570</v>
      </c>
    </row>
    <row r="17" spans="4:4" x14ac:dyDescent="0.2">
      <c r="D17" s="71" t="s">
        <v>233</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2"/>
  <sheetViews>
    <sheetView workbookViewId="0"/>
  </sheetViews>
  <sheetFormatPr baseColWidth="10" defaultRowHeight="14.25" x14ac:dyDescent="0.2"/>
  <cols>
    <col min="1" max="1" width="21.875" customWidth="1"/>
    <col min="2" max="2" width="11.75" customWidth="1"/>
  </cols>
  <sheetData>
    <row r="1" spans="1:6" x14ac:dyDescent="0.2">
      <c r="A1" s="59" t="s">
        <v>23</v>
      </c>
      <c r="B1" s="59"/>
      <c r="C1" s="59"/>
      <c r="D1" s="59"/>
      <c r="E1" s="60"/>
      <c r="F1" s="58"/>
    </row>
    <row r="2" spans="1:6" x14ac:dyDescent="0.2">
      <c r="A2" s="61"/>
      <c r="B2" s="61"/>
      <c r="C2" s="61"/>
      <c r="D2" s="61"/>
      <c r="E2" s="74"/>
      <c r="F2" s="62" t="s">
        <v>107</v>
      </c>
    </row>
    <row r="3" spans="1:6" ht="14.45" customHeight="1" x14ac:dyDescent="0.2">
      <c r="A3" s="63"/>
      <c r="B3" s="901" t="s">
        <v>641</v>
      </c>
      <c r="C3" s="898" t="s">
        <v>461</v>
      </c>
      <c r="D3" s="901" t="s">
        <v>610</v>
      </c>
      <c r="E3" s="898" t="s">
        <v>461</v>
      </c>
      <c r="F3" s="903" t="s">
        <v>644</v>
      </c>
    </row>
    <row r="4" spans="1:6" x14ac:dyDescent="0.2">
      <c r="A4" s="75"/>
      <c r="B4" s="902"/>
      <c r="C4" s="899"/>
      <c r="D4" s="902"/>
      <c r="E4" s="899"/>
      <c r="F4" s="904"/>
    </row>
    <row r="5" spans="1:6" x14ac:dyDescent="0.2">
      <c r="A5" s="65" t="s">
        <v>110</v>
      </c>
      <c r="B5" s="66">
        <v>1340.126271751604</v>
      </c>
      <c r="C5" s="67">
        <v>1.5605533420228781</v>
      </c>
      <c r="D5" s="66">
        <v>1514.7209369999998</v>
      </c>
      <c r="E5" s="67">
        <v>1.7902731304359403</v>
      </c>
      <c r="F5" s="67">
        <v>-11.526523532063374</v>
      </c>
    </row>
    <row r="6" spans="1:6" x14ac:dyDescent="0.2">
      <c r="A6" s="65" t="s">
        <v>122</v>
      </c>
      <c r="B6" s="66">
        <v>45144.069066169999</v>
      </c>
      <c r="C6" s="67">
        <v>52.56947001094332</v>
      </c>
      <c r="D6" s="66">
        <v>44196.698039999996</v>
      </c>
      <c r="E6" s="67">
        <v>52.236790964092137</v>
      </c>
      <c r="F6" s="67">
        <v>2.143533494996821</v>
      </c>
    </row>
    <row r="7" spans="1:6" x14ac:dyDescent="0.2">
      <c r="A7" s="65" t="s">
        <v>123</v>
      </c>
      <c r="B7" s="66">
        <v>13890.975062766698</v>
      </c>
      <c r="C7" s="67">
        <v>16.175794785235752</v>
      </c>
      <c r="D7" s="66">
        <v>13654.684295999999</v>
      </c>
      <c r="E7" s="67">
        <v>16.138691822752822</v>
      </c>
      <c r="F7" s="67">
        <v>1.7304740383922139</v>
      </c>
    </row>
    <row r="8" spans="1:6" x14ac:dyDescent="0.2">
      <c r="A8" s="65" t="s">
        <v>124</v>
      </c>
      <c r="B8" s="66">
        <v>20114.847549029633</v>
      </c>
      <c r="C8" s="67">
        <v>23.423384220272318</v>
      </c>
      <c r="D8" s="66">
        <v>19955.268</v>
      </c>
      <c r="E8" s="67">
        <v>23.585453424711027</v>
      </c>
      <c r="F8" s="67">
        <v>0.79968632357948388</v>
      </c>
    </row>
    <row r="9" spans="1:6" x14ac:dyDescent="0.2">
      <c r="A9" s="65" t="s">
        <v>125</v>
      </c>
      <c r="B9" s="66">
        <v>5385.0518517702958</v>
      </c>
      <c r="C9" s="67">
        <v>6.2707976415257267</v>
      </c>
      <c r="D9" s="66">
        <v>5287</v>
      </c>
      <c r="E9" s="67">
        <v>6.248790658008061</v>
      </c>
      <c r="F9" s="67">
        <v>1.8545839184848836</v>
      </c>
    </row>
    <row r="10" spans="1:6" x14ac:dyDescent="0.2">
      <c r="A10" s="68" t="s">
        <v>117</v>
      </c>
      <c r="B10" s="69">
        <v>85875.069801488236</v>
      </c>
      <c r="C10" s="70">
        <v>100</v>
      </c>
      <c r="D10" s="69">
        <v>84608.371272999997</v>
      </c>
      <c r="E10" s="70">
        <v>100</v>
      </c>
      <c r="F10" s="70">
        <v>1.4971314415225776</v>
      </c>
    </row>
    <row r="11" spans="1:6" x14ac:dyDescent="0.2">
      <c r="A11" s="58"/>
      <c r="B11" s="65"/>
      <c r="C11" s="65"/>
      <c r="D11" s="65"/>
      <c r="E11" s="65"/>
      <c r="F11" s="71" t="s">
        <v>572</v>
      </c>
    </row>
    <row r="12" spans="1:6" x14ac:dyDescent="0.2">
      <c r="A12" s="351"/>
      <c r="B12" s="351"/>
      <c r="C12" s="351"/>
      <c r="D12" s="351"/>
      <c r="E12" s="351"/>
      <c r="F12" s="351"/>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L25"/>
  <sheetViews>
    <sheetView workbookViewId="0">
      <selection sqref="A1:F2"/>
    </sheetView>
  </sheetViews>
  <sheetFormatPr baseColWidth="10" defaultRowHeight="12.75" x14ac:dyDescent="0.2"/>
  <cols>
    <col min="1" max="1" width="17.375" style="819" customWidth="1"/>
    <col min="2" max="16384" width="11" style="819"/>
  </cols>
  <sheetData>
    <row r="1" spans="1:12" x14ac:dyDescent="0.2">
      <c r="A1" s="937" t="s">
        <v>544</v>
      </c>
      <c r="B1" s="937"/>
      <c r="C1" s="937"/>
      <c r="D1" s="937"/>
      <c r="E1" s="937"/>
      <c r="F1" s="937"/>
      <c r="G1" s="828"/>
      <c r="H1" s="828"/>
      <c r="I1" s="828"/>
      <c r="J1" s="828"/>
      <c r="K1" s="828"/>
      <c r="L1" s="20"/>
    </row>
    <row r="2" spans="1:12" x14ac:dyDescent="0.2">
      <c r="A2" s="938"/>
      <c r="B2" s="938"/>
      <c r="C2" s="938"/>
      <c r="D2" s="938"/>
      <c r="E2" s="938"/>
      <c r="F2" s="938"/>
      <c r="G2" s="828"/>
      <c r="H2" s="828"/>
      <c r="I2" s="828"/>
      <c r="J2" s="828"/>
      <c r="K2" s="853"/>
      <c r="L2" s="62" t="s">
        <v>516</v>
      </c>
    </row>
    <row r="3" spans="1:12" x14ac:dyDescent="0.2">
      <c r="A3" s="854"/>
      <c r="B3" s="939">
        <f>INDICE!A3</f>
        <v>42856</v>
      </c>
      <c r="C3" s="940">
        <v>41671</v>
      </c>
      <c r="D3" s="940">
        <v>41671</v>
      </c>
      <c r="E3" s="940">
        <v>41671</v>
      </c>
      <c r="F3" s="941">
        <v>41671</v>
      </c>
      <c r="G3" s="942" t="s">
        <v>119</v>
      </c>
      <c r="H3" s="940"/>
      <c r="I3" s="940"/>
      <c r="J3" s="940"/>
      <c r="K3" s="940"/>
      <c r="L3" s="943" t="s">
        <v>108</v>
      </c>
    </row>
    <row r="4" spans="1:12" x14ac:dyDescent="0.2">
      <c r="A4" s="855"/>
      <c r="B4" s="306" t="s">
        <v>353</v>
      </c>
      <c r="C4" s="306" t="s">
        <v>354</v>
      </c>
      <c r="D4" s="307" t="s">
        <v>355</v>
      </c>
      <c r="E4" s="307" t="s">
        <v>356</v>
      </c>
      <c r="F4" s="308" t="s">
        <v>194</v>
      </c>
      <c r="G4" s="309" t="s">
        <v>353</v>
      </c>
      <c r="H4" s="217" t="s">
        <v>354</v>
      </c>
      <c r="I4" s="310" t="s">
        <v>355</v>
      </c>
      <c r="J4" s="310" t="s">
        <v>356</v>
      </c>
      <c r="K4" s="310" t="s">
        <v>194</v>
      </c>
      <c r="L4" s="944"/>
    </row>
    <row r="5" spans="1:12" x14ac:dyDescent="0.2">
      <c r="A5" s="856" t="s">
        <v>159</v>
      </c>
      <c r="B5" s="616">
        <v>2338.2570000000001</v>
      </c>
      <c r="C5" s="616">
        <v>609.09199999999998</v>
      </c>
      <c r="D5" s="616">
        <v>140.30799999999999</v>
      </c>
      <c r="E5" s="616">
        <v>314.64800000000002</v>
      </c>
      <c r="F5" s="857">
        <v>3402.3050000000003</v>
      </c>
      <c r="G5" s="616">
        <v>35722.870999999999</v>
      </c>
      <c r="H5" s="616">
        <v>6948.1909999999998</v>
      </c>
      <c r="I5" s="616">
        <v>2391.4659999999999</v>
      </c>
      <c r="J5" s="616">
        <v>3305.721</v>
      </c>
      <c r="K5" s="858">
        <v>48368.248999999996</v>
      </c>
      <c r="L5" s="246">
        <v>14.804406107707122</v>
      </c>
    </row>
    <row r="6" spans="1:12" x14ac:dyDescent="0.2">
      <c r="A6" s="859" t="s">
        <v>160</v>
      </c>
      <c r="B6" s="616">
        <v>395.14100000000002</v>
      </c>
      <c r="C6" s="616">
        <v>641.25099999999998</v>
      </c>
      <c r="D6" s="616">
        <v>136.61500000000001</v>
      </c>
      <c r="E6" s="616">
        <v>64.899000000000001</v>
      </c>
      <c r="F6" s="860">
        <v>1237.9059999999999</v>
      </c>
      <c r="G6" s="616">
        <v>4453.8869999999997</v>
      </c>
      <c r="H6" s="616">
        <v>7204.5010000000002</v>
      </c>
      <c r="I6" s="616">
        <v>3003.846</v>
      </c>
      <c r="J6" s="616">
        <v>621.11400000000003</v>
      </c>
      <c r="K6" s="861">
        <v>15283.347999999998</v>
      </c>
      <c r="L6" s="67">
        <v>4.6117025028691874</v>
      </c>
    </row>
    <row r="7" spans="1:12" x14ac:dyDescent="0.2">
      <c r="A7" s="859" t="s">
        <v>161</v>
      </c>
      <c r="B7" s="616">
        <v>49.432000000000002</v>
      </c>
      <c r="C7" s="616">
        <v>398.476</v>
      </c>
      <c r="D7" s="616">
        <v>158.84</v>
      </c>
      <c r="E7" s="616">
        <v>43.298000000000002</v>
      </c>
      <c r="F7" s="860">
        <v>650.04600000000005</v>
      </c>
      <c r="G7" s="616">
        <v>1053.991</v>
      </c>
      <c r="H7" s="616">
        <v>4329.2460000000001</v>
      </c>
      <c r="I7" s="616">
        <v>1988.9549999999999</v>
      </c>
      <c r="J7" s="616">
        <v>870.41099999999994</v>
      </c>
      <c r="K7" s="861">
        <v>8242.6029999999992</v>
      </c>
      <c r="L7" s="67">
        <v>2.5145327175634136</v>
      </c>
    </row>
    <row r="8" spans="1:12" x14ac:dyDescent="0.2">
      <c r="A8" s="859" t="s">
        <v>162</v>
      </c>
      <c r="B8" s="616">
        <v>214.607</v>
      </c>
      <c r="C8" s="119">
        <v>20.155000000000001</v>
      </c>
      <c r="D8" s="616">
        <v>59.923000000000002</v>
      </c>
      <c r="E8" s="119">
        <v>1.4970000000000001</v>
      </c>
      <c r="F8" s="860">
        <v>296.18200000000002</v>
      </c>
      <c r="G8" s="616">
        <v>2501.1190000000001</v>
      </c>
      <c r="H8" s="616">
        <v>72.992000000000004</v>
      </c>
      <c r="I8" s="616">
        <v>827.58500000000004</v>
      </c>
      <c r="J8" s="616">
        <v>20.442</v>
      </c>
      <c r="K8" s="861">
        <v>3422.1380000000004</v>
      </c>
      <c r="L8" s="67">
        <v>1.0238214472401037</v>
      </c>
    </row>
    <row r="9" spans="1:12" x14ac:dyDescent="0.2">
      <c r="A9" s="859" t="s">
        <v>163</v>
      </c>
      <c r="B9" s="616">
        <v>0</v>
      </c>
      <c r="C9" s="616">
        <v>0</v>
      </c>
      <c r="D9" s="616">
        <v>0</v>
      </c>
      <c r="E9" s="119">
        <v>0.94199999999999995</v>
      </c>
      <c r="F9" s="862">
        <v>0.94199999999999995</v>
      </c>
      <c r="G9" s="616">
        <v>0</v>
      </c>
      <c r="H9" s="616">
        <v>0</v>
      </c>
      <c r="I9" s="616">
        <v>0</v>
      </c>
      <c r="J9" s="616">
        <v>5.4160000000000004</v>
      </c>
      <c r="K9" s="861">
        <v>5.4160000000000004</v>
      </c>
      <c r="L9" s="119">
        <v>1.3632540270307619E-3</v>
      </c>
    </row>
    <row r="10" spans="1:12" x14ac:dyDescent="0.2">
      <c r="A10" s="859" t="s">
        <v>164</v>
      </c>
      <c r="B10" s="616">
        <v>218.73099999999999</v>
      </c>
      <c r="C10" s="616">
        <v>133.06299999999999</v>
      </c>
      <c r="D10" s="616">
        <v>66.581000000000003</v>
      </c>
      <c r="E10" s="616">
        <v>2.3610000000000002</v>
      </c>
      <c r="F10" s="860">
        <v>420.73599999999999</v>
      </c>
      <c r="G10" s="616">
        <v>2713.944</v>
      </c>
      <c r="H10" s="616">
        <v>1685.5619999999999</v>
      </c>
      <c r="I10" s="616">
        <v>1019.337</v>
      </c>
      <c r="J10" s="616">
        <v>23.677</v>
      </c>
      <c r="K10" s="861">
        <v>5442.5199999999986</v>
      </c>
      <c r="L10" s="67">
        <v>1.6409736144529306</v>
      </c>
    </row>
    <row r="11" spans="1:12" x14ac:dyDescent="0.2">
      <c r="A11" s="859" t="s">
        <v>165</v>
      </c>
      <c r="B11" s="616">
        <v>229.142</v>
      </c>
      <c r="C11" s="616">
        <v>721.59900000000005</v>
      </c>
      <c r="D11" s="616">
        <v>338.40899999999999</v>
      </c>
      <c r="E11" s="616">
        <v>62.411999999999999</v>
      </c>
      <c r="F11" s="860">
        <v>1351.5620000000001</v>
      </c>
      <c r="G11" s="616">
        <v>3059.7179999999998</v>
      </c>
      <c r="H11" s="616">
        <v>8180.2489999999998</v>
      </c>
      <c r="I11" s="616">
        <v>6267.1540000000005</v>
      </c>
      <c r="J11" s="616">
        <v>607.28800000000001</v>
      </c>
      <c r="K11" s="861">
        <v>18114.409</v>
      </c>
      <c r="L11" s="67">
        <v>5.5604334562770719</v>
      </c>
    </row>
    <row r="12" spans="1:12" x14ac:dyDescent="0.2">
      <c r="A12" s="859" t="s">
        <v>575</v>
      </c>
      <c r="B12" s="616">
        <v>789.13400000000001</v>
      </c>
      <c r="C12" s="616">
        <v>299.64800000000002</v>
      </c>
      <c r="D12" s="616">
        <v>125.642</v>
      </c>
      <c r="E12" s="616">
        <v>47.189</v>
      </c>
      <c r="F12" s="860">
        <v>1261.6130000000003</v>
      </c>
      <c r="G12" s="616">
        <v>10048.867</v>
      </c>
      <c r="H12" s="616">
        <v>3876.701</v>
      </c>
      <c r="I12" s="616">
        <v>2525.1219999999998</v>
      </c>
      <c r="J12" s="616">
        <v>486.54899999999998</v>
      </c>
      <c r="K12" s="861">
        <v>16937.238999999998</v>
      </c>
      <c r="L12" s="67">
        <v>5.179437778072665</v>
      </c>
    </row>
    <row r="13" spans="1:12" x14ac:dyDescent="0.2">
      <c r="A13" s="859" t="s">
        <v>166</v>
      </c>
      <c r="B13" s="616">
        <v>1163.2950000000001</v>
      </c>
      <c r="C13" s="616">
        <v>2627.5729999999999</v>
      </c>
      <c r="D13" s="616">
        <v>814.12199999999996</v>
      </c>
      <c r="E13" s="616">
        <v>169.667</v>
      </c>
      <c r="F13" s="860">
        <v>4774.6570000000002</v>
      </c>
      <c r="G13" s="616">
        <v>16114.183000000001</v>
      </c>
      <c r="H13" s="616">
        <v>34129.538999999997</v>
      </c>
      <c r="I13" s="616">
        <v>16440.998</v>
      </c>
      <c r="J13" s="616">
        <v>1661.961</v>
      </c>
      <c r="K13" s="861">
        <v>68346.680999999997</v>
      </c>
      <c r="L13" s="67">
        <v>20.709973190454726</v>
      </c>
    </row>
    <row r="14" spans="1:12" x14ac:dyDescent="0.2">
      <c r="A14" s="859" t="s">
        <v>357</v>
      </c>
      <c r="B14" s="616">
        <v>918.72299999999996</v>
      </c>
      <c r="C14" s="616">
        <v>1903.056</v>
      </c>
      <c r="D14" s="616">
        <v>177.95599999999999</v>
      </c>
      <c r="E14" s="616">
        <v>74.040000000000006</v>
      </c>
      <c r="F14" s="860">
        <v>3073.7750000000001</v>
      </c>
      <c r="G14" s="616">
        <v>15155.075999999999</v>
      </c>
      <c r="H14" s="616">
        <v>20760.257000000001</v>
      </c>
      <c r="I14" s="616">
        <v>3355.5650000000001</v>
      </c>
      <c r="J14" s="616">
        <v>737.96299999999997</v>
      </c>
      <c r="K14" s="861">
        <v>40008.861000000004</v>
      </c>
      <c r="L14" s="67">
        <v>12.183105370181822</v>
      </c>
    </row>
    <row r="15" spans="1:12" x14ac:dyDescent="0.2">
      <c r="A15" s="859" t="s">
        <v>169</v>
      </c>
      <c r="B15" s="119">
        <v>5.0000000000000001E-3</v>
      </c>
      <c r="C15" s="616">
        <v>92.429000000000002</v>
      </c>
      <c r="D15" s="616">
        <v>30.167000000000002</v>
      </c>
      <c r="E15" s="616">
        <v>36.527999999999999</v>
      </c>
      <c r="F15" s="860">
        <v>159.12899999999999</v>
      </c>
      <c r="G15" s="119">
        <v>4.2000000000000003E-2</v>
      </c>
      <c r="H15" s="616">
        <v>1604.2239999999999</v>
      </c>
      <c r="I15" s="616">
        <v>579.88</v>
      </c>
      <c r="J15" s="616">
        <v>430.66199999999998</v>
      </c>
      <c r="K15" s="861">
        <v>2614.8079999999995</v>
      </c>
      <c r="L15" s="67">
        <v>0.79999914682358619</v>
      </c>
    </row>
    <row r="16" spans="1:12" x14ac:dyDescent="0.2">
      <c r="A16" s="859" t="s">
        <v>170</v>
      </c>
      <c r="B16" s="616">
        <v>289.86599999999999</v>
      </c>
      <c r="C16" s="616">
        <v>596.21</v>
      </c>
      <c r="D16" s="616">
        <v>109.41200000000001</v>
      </c>
      <c r="E16" s="616">
        <v>64.015000000000001</v>
      </c>
      <c r="F16" s="860">
        <v>1059.5030000000002</v>
      </c>
      <c r="G16" s="616">
        <v>5101.8257489999996</v>
      </c>
      <c r="H16" s="616">
        <v>7949.1490000000003</v>
      </c>
      <c r="I16" s="616">
        <v>1996.5070000000001</v>
      </c>
      <c r="J16" s="616">
        <v>591.08399999999995</v>
      </c>
      <c r="K16" s="861">
        <v>15638.565749000001</v>
      </c>
      <c r="L16" s="67">
        <v>4.8166936763021262</v>
      </c>
    </row>
    <row r="17" spans="1:12" x14ac:dyDescent="0.2">
      <c r="A17" s="859" t="s">
        <v>171</v>
      </c>
      <c r="B17" s="119">
        <v>163.035</v>
      </c>
      <c r="C17" s="616">
        <v>49.326999999999998</v>
      </c>
      <c r="D17" s="616">
        <v>50.430999999999997</v>
      </c>
      <c r="E17" s="616">
        <v>5.9859999999999998</v>
      </c>
      <c r="F17" s="860">
        <v>268.779</v>
      </c>
      <c r="G17" s="616">
        <v>2621.1750000000002</v>
      </c>
      <c r="H17" s="616">
        <v>624.67200000000003</v>
      </c>
      <c r="I17" s="616">
        <v>1025.213</v>
      </c>
      <c r="J17" s="616">
        <v>45.759</v>
      </c>
      <c r="K17" s="861">
        <v>4316.8190000000004</v>
      </c>
      <c r="L17" s="67">
        <v>1.3036694051090336</v>
      </c>
    </row>
    <row r="18" spans="1:12" x14ac:dyDescent="0.2">
      <c r="A18" s="859" t="s">
        <v>172</v>
      </c>
      <c r="B18" s="616">
        <v>126.47199999999999</v>
      </c>
      <c r="C18" s="616">
        <v>218.73699999999999</v>
      </c>
      <c r="D18" s="616">
        <v>861.50800000000004</v>
      </c>
      <c r="E18" s="616">
        <v>17.114000000000001</v>
      </c>
      <c r="F18" s="860">
        <v>1223.8310000000001</v>
      </c>
      <c r="G18" s="616">
        <v>1649.365</v>
      </c>
      <c r="H18" s="616">
        <v>2934.335</v>
      </c>
      <c r="I18" s="616">
        <v>17930.047999999999</v>
      </c>
      <c r="J18" s="616">
        <v>174.04300000000001</v>
      </c>
      <c r="K18" s="861">
        <v>22687.791000000001</v>
      </c>
      <c r="L18" s="67">
        <v>7.0217326885554154</v>
      </c>
    </row>
    <row r="19" spans="1:12" x14ac:dyDescent="0.2">
      <c r="A19" s="859" t="s">
        <v>174</v>
      </c>
      <c r="B19" s="616">
        <v>1384.451</v>
      </c>
      <c r="C19" s="616">
        <v>141.31</v>
      </c>
      <c r="D19" s="616">
        <v>45.026000000000003</v>
      </c>
      <c r="E19" s="616">
        <v>65.260000000000005</v>
      </c>
      <c r="F19" s="860">
        <v>1636.047</v>
      </c>
      <c r="G19" s="616">
        <v>18913.902999999998</v>
      </c>
      <c r="H19" s="616">
        <v>1389.175</v>
      </c>
      <c r="I19" s="616">
        <v>599.58399999999995</v>
      </c>
      <c r="J19" s="616">
        <v>667.08799999999997</v>
      </c>
      <c r="K19" s="861">
        <v>21569.749999999996</v>
      </c>
      <c r="L19" s="67">
        <v>6.4279980809624808</v>
      </c>
    </row>
    <row r="20" spans="1:12" x14ac:dyDescent="0.2">
      <c r="A20" s="859" t="s">
        <v>175</v>
      </c>
      <c r="B20" s="616">
        <v>177.471</v>
      </c>
      <c r="C20" s="616">
        <v>410.399</v>
      </c>
      <c r="D20" s="616">
        <v>121.167</v>
      </c>
      <c r="E20" s="616">
        <v>11.723000000000001</v>
      </c>
      <c r="F20" s="860">
        <v>720.76</v>
      </c>
      <c r="G20" s="616">
        <v>3185.116</v>
      </c>
      <c r="H20" s="616">
        <v>5011.4719999999998</v>
      </c>
      <c r="I20" s="616">
        <v>2253.739</v>
      </c>
      <c r="J20" s="616">
        <v>124.74</v>
      </c>
      <c r="K20" s="861">
        <v>10575.066999999999</v>
      </c>
      <c r="L20" s="67">
        <v>3.238377642390192</v>
      </c>
    </row>
    <row r="21" spans="1:12" x14ac:dyDescent="0.2">
      <c r="A21" s="859" t="s">
        <v>176</v>
      </c>
      <c r="B21" s="616">
        <v>308.94299999999998</v>
      </c>
      <c r="C21" s="616">
        <v>1221.7260000000001</v>
      </c>
      <c r="D21" s="616">
        <v>321.15899999999999</v>
      </c>
      <c r="E21" s="616">
        <v>5.952</v>
      </c>
      <c r="F21" s="860">
        <v>1857.78</v>
      </c>
      <c r="G21" s="616">
        <v>7264.8590000000004</v>
      </c>
      <c r="H21" s="616">
        <v>14073.018</v>
      </c>
      <c r="I21" s="616">
        <v>5297.8639999999996</v>
      </c>
      <c r="J21" s="616">
        <v>56.83</v>
      </c>
      <c r="K21" s="861">
        <v>26692.571000000004</v>
      </c>
      <c r="L21" s="67">
        <v>8.1617799210110995</v>
      </c>
    </row>
    <row r="22" spans="1:12" x14ac:dyDescent="0.2">
      <c r="A22" s="311" t="s">
        <v>117</v>
      </c>
      <c r="B22" s="229">
        <v>8766.7049999999981</v>
      </c>
      <c r="C22" s="229">
        <v>10084.050999999999</v>
      </c>
      <c r="D22" s="229">
        <v>3557.2659999999996</v>
      </c>
      <c r="E22" s="229">
        <v>987.53099999999995</v>
      </c>
      <c r="F22" s="863">
        <v>23395.552999999996</v>
      </c>
      <c r="G22" s="864">
        <v>129559.94174900001</v>
      </c>
      <c r="H22" s="229">
        <v>120773.28300000001</v>
      </c>
      <c r="I22" s="229">
        <v>67502.863000000012</v>
      </c>
      <c r="J22" s="229">
        <v>10430.748</v>
      </c>
      <c r="K22" s="229">
        <v>328266.83574900008</v>
      </c>
      <c r="L22" s="230">
        <v>100</v>
      </c>
    </row>
    <row r="23" spans="1:12" x14ac:dyDescent="0.2">
      <c r="A23" s="628"/>
      <c r="B23" s="628"/>
      <c r="C23" s="628"/>
      <c r="D23" s="628"/>
      <c r="E23" s="628"/>
      <c r="F23" s="628"/>
      <c r="G23" s="628"/>
      <c r="H23" s="628"/>
      <c r="I23" s="628"/>
      <c r="J23" s="628"/>
      <c r="L23" s="231" t="s">
        <v>233</v>
      </c>
    </row>
    <row r="24" spans="1:12" x14ac:dyDescent="0.2">
      <c r="A24" s="257" t="s">
        <v>543</v>
      </c>
      <c r="B24" s="835"/>
      <c r="C24" s="865"/>
      <c r="D24" s="865"/>
      <c r="E24" s="865"/>
      <c r="F24" s="865"/>
      <c r="G24" s="828"/>
      <c r="H24" s="828"/>
      <c r="I24" s="828"/>
      <c r="J24" s="828"/>
      <c r="K24" s="828"/>
      <c r="L24" s="20"/>
    </row>
    <row r="25" spans="1:12" x14ac:dyDescent="0.2">
      <c r="A25" s="257" t="s">
        <v>234</v>
      </c>
      <c r="B25" s="835"/>
      <c r="C25" s="835"/>
      <c r="D25" s="835"/>
      <c r="E25" s="835"/>
      <c r="F25" s="866"/>
      <c r="G25" s="828"/>
      <c r="H25" s="828"/>
      <c r="I25" s="828"/>
      <c r="J25" s="828"/>
      <c r="K25" s="828"/>
      <c r="L25" s="20"/>
    </row>
  </sheetData>
  <mergeCells count="4">
    <mergeCell ref="A1:F2"/>
    <mergeCell ref="B3:F3"/>
    <mergeCell ref="G3:K3"/>
    <mergeCell ref="L3:L4"/>
  </mergeCells>
  <conditionalFormatting sqref="C8">
    <cfRule type="cellIs" dxfId="285" priority="15" operator="between">
      <formula>0</formula>
      <formula>0.5</formula>
    </cfRule>
    <cfRule type="cellIs" dxfId="284" priority="16" operator="between">
      <formula>0</formula>
      <formula>0.49</formula>
    </cfRule>
  </conditionalFormatting>
  <conditionalFormatting sqref="B17">
    <cfRule type="cellIs" dxfId="283" priority="13" operator="between">
      <formula>0</formula>
      <formula>0.5</formula>
    </cfRule>
    <cfRule type="cellIs" dxfId="282" priority="14" operator="between">
      <formula>0</formula>
      <formula>0.49</formula>
    </cfRule>
  </conditionalFormatting>
  <conditionalFormatting sqref="L9">
    <cfRule type="cellIs" dxfId="281" priority="11" operator="between">
      <formula>0</formula>
      <formula>0.5</formula>
    </cfRule>
    <cfRule type="cellIs" dxfId="280" priority="12" operator="between">
      <formula>0</formula>
      <formula>0.49</formula>
    </cfRule>
  </conditionalFormatting>
  <conditionalFormatting sqref="E8">
    <cfRule type="cellIs" dxfId="279" priority="9" operator="between">
      <formula>0</formula>
      <formula>0.5</formula>
    </cfRule>
    <cfRule type="cellIs" dxfId="278" priority="10" operator="between">
      <formula>0</formula>
      <formula>0.49</formula>
    </cfRule>
  </conditionalFormatting>
  <conditionalFormatting sqref="B15">
    <cfRule type="cellIs" dxfId="277" priority="7" operator="between">
      <formula>0</formula>
      <formula>0.5</formula>
    </cfRule>
    <cfRule type="cellIs" dxfId="276" priority="8" operator="between">
      <formula>0</formula>
      <formula>0.49</formula>
    </cfRule>
  </conditionalFormatting>
  <conditionalFormatting sqref="G15">
    <cfRule type="cellIs" dxfId="275" priority="5" operator="between">
      <formula>0</formula>
      <formula>0.5</formula>
    </cfRule>
    <cfRule type="cellIs" dxfId="274" priority="6" operator="between">
      <formula>0</formula>
      <formula>0.49</formula>
    </cfRule>
  </conditionalFormatting>
  <conditionalFormatting sqref="E9">
    <cfRule type="cellIs" dxfId="273" priority="3" operator="between">
      <formula>0</formula>
      <formula>0.5</formula>
    </cfRule>
    <cfRule type="cellIs" dxfId="272" priority="4" operator="between">
      <formula>0</formula>
      <formula>0.49</formula>
    </cfRule>
  </conditionalFormatting>
  <conditionalFormatting sqref="F9">
    <cfRule type="cellIs" dxfId="271" priority="1" operator="between">
      <formula>0</formula>
      <formula>0.5</formula>
    </cfRule>
    <cfRule type="cellIs" dxfId="270"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J70"/>
  <sheetViews>
    <sheetView workbookViewId="0"/>
  </sheetViews>
  <sheetFormatPr baseColWidth="10" defaultRowHeight="14.25" x14ac:dyDescent="0.2"/>
  <cols>
    <col min="1" max="1" width="5.5" customWidth="1"/>
    <col min="2" max="2" width="15" customWidth="1"/>
    <col min="3" max="3" width="9.875" customWidth="1"/>
    <col min="4" max="4" width="8.875" customWidth="1"/>
    <col min="5" max="5" width="8" customWidth="1"/>
    <col min="6" max="6" width="9.125" customWidth="1"/>
    <col min="7" max="7" width="9.375" customWidth="1"/>
    <col min="8" max="8" width="7.75" customWidth="1"/>
    <col min="9" max="9" width="9.875" customWidth="1"/>
  </cols>
  <sheetData>
    <row r="1" spans="1:10" x14ac:dyDescent="0.2">
      <c r="A1" s="209" t="s">
        <v>545</v>
      </c>
      <c r="B1" s="209"/>
      <c r="C1" s="209"/>
      <c r="D1" s="209"/>
      <c r="E1" s="209"/>
      <c r="F1" s="209"/>
      <c r="G1" s="209"/>
      <c r="H1" s="1"/>
      <c r="I1" s="1"/>
    </row>
    <row r="2" spans="1:10" x14ac:dyDescent="0.2">
      <c r="A2" s="212"/>
      <c r="B2" s="212"/>
      <c r="C2" s="212"/>
      <c r="D2" s="212"/>
      <c r="E2" s="212"/>
      <c r="F2" s="212"/>
      <c r="G2" s="212"/>
      <c r="H2" s="1"/>
      <c r="I2" s="62" t="s">
        <v>516</v>
      </c>
      <c r="J2" s="62"/>
    </row>
    <row r="3" spans="1:10" x14ac:dyDescent="0.2">
      <c r="A3" s="922" t="s">
        <v>497</v>
      </c>
      <c r="B3" s="922" t="s">
        <v>498</v>
      </c>
      <c r="C3" s="908">
        <f>INDICE!A3</f>
        <v>42856</v>
      </c>
      <c r="D3" s="908">
        <v>41671</v>
      </c>
      <c r="E3" s="926" t="s">
        <v>118</v>
      </c>
      <c r="F3" s="926"/>
      <c r="G3" s="926" t="s">
        <v>119</v>
      </c>
      <c r="H3" s="926"/>
      <c r="I3" s="926"/>
      <c r="J3" s="231"/>
    </row>
    <row r="4" spans="1:10" x14ac:dyDescent="0.2">
      <c r="A4" s="923"/>
      <c r="B4" s="923"/>
      <c r="C4" s="243" t="s">
        <v>54</v>
      </c>
      <c r="D4" s="244" t="s">
        <v>462</v>
      </c>
      <c r="E4" s="243" t="s">
        <v>54</v>
      </c>
      <c r="F4" s="244" t="s">
        <v>462</v>
      </c>
      <c r="G4" s="243" t="s">
        <v>54</v>
      </c>
      <c r="H4" s="245" t="s">
        <v>462</v>
      </c>
      <c r="I4" s="244" t="s">
        <v>520</v>
      </c>
      <c r="J4" s="11"/>
    </row>
    <row r="5" spans="1:10" x14ac:dyDescent="0.2">
      <c r="A5" s="1"/>
      <c r="B5" s="192" t="s">
        <v>358</v>
      </c>
      <c r="C5" s="650">
        <v>2722.7252200000003</v>
      </c>
      <c r="D5" s="185">
        <v>199.853255310463</v>
      </c>
      <c r="E5" s="653">
        <v>14084.795609999999</v>
      </c>
      <c r="F5" s="185">
        <v>194.24865762482958</v>
      </c>
      <c r="G5" s="653">
        <v>29449.175669999997</v>
      </c>
      <c r="H5" s="185">
        <v>245.96334325669736</v>
      </c>
      <c r="I5" s="564">
        <v>7.8274882895369675</v>
      </c>
      <c r="J5" s="1"/>
    </row>
    <row r="6" spans="1:10" x14ac:dyDescent="0.2">
      <c r="A6" s="1"/>
      <c r="B6" s="192" t="s">
        <v>519</v>
      </c>
      <c r="C6" s="650">
        <v>0</v>
      </c>
      <c r="D6" s="185" t="s">
        <v>148</v>
      </c>
      <c r="E6" s="653">
        <v>1754.06017</v>
      </c>
      <c r="F6" s="185">
        <v>-62.171235887101183</v>
      </c>
      <c r="G6" s="653">
        <v>4422.7400399999997</v>
      </c>
      <c r="H6" s="185">
        <v>-66.379042627720722</v>
      </c>
      <c r="I6" s="561">
        <v>1.1755488934120735</v>
      </c>
      <c r="J6" s="1"/>
    </row>
    <row r="7" spans="1:10" x14ac:dyDescent="0.2">
      <c r="A7" s="656" t="s">
        <v>504</v>
      </c>
      <c r="B7" s="656"/>
      <c r="C7" s="651">
        <v>2722.7252200000003</v>
      </c>
      <c r="D7" s="191">
        <v>199.853255310463</v>
      </c>
      <c r="E7" s="651">
        <v>15838.85578</v>
      </c>
      <c r="F7" s="191">
        <v>68.077543609237395</v>
      </c>
      <c r="G7" s="651">
        <v>33871.915710000001</v>
      </c>
      <c r="H7" s="317">
        <v>56.329974998933942</v>
      </c>
      <c r="I7" s="191">
        <v>9.0030371829490434</v>
      </c>
      <c r="J7" s="1"/>
    </row>
    <row r="8" spans="1:10" x14ac:dyDescent="0.2">
      <c r="A8" s="718"/>
      <c r="B8" s="192" t="s">
        <v>244</v>
      </c>
      <c r="C8" s="650">
        <v>0</v>
      </c>
      <c r="D8" s="185" t="s">
        <v>148</v>
      </c>
      <c r="E8" s="653">
        <v>3299.0223799999999</v>
      </c>
      <c r="F8" s="185" t="s">
        <v>148</v>
      </c>
      <c r="G8" s="653">
        <v>4144.5636699999995</v>
      </c>
      <c r="H8" s="185" t="s">
        <v>148</v>
      </c>
      <c r="I8" s="561">
        <v>1.1016105834573047</v>
      </c>
      <c r="J8" s="1"/>
    </row>
    <row r="9" spans="1:10" x14ac:dyDescent="0.2">
      <c r="A9" s="656" t="s">
        <v>334</v>
      </c>
      <c r="B9" s="656"/>
      <c r="C9" s="651">
        <v>0</v>
      </c>
      <c r="D9" s="191" t="s">
        <v>148</v>
      </c>
      <c r="E9" s="651">
        <v>3299.0223799999999</v>
      </c>
      <c r="F9" s="191" t="s">
        <v>148</v>
      </c>
      <c r="G9" s="651">
        <v>4144.5636699999995</v>
      </c>
      <c r="H9" s="317" t="s">
        <v>148</v>
      </c>
      <c r="I9" s="191">
        <v>1.1016105834573047</v>
      </c>
      <c r="J9" s="1"/>
    </row>
    <row r="10" spans="1:10" s="611" customFormat="1" x14ac:dyDescent="0.2">
      <c r="A10" s="608"/>
      <c r="B10" s="570" t="s">
        <v>248</v>
      </c>
      <c r="C10" s="650">
        <v>1295.31692</v>
      </c>
      <c r="D10" s="185">
        <v>421.97775282748012</v>
      </c>
      <c r="E10" s="653">
        <v>5918.4830299999994</v>
      </c>
      <c r="F10" s="193">
        <v>59.398437432984807</v>
      </c>
      <c r="G10" s="653">
        <v>10023.249290000002</v>
      </c>
      <c r="H10" s="193">
        <v>-8.1277405807650744</v>
      </c>
      <c r="I10" s="723">
        <v>2.664144739389398</v>
      </c>
      <c r="J10" s="608"/>
    </row>
    <row r="11" spans="1:10" s="611" customFormat="1" x14ac:dyDescent="0.2">
      <c r="A11" s="608"/>
      <c r="B11" s="609" t="s">
        <v>359</v>
      </c>
      <c r="C11" s="652">
        <v>1295.31692</v>
      </c>
      <c r="D11" s="579">
        <v>421.97775282748012</v>
      </c>
      <c r="E11" s="654">
        <v>5918.4830299999994</v>
      </c>
      <c r="F11" s="579">
        <v>59.423000861756705</v>
      </c>
      <c r="G11" s="654">
        <v>10023.249290000002</v>
      </c>
      <c r="H11" s="579">
        <v>-8.1229227960145014</v>
      </c>
      <c r="I11" s="758">
        <v>2.664144739389398</v>
      </c>
      <c r="J11" s="608"/>
    </row>
    <row r="12" spans="1:10" s="611" customFormat="1" x14ac:dyDescent="0.2">
      <c r="A12" s="608"/>
      <c r="B12" s="609" t="s">
        <v>356</v>
      </c>
      <c r="C12" s="652">
        <v>0</v>
      </c>
      <c r="D12" s="579" t="s">
        <v>148</v>
      </c>
      <c r="E12" s="654">
        <v>0</v>
      </c>
      <c r="F12" s="579">
        <v>-100</v>
      </c>
      <c r="G12" s="654">
        <v>0</v>
      </c>
      <c r="H12" s="579">
        <v>-100</v>
      </c>
      <c r="I12" s="773">
        <v>0</v>
      </c>
      <c r="J12" s="608"/>
    </row>
    <row r="13" spans="1:10" s="611" customFormat="1" x14ac:dyDescent="0.2">
      <c r="A13" s="608"/>
      <c r="B13" s="570" t="s">
        <v>217</v>
      </c>
      <c r="C13" s="650">
        <v>2608.55717</v>
      </c>
      <c r="D13" s="185">
        <v>39.039019074328188</v>
      </c>
      <c r="E13" s="653">
        <v>13080.591980000001</v>
      </c>
      <c r="F13" s="185">
        <v>-16.630583959834858</v>
      </c>
      <c r="G13" s="653">
        <v>35806.372819999997</v>
      </c>
      <c r="H13" s="185">
        <v>12.594067750267051</v>
      </c>
      <c r="I13" s="723">
        <v>9.517209142966303</v>
      </c>
      <c r="J13" s="608"/>
    </row>
    <row r="14" spans="1:10" s="611" customFormat="1" x14ac:dyDescent="0.2">
      <c r="A14" s="608"/>
      <c r="B14" s="609" t="s">
        <v>359</v>
      </c>
      <c r="C14" s="652">
        <v>2608.55717</v>
      </c>
      <c r="D14" s="579">
        <v>39.039019074328188</v>
      </c>
      <c r="E14" s="654">
        <v>10729.813819999999</v>
      </c>
      <c r="F14" s="579">
        <v>-16.935472464162004</v>
      </c>
      <c r="G14" s="654">
        <v>27560.627090000002</v>
      </c>
      <c r="H14" s="579">
        <v>5.6736582481017903</v>
      </c>
      <c r="I14" s="758">
        <v>7.325518656844304</v>
      </c>
      <c r="J14" s="608"/>
    </row>
    <row r="15" spans="1:10" x14ac:dyDescent="0.2">
      <c r="A15" s="1"/>
      <c r="B15" s="609" t="s">
        <v>356</v>
      </c>
      <c r="C15" s="652">
        <v>0</v>
      </c>
      <c r="D15" s="579" t="s">
        <v>148</v>
      </c>
      <c r="E15" s="654">
        <v>2350.7781600000003</v>
      </c>
      <c r="F15" s="868">
        <v>-15.210054164030613</v>
      </c>
      <c r="G15" s="654">
        <v>8245.7457300000005</v>
      </c>
      <c r="H15" s="868">
        <v>44.146078364385033</v>
      </c>
      <c r="I15" s="869">
        <v>2.1916904861219995</v>
      </c>
      <c r="J15" s="1"/>
    </row>
    <row r="16" spans="1:10" x14ac:dyDescent="0.2">
      <c r="A16" s="718"/>
      <c r="B16" s="570" t="s">
        <v>640</v>
      </c>
      <c r="C16" s="650">
        <v>0</v>
      </c>
      <c r="D16" s="185" t="s">
        <v>148</v>
      </c>
      <c r="E16" s="653">
        <v>313.10043000000002</v>
      </c>
      <c r="F16" s="193" t="s">
        <v>148</v>
      </c>
      <c r="G16" s="653">
        <v>313.10043000000002</v>
      </c>
      <c r="H16" s="193" t="s">
        <v>148</v>
      </c>
      <c r="I16" s="716">
        <v>8.3221003424235732E-2</v>
      </c>
      <c r="J16" s="718"/>
    </row>
    <row r="17" spans="1:10" s="611" customFormat="1" x14ac:dyDescent="0.2">
      <c r="A17" s="608"/>
      <c r="B17" s="570" t="s">
        <v>250</v>
      </c>
      <c r="C17" s="650">
        <v>0</v>
      </c>
      <c r="D17" s="185" t="s">
        <v>148</v>
      </c>
      <c r="E17" s="653">
        <v>20.469169999999998</v>
      </c>
      <c r="F17" s="193" t="s">
        <v>148</v>
      </c>
      <c r="G17" s="653">
        <v>28.469169999999998</v>
      </c>
      <c r="H17" s="193">
        <v>486.87582071214609</v>
      </c>
      <c r="I17" s="758">
        <v>7.567006196877943E-3</v>
      </c>
      <c r="J17" s="608"/>
    </row>
    <row r="18" spans="1:10" s="611" customFormat="1" x14ac:dyDescent="0.2">
      <c r="A18" s="608"/>
      <c r="B18" s="609" t="s">
        <v>359</v>
      </c>
      <c r="C18" s="652">
        <v>0</v>
      </c>
      <c r="D18" s="579" t="s">
        <v>148</v>
      </c>
      <c r="E18" s="654">
        <v>14.858690000000001</v>
      </c>
      <c r="F18" s="579" t="s">
        <v>148</v>
      </c>
      <c r="G18" s="654">
        <v>22.858690000000003</v>
      </c>
      <c r="H18" s="579">
        <v>371.21895208587148</v>
      </c>
      <c r="I18" s="758">
        <v>6.0757601602896014E-3</v>
      </c>
      <c r="J18" s="608"/>
    </row>
    <row r="19" spans="1:10" x14ac:dyDescent="0.2">
      <c r="A19" s="718"/>
      <c r="B19" s="609" t="s">
        <v>356</v>
      </c>
      <c r="C19" s="652">
        <v>0</v>
      </c>
      <c r="D19" s="579" t="s">
        <v>148</v>
      </c>
      <c r="E19" s="654">
        <v>5.6104800000000008</v>
      </c>
      <c r="F19" s="579" t="s">
        <v>148</v>
      </c>
      <c r="G19" s="654">
        <v>5.6104800000000008</v>
      </c>
      <c r="H19" s="579" t="s">
        <v>148</v>
      </c>
      <c r="I19" s="758">
        <v>1.4912460365883436E-3</v>
      </c>
      <c r="J19" s="718"/>
    </row>
    <row r="20" spans="1:10" x14ac:dyDescent="0.2">
      <c r="A20" s="656" t="s">
        <v>488</v>
      </c>
      <c r="B20" s="656"/>
      <c r="C20" s="651">
        <v>3903.8740899999998</v>
      </c>
      <c r="D20" s="191">
        <v>83.77323099897211</v>
      </c>
      <c r="E20" s="651">
        <v>19332.644609999999</v>
      </c>
      <c r="F20" s="191">
        <v>-0.36223449073323677</v>
      </c>
      <c r="G20" s="651">
        <v>46171.191709999999</v>
      </c>
      <c r="H20" s="317">
        <v>8.0884200760450096</v>
      </c>
      <c r="I20" s="191">
        <v>12.272141891976814</v>
      </c>
      <c r="J20" s="718"/>
    </row>
    <row r="21" spans="1:10" s="611" customFormat="1" x14ac:dyDescent="0.2">
      <c r="A21" s="608"/>
      <c r="B21" s="570" t="s">
        <v>360</v>
      </c>
      <c r="C21" s="650">
        <v>4111.9586900000004</v>
      </c>
      <c r="D21" s="185">
        <v>44.452875006267604</v>
      </c>
      <c r="E21" s="653">
        <v>12224.267559999998</v>
      </c>
      <c r="F21" s="193">
        <v>-15.743605930375889</v>
      </c>
      <c r="G21" s="653">
        <v>26658.569060000005</v>
      </c>
      <c r="H21" s="193">
        <v>-19.988540243285627</v>
      </c>
      <c r="I21" s="723">
        <v>7.0857547753207655</v>
      </c>
      <c r="J21" s="608"/>
    </row>
    <row r="22" spans="1:10" s="611" customFormat="1" x14ac:dyDescent="0.2">
      <c r="A22" s="656" t="s">
        <v>378</v>
      </c>
      <c r="B22" s="656"/>
      <c r="C22" s="651">
        <v>4111.9586900000004</v>
      </c>
      <c r="D22" s="191">
        <v>44.452875006267604</v>
      </c>
      <c r="E22" s="651">
        <v>12224.267559999998</v>
      </c>
      <c r="F22" s="191">
        <v>-15.743605930375889</v>
      </c>
      <c r="G22" s="651">
        <v>26658.569060000005</v>
      </c>
      <c r="H22" s="317">
        <v>-19.988540243285627</v>
      </c>
      <c r="I22" s="191">
        <v>7.0857547753207655</v>
      </c>
      <c r="J22" s="608"/>
    </row>
    <row r="23" spans="1:10" x14ac:dyDescent="0.2">
      <c r="A23" s="718"/>
      <c r="B23" s="570" t="s">
        <v>222</v>
      </c>
      <c r="C23" s="650">
        <v>0</v>
      </c>
      <c r="D23" s="185" t="s">
        <v>148</v>
      </c>
      <c r="E23" s="653">
        <v>1046.2517499999999</v>
      </c>
      <c r="F23" s="193" t="s">
        <v>148</v>
      </c>
      <c r="G23" s="653">
        <v>2085.8373999999999</v>
      </c>
      <c r="H23" s="193" t="s">
        <v>148</v>
      </c>
      <c r="I23" s="716">
        <v>0.55440831367685739</v>
      </c>
      <c r="J23" s="718"/>
    </row>
    <row r="24" spans="1:10" x14ac:dyDescent="0.2">
      <c r="A24" s="718"/>
      <c r="B24" s="570" t="s">
        <v>223</v>
      </c>
      <c r="C24" s="650">
        <v>15414.466230000002</v>
      </c>
      <c r="D24" s="185">
        <v>-8.7510099523329732</v>
      </c>
      <c r="E24" s="653">
        <v>84056.695900000006</v>
      </c>
      <c r="F24" s="193">
        <v>1.4003427744728989</v>
      </c>
      <c r="G24" s="653">
        <v>208198.32914999998</v>
      </c>
      <c r="H24" s="193">
        <v>-4.0335253151290722</v>
      </c>
      <c r="I24" s="716">
        <v>55.338390506561439</v>
      </c>
      <c r="J24" s="718"/>
    </row>
    <row r="25" spans="1:10" x14ac:dyDescent="0.2">
      <c r="A25" s="718"/>
      <c r="B25" s="609" t="s">
        <v>359</v>
      </c>
      <c r="C25" s="652">
        <v>12390.9406</v>
      </c>
      <c r="D25" s="579">
        <v>-14.027490272983654</v>
      </c>
      <c r="E25" s="654">
        <v>72664.889439999999</v>
      </c>
      <c r="F25" s="579">
        <v>10.209777674714086</v>
      </c>
      <c r="G25" s="654">
        <v>180270.31930999996</v>
      </c>
      <c r="H25" s="579">
        <v>2.6979562238643982</v>
      </c>
      <c r="I25" s="723">
        <v>47.915222794761334</v>
      </c>
      <c r="J25" s="718"/>
    </row>
    <row r="26" spans="1:10" x14ac:dyDescent="0.2">
      <c r="A26" s="718"/>
      <c r="B26" s="609" t="s">
        <v>356</v>
      </c>
      <c r="C26" s="652">
        <v>3023.5256300000001</v>
      </c>
      <c r="D26" s="579">
        <v>21.912661308216148</v>
      </c>
      <c r="E26" s="654">
        <v>11391.806460000002</v>
      </c>
      <c r="F26" s="579">
        <v>-32.84169854603622</v>
      </c>
      <c r="G26" s="654">
        <v>27928.009839999995</v>
      </c>
      <c r="H26" s="579">
        <v>-32.564734092230424</v>
      </c>
      <c r="I26" s="723">
        <v>7.4231677118001036</v>
      </c>
      <c r="J26" s="718"/>
    </row>
    <row r="27" spans="1:10" x14ac:dyDescent="0.2">
      <c r="A27" s="718"/>
      <c r="B27" s="570" t="s">
        <v>229</v>
      </c>
      <c r="C27" s="650">
        <v>3236.1388899999997</v>
      </c>
      <c r="D27" s="185">
        <v>-36.968899534307802</v>
      </c>
      <c r="E27" s="653">
        <v>22882.273840000002</v>
      </c>
      <c r="F27" s="193">
        <v>11.366872153932322</v>
      </c>
      <c r="G27" s="653">
        <v>55097.248720000003</v>
      </c>
      <c r="H27" s="193">
        <v>9.5775970894265949</v>
      </c>
      <c r="I27" s="716">
        <v>14.644656746057766</v>
      </c>
      <c r="J27" s="718"/>
    </row>
    <row r="28" spans="1:10" x14ac:dyDescent="0.2">
      <c r="A28" s="656" t="s">
        <v>489</v>
      </c>
      <c r="B28" s="656"/>
      <c r="C28" s="651">
        <v>18650.60512</v>
      </c>
      <c r="D28" s="191">
        <v>-15.328231858206307</v>
      </c>
      <c r="E28" s="651">
        <v>107985.22149000001</v>
      </c>
      <c r="F28" s="191">
        <v>4.3914210193088419</v>
      </c>
      <c r="G28" s="651">
        <v>265381.41527</v>
      </c>
      <c r="H28" s="191">
        <v>-0.69194860969236283</v>
      </c>
      <c r="I28" s="191">
        <v>70.537455566296074</v>
      </c>
      <c r="J28" s="718"/>
    </row>
    <row r="29" spans="1:10" x14ac:dyDescent="0.2">
      <c r="A29" s="196" t="s">
        <v>117</v>
      </c>
      <c r="B29" s="196"/>
      <c r="C29" s="238">
        <v>29389.163120000005</v>
      </c>
      <c r="D29" s="198">
        <v>5.3154990589020308</v>
      </c>
      <c r="E29" s="238">
        <v>158680.01181999999</v>
      </c>
      <c r="F29" s="198">
        <v>8.1092171177987353</v>
      </c>
      <c r="G29" s="238">
        <v>376227.65542000002</v>
      </c>
      <c r="H29" s="198">
        <v>3.0952713311412223</v>
      </c>
      <c r="I29" s="565">
        <v>100</v>
      </c>
      <c r="J29" s="718"/>
    </row>
    <row r="30" spans="1:10" x14ac:dyDescent="0.2">
      <c r="A30" s="761"/>
      <c r="B30" s="201" t="s">
        <v>359</v>
      </c>
      <c r="C30" s="239">
        <v>16294.814689999999</v>
      </c>
      <c r="D30" s="205">
        <v>-1.4643049130480443</v>
      </c>
      <c r="E30" s="762">
        <v>89328.044979999991</v>
      </c>
      <c r="F30" s="763">
        <v>8.1936206091449453</v>
      </c>
      <c r="G30" s="762">
        <v>217877.05438000002</v>
      </c>
      <c r="H30" s="763">
        <v>2.516086047802256</v>
      </c>
      <c r="I30" s="763">
        <v>57.910961951155336</v>
      </c>
      <c r="J30" s="718"/>
    </row>
    <row r="31" spans="1:10" x14ac:dyDescent="0.2">
      <c r="A31" s="761"/>
      <c r="B31" s="201" t="s">
        <v>356</v>
      </c>
      <c r="C31" s="239">
        <v>13094.348430000002</v>
      </c>
      <c r="D31" s="205">
        <v>15.177293714076464</v>
      </c>
      <c r="E31" s="762">
        <v>69351.966840000008</v>
      </c>
      <c r="F31" s="763">
        <v>8.0006959750565354</v>
      </c>
      <c r="G31" s="762">
        <v>158350.60103999998</v>
      </c>
      <c r="H31" s="763">
        <v>3.9029622681422258</v>
      </c>
      <c r="I31" s="763">
        <v>42.089038048844657</v>
      </c>
      <c r="J31" s="718"/>
    </row>
    <row r="32" spans="1:10" x14ac:dyDescent="0.2">
      <c r="A32" s="682"/>
      <c r="B32" s="867" t="s">
        <v>492</v>
      </c>
      <c r="C32" s="566">
        <v>3903.8740899999998</v>
      </c>
      <c r="D32" s="567">
        <v>83.77323099897211</v>
      </c>
      <c r="E32" s="568">
        <v>22631.666990000002</v>
      </c>
      <c r="F32" s="569">
        <v>16.640468705819416</v>
      </c>
      <c r="G32" s="568">
        <v>50315.755380000002</v>
      </c>
      <c r="H32" s="569">
        <v>17.790992663051668</v>
      </c>
      <c r="I32" s="569">
        <v>13.37375247543412</v>
      </c>
      <c r="J32" s="718"/>
    </row>
    <row r="33" spans="1:10" x14ac:dyDescent="0.2">
      <c r="A33" s="682"/>
      <c r="B33" s="867" t="s">
        <v>493</v>
      </c>
      <c r="C33" s="566">
        <v>25485.289030000004</v>
      </c>
      <c r="D33" s="567">
        <v>-1.149082819655292</v>
      </c>
      <c r="E33" s="568">
        <v>136048.34482999999</v>
      </c>
      <c r="F33" s="569">
        <v>6.809654278188801</v>
      </c>
      <c r="G33" s="568">
        <v>325911.90004000004</v>
      </c>
      <c r="H33" s="569">
        <v>1.1470608623250806</v>
      </c>
      <c r="I33" s="569">
        <v>86.626247524565883</v>
      </c>
      <c r="J33" s="718"/>
    </row>
    <row r="34" spans="1:10" x14ac:dyDescent="0.2">
      <c r="A34" s="759"/>
      <c r="B34" s="760" t="s">
        <v>494</v>
      </c>
      <c r="C34" s="756">
        <v>1295.31692</v>
      </c>
      <c r="D34" s="755">
        <v>421.97775282748012</v>
      </c>
      <c r="E34" s="756">
        <v>6252.0526299999992</v>
      </c>
      <c r="F34" s="755">
        <v>68.382238306558605</v>
      </c>
      <c r="G34" s="756">
        <v>10364.81889</v>
      </c>
      <c r="H34" s="755">
        <v>-5.03916536350917</v>
      </c>
      <c r="I34" s="755">
        <v>2.7549327490105111</v>
      </c>
      <c r="J34" s="718"/>
    </row>
    <row r="35" spans="1:10" x14ac:dyDescent="0.2">
      <c r="B35" s="770"/>
      <c r="C35" s="771"/>
      <c r="D35" s="772"/>
      <c r="E35" s="771"/>
      <c r="F35" s="772"/>
      <c r="G35" s="771"/>
      <c r="H35" s="772"/>
      <c r="I35" s="231" t="s">
        <v>233</v>
      </c>
      <c r="J35" s="718"/>
    </row>
    <row r="36" spans="1:10" x14ac:dyDescent="0.2">
      <c r="A36" s="612" t="s">
        <v>363</v>
      </c>
      <c r="B36" s="718"/>
      <c r="C36" s="718"/>
      <c r="D36" s="718"/>
      <c r="E36" s="718"/>
      <c r="F36" s="718"/>
      <c r="G36" s="718"/>
      <c r="H36" s="718"/>
      <c r="I36" s="718"/>
      <c r="J36" s="1"/>
    </row>
    <row r="37" spans="1:10" ht="14.25" customHeight="1" x14ac:dyDescent="0.2">
      <c r="A37" s="613" t="s">
        <v>603</v>
      </c>
      <c r="B37" s="718"/>
      <c r="C37" s="718"/>
      <c r="D37" s="718"/>
      <c r="E37" s="718"/>
      <c r="F37" s="718"/>
      <c r="G37" s="718"/>
      <c r="H37" s="718"/>
      <c r="I37" s="718"/>
      <c r="J37" s="1"/>
    </row>
    <row r="38" spans="1:10" ht="14.25" customHeight="1" x14ac:dyDescent="0.2">
      <c r="A38" s="613" t="s">
        <v>522</v>
      </c>
      <c r="B38" s="766"/>
      <c r="C38" s="766"/>
      <c r="D38" s="766"/>
      <c r="E38" s="766"/>
      <c r="F38" s="766"/>
      <c r="G38" s="766"/>
      <c r="H38" s="766"/>
      <c r="I38" s="766"/>
    </row>
    <row r="39" spans="1:10" ht="19.5" customHeight="1" x14ac:dyDescent="0.2">
      <c r="A39" s="766"/>
      <c r="B39" s="766"/>
      <c r="C39" s="766"/>
      <c r="D39" s="766"/>
      <c r="E39" s="766"/>
      <c r="F39" s="766"/>
      <c r="G39" s="766"/>
      <c r="H39" s="766"/>
      <c r="I39" s="766"/>
    </row>
    <row r="66" spans="3:3" x14ac:dyDescent="0.2">
      <c r="C66" t="s">
        <v>544</v>
      </c>
    </row>
    <row r="70" spans="3:3" x14ac:dyDescent="0.2">
      <c r="C70" t="s">
        <v>545</v>
      </c>
    </row>
  </sheetData>
  <mergeCells count="5">
    <mergeCell ref="A3:A4"/>
    <mergeCell ref="B3:B4"/>
    <mergeCell ref="C3:D3"/>
    <mergeCell ref="E3:F3"/>
    <mergeCell ref="G3:I3"/>
  </mergeCells>
  <conditionalFormatting sqref="I11:I12">
    <cfRule type="cellIs" dxfId="269" priority="45" operator="between">
      <formula>0.00001</formula>
      <formula>0.499</formula>
    </cfRule>
  </conditionalFormatting>
  <conditionalFormatting sqref="I13">
    <cfRule type="cellIs" dxfId="268" priority="42" operator="between">
      <formula>0.00001</formula>
      <formula>0.499</formula>
    </cfRule>
  </conditionalFormatting>
  <conditionalFormatting sqref="I10">
    <cfRule type="cellIs" dxfId="267" priority="40" operator="between">
      <formula>0.00001</formula>
      <formula>0.499</formula>
    </cfRule>
  </conditionalFormatting>
  <conditionalFormatting sqref="I21">
    <cfRule type="cellIs" dxfId="266" priority="10" operator="equal">
      <formula>0</formula>
    </cfRule>
    <cfRule type="cellIs" dxfId="265" priority="36" operator="between">
      <formula>0.00001</formula>
      <formula>0.499</formula>
    </cfRule>
  </conditionalFormatting>
  <conditionalFormatting sqref="I14">
    <cfRule type="cellIs" dxfId="264" priority="23" operator="between">
      <formula>0.00001</formula>
      <formula>0.499</formula>
    </cfRule>
  </conditionalFormatting>
  <conditionalFormatting sqref="I18">
    <cfRule type="cellIs" dxfId="263" priority="22" operator="between">
      <formula>0.00001</formula>
      <formula>0.499</formula>
    </cfRule>
  </conditionalFormatting>
  <conditionalFormatting sqref="I19">
    <cfRule type="cellIs" dxfId="262" priority="21" operator="between">
      <formula>0.00001</formula>
      <formula>0.499</formula>
    </cfRule>
  </conditionalFormatting>
  <conditionalFormatting sqref="I26">
    <cfRule type="cellIs" dxfId="261" priority="13" operator="between">
      <formula>0.00001</formula>
      <formula>0.499</formula>
    </cfRule>
  </conditionalFormatting>
  <conditionalFormatting sqref="I25">
    <cfRule type="cellIs" dxfId="260" priority="9" operator="between">
      <formula>0.00001</formula>
      <formula>0.499</formula>
    </cfRule>
  </conditionalFormatting>
  <conditionalFormatting sqref="F28 H28">
    <cfRule type="cellIs" dxfId="259" priority="8" operator="between">
      <formula>".000001"</formula>
      <formula>".049"</formula>
    </cfRule>
  </conditionalFormatting>
  <conditionalFormatting sqref="F28">
    <cfRule type="cellIs" dxfId="258" priority="7" operator="between">
      <formula>0.000001</formula>
      <formula>0.049999</formula>
    </cfRule>
  </conditionalFormatting>
  <conditionalFormatting sqref="H28">
    <cfRule type="cellIs" dxfId="257" priority="6" operator="between">
      <formula>0.000001</formula>
      <formula>0.049999</formula>
    </cfRule>
  </conditionalFormatting>
  <conditionalFormatting sqref="F29 H29">
    <cfRule type="cellIs" dxfId="256" priority="5" operator="between">
      <formula>".000001"</formula>
      <formula>".049"</formula>
    </cfRule>
  </conditionalFormatting>
  <conditionalFormatting sqref="F29">
    <cfRule type="cellIs" dxfId="255" priority="4" operator="between">
      <formula>0.000001</formula>
      <formula>0.049999</formula>
    </cfRule>
  </conditionalFormatting>
  <conditionalFormatting sqref="H29">
    <cfRule type="cellIs" dxfId="254" priority="3" operator="between">
      <formula>0.000001</formula>
      <formula>0.049999</formula>
    </cfRule>
  </conditionalFormatting>
  <conditionalFormatting sqref="I17">
    <cfRule type="cellIs" dxfId="253" priority="1"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I23"/>
  <sheetViews>
    <sheetView workbookViewId="0">
      <selection sqref="A1:F2"/>
    </sheetView>
  </sheetViews>
  <sheetFormatPr baseColWidth="10" defaultRowHeight="14.25" x14ac:dyDescent="0.2"/>
  <cols>
    <col min="1" max="1" width="25.25" customWidth="1"/>
    <col min="3" max="3" width="11.875" bestFit="1" customWidth="1"/>
    <col min="8" max="8" width="10.375" customWidth="1"/>
    <col min="40" max="40" width="10.875" bestFit="1" customWidth="1"/>
  </cols>
  <sheetData>
    <row r="1" spans="1:9" x14ac:dyDescent="0.2">
      <c r="A1" s="937" t="s">
        <v>18</v>
      </c>
      <c r="B1" s="937"/>
      <c r="C1" s="937"/>
      <c r="D1" s="937"/>
      <c r="E1" s="937"/>
      <c r="F1" s="937"/>
      <c r="G1" s="1"/>
      <c r="H1" s="1"/>
    </row>
    <row r="2" spans="1:9" x14ac:dyDescent="0.2">
      <c r="A2" s="938"/>
      <c r="B2" s="938"/>
      <c r="C2" s="938"/>
      <c r="D2" s="938"/>
      <c r="E2" s="938"/>
      <c r="F2" s="938"/>
      <c r="G2" s="11"/>
      <c r="H2" s="62" t="s">
        <v>516</v>
      </c>
    </row>
    <row r="3" spans="1:9" x14ac:dyDescent="0.2">
      <c r="A3" s="12"/>
      <c r="B3" s="908">
        <f>INDICE!A3</f>
        <v>42856</v>
      </c>
      <c r="C3" s="908">
        <v>41671</v>
      </c>
      <c r="D3" s="926" t="s">
        <v>118</v>
      </c>
      <c r="E3" s="926"/>
      <c r="F3" s="926" t="s">
        <v>119</v>
      </c>
      <c r="G3" s="926"/>
      <c r="H3" s="926"/>
    </row>
    <row r="4" spans="1:9" x14ac:dyDescent="0.2">
      <c r="A4" s="544"/>
      <c r="B4" s="243" t="s">
        <v>54</v>
      </c>
      <c r="C4" s="244" t="s">
        <v>462</v>
      </c>
      <c r="D4" s="243" t="s">
        <v>54</v>
      </c>
      <c r="E4" s="244" t="s">
        <v>462</v>
      </c>
      <c r="F4" s="243" t="s">
        <v>54</v>
      </c>
      <c r="G4" s="245" t="s">
        <v>462</v>
      </c>
      <c r="H4" s="244" t="s">
        <v>520</v>
      </c>
      <c r="I4" s="62"/>
    </row>
    <row r="5" spans="1:9" ht="14.1" customHeight="1" x14ac:dyDescent="0.2">
      <c r="A5" s="571" t="s">
        <v>364</v>
      </c>
      <c r="B5" s="320">
        <v>16294.814690000001</v>
      </c>
      <c r="C5" s="321">
        <v>-1.4643049130480221</v>
      </c>
      <c r="D5" s="320">
        <v>89328.044979999991</v>
      </c>
      <c r="E5" s="730">
        <v>8.1936206091449453</v>
      </c>
      <c r="F5" s="320">
        <v>217877.05437999999</v>
      </c>
      <c r="G5" s="321">
        <v>2.5160860478022422</v>
      </c>
      <c r="H5" s="321">
        <v>57.910961951155329</v>
      </c>
    </row>
    <row r="6" spans="1:9" x14ac:dyDescent="0.2">
      <c r="A6" s="560" t="s">
        <v>365</v>
      </c>
      <c r="B6" s="614">
        <v>5867.4054599999999</v>
      </c>
      <c r="C6" s="615">
        <v>-6.9284907247722112</v>
      </c>
      <c r="D6" s="614">
        <v>34875.109799999998</v>
      </c>
      <c r="E6" s="615">
        <v>18.810957498760569</v>
      </c>
      <c r="F6" s="614">
        <v>81141.794030000019</v>
      </c>
      <c r="G6" s="615">
        <v>4.5549229555757096</v>
      </c>
      <c r="H6" s="615">
        <v>21.567206147941928</v>
      </c>
    </row>
    <row r="7" spans="1:9" x14ac:dyDescent="0.2">
      <c r="A7" s="560" t="s">
        <v>366</v>
      </c>
      <c r="B7" s="616">
        <v>6523.5351400000009</v>
      </c>
      <c r="C7" s="615">
        <v>-19.546824298281106</v>
      </c>
      <c r="D7" s="614">
        <v>37789.779640000001</v>
      </c>
      <c r="E7" s="615">
        <v>3.3077654581633342</v>
      </c>
      <c r="F7" s="614">
        <v>99128.525280000002</v>
      </c>
      <c r="G7" s="615">
        <v>1.2263247539307041</v>
      </c>
      <c r="H7" s="615">
        <v>26.348016646819417</v>
      </c>
    </row>
    <row r="8" spans="1:9" x14ac:dyDescent="0.2">
      <c r="A8" s="560" t="s">
        <v>584</v>
      </c>
      <c r="B8" s="616">
        <v>0</v>
      </c>
      <c r="C8" s="617" t="s">
        <v>148</v>
      </c>
      <c r="D8" s="614">
        <v>14.858690000000001</v>
      </c>
      <c r="E8" s="617" t="s">
        <v>148</v>
      </c>
      <c r="F8" s="614">
        <v>22.858690000000003</v>
      </c>
      <c r="G8" s="617">
        <v>371.21895208587148</v>
      </c>
      <c r="H8" s="734">
        <v>6.0757601602896014E-3</v>
      </c>
    </row>
    <row r="9" spans="1:9" x14ac:dyDescent="0.2">
      <c r="A9" s="560" t="s">
        <v>585</v>
      </c>
      <c r="B9" s="614">
        <v>3903.8740899999993</v>
      </c>
      <c r="C9" s="615">
        <v>83.773230998972096</v>
      </c>
      <c r="D9" s="614">
        <v>16648.296849999992</v>
      </c>
      <c r="E9" s="615">
        <v>0.11072236081788719</v>
      </c>
      <c r="F9" s="614">
        <v>37583.876379999987</v>
      </c>
      <c r="G9" s="615">
        <v>1.604683507946135</v>
      </c>
      <c r="H9" s="615">
        <v>9.9896633962336967</v>
      </c>
    </row>
    <row r="10" spans="1:9" x14ac:dyDescent="0.2">
      <c r="A10" s="571" t="s">
        <v>367</v>
      </c>
      <c r="B10" s="573">
        <v>13094.34843</v>
      </c>
      <c r="C10" s="321">
        <v>15.177293714076448</v>
      </c>
      <c r="D10" s="573">
        <v>69346.356359999991</v>
      </c>
      <c r="E10" s="321">
        <v>7.9929209812739153</v>
      </c>
      <c r="F10" s="573">
        <v>158344.99056000001</v>
      </c>
      <c r="G10" s="321">
        <v>3.8996709285056079</v>
      </c>
      <c r="H10" s="321">
        <v>42.08754680280807</v>
      </c>
    </row>
    <row r="11" spans="1:9" x14ac:dyDescent="0.2">
      <c r="A11" s="560" t="s">
        <v>368</v>
      </c>
      <c r="B11" s="614">
        <v>5236.5885799999996</v>
      </c>
      <c r="C11" s="615">
        <v>70.22181961001246</v>
      </c>
      <c r="D11" s="614">
        <v>21755.061249999999</v>
      </c>
      <c r="E11" s="615">
        <v>37.043926875194273</v>
      </c>
      <c r="F11" s="614">
        <v>41902.520619999996</v>
      </c>
      <c r="G11" s="615">
        <v>11.079488756640163</v>
      </c>
      <c r="H11" s="615">
        <v>11.137543988684804</v>
      </c>
    </row>
    <row r="12" spans="1:9" x14ac:dyDescent="0.2">
      <c r="A12" s="560" t="s">
        <v>369</v>
      </c>
      <c r="B12" s="614">
        <v>1863.8981800000001</v>
      </c>
      <c r="C12" s="615">
        <v>105.27078264631027</v>
      </c>
      <c r="D12" s="614">
        <v>10904.186619999999</v>
      </c>
      <c r="E12" s="615">
        <v>40.21843776140939</v>
      </c>
      <c r="F12" s="614">
        <v>21133.305439999996</v>
      </c>
      <c r="G12" s="615">
        <v>-2.3364882709795829</v>
      </c>
      <c r="H12" s="615">
        <v>5.6171589556349666</v>
      </c>
    </row>
    <row r="13" spans="1:9" x14ac:dyDescent="0.2">
      <c r="A13" s="560" t="s">
        <v>370</v>
      </c>
      <c r="B13" s="614">
        <v>858.82704000000001</v>
      </c>
      <c r="C13" s="615">
        <v>-25.376711489626135</v>
      </c>
      <c r="D13" s="614">
        <v>3315.4988200000003</v>
      </c>
      <c r="E13" s="615">
        <v>-30.778695854256625</v>
      </c>
      <c r="F13" s="614">
        <v>9654.616</v>
      </c>
      <c r="G13" s="615">
        <v>-24.051952113678009</v>
      </c>
      <c r="H13" s="615">
        <v>2.5661632952585887</v>
      </c>
    </row>
    <row r="14" spans="1:9" x14ac:dyDescent="0.2">
      <c r="A14" s="560" t="s">
        <v>371</v>
      </c>
      <c r="B14" s="614">
        <v>3692.5131299999998</v>
      </c>
      <c r="C14" s="615">
        <v>-3.2677745460960974</v>
      </c>
      <c r="D14" s="614">
        <v>17575.946390000001</v>
      </c>
      <c r="E14" s="615">
        <v>7.5930159473212964</v>
      </c>
      <c r="F14" s="614">
        <v>40960.481970000008</v>
      </c>
      <c r="G14" s="615">
        <v>15.249888050021193</v>
      </c>
      <c r="H14" s="615">
        <v>10.887153397661308</v>
      </c>
    </row>
    <row r="15" spans="1:9" x14ac:dyDescent="0.2">
      <c r="A15" s="560" t="s">
        <v>372</v>
      </c>
      <c r="B15" s="614">
        <v>0</v>
      </c>
      <c r="C15" s="615">
        <v>-100</v>
      </c>
      <c r="D15" s="614">
        <v>3935.2850999999996</v>
      </c>
      <c r="E15" s="615">
        <v>-29.658362171494211</v>
      </c>
      <c r="F15" s="614">
        <v>12004.46155</v>
      </c>
      <c r="G15" s="615">
        <v>-17.097578608886099</v>
      </c>
      <c r="H15" s="615">
        <v>3.1907440553775541</v>
      </c>
    </row>
    <row r="16" spans="1:9" x14ac:dyDescent="0.2">
      <c r="A16" s="560" t="s">
        <v>373</v>
      </c>
      <c r="B16" s="614">
        <v>1442.5215000000001</v>
      </c>
      <c r="C16" s="615">
        <v>-2.9931157476355756</v>
      </c>
      <c r="D16" s="614">
        <v>11860.37818</v>
      </c>
      <c r="E16" s="615">
        <v>-14.321498315834337</v>
      </c>
      <c r="F16" s="614">
        <v>32689.604980000004</v>
      </c>
      <c r="G16" s="615">
        <v>7.8616529449406727</v>
      </c>
      <c r="H16" s="615">
        <v>8.6887831101908528</v>
      </c>
    </row>
    <row r="17" spans="1:8" x14ac:dyDescent="0.2">
      <c r="A17" s="571" t="s">
        <v>628</v>
      </c>
      <c r="B17" s="768">
        <v>0</v>
      </c>
      <c r="C17" s="573" t="s">
        <v>148</v>
      </c>
      <c r="D17" s="573">
        <v>5.6104800000000008</v>
      </c>
      <c r="E17" s="588">
        <v>880.69884109143663</v>
      </c>
      <c r="F17" s="573">
        <v>5.6104800000000008</v>
      </c>
      <c r="G17" s="588">
        <v>880.69884109143663</v>
      </c>
      <c r="H17" s="769">
        <v>1.4912460365883436E-3</v>
      </c>
    </row>
    <row r="18" spans="1:8" x14ac:dyDescent="0.2">
      <c r="A18" s="572" t="s">
        <v>117</v>
      </c>
      <c r="B18" s="69">
        <v>29389.163120000001</v>
      </c>
      <c r="C18" s="70">
        <v>5.3154990589020032</v>
      </c>
      <c r="D18" s="69">
        <v>158680.01181999999</v>
      </c>
      <c r="E18" s="70">
        <v>8.1092171177987353</v>
      </c>
      <c r="F18" s="69">
        <v>376227.65542000002</v>
      </c>
      <c r="G18" s="70">
        <v>3.0952713311412223</v>
      </c>
      <c r="H18" s="70">
        <v>100</v>
      </c>
    </row>
    <row r="19" spans="1:8" x14ac:dyDescent="0.2">
      <c r="A19" s="607"/>
      <c r="B19" s="1"/>
      <c r="C19" s="1"/>
      <c r="D19" s="1"/>
      <c r="E19" s="1"/>
      <c r="F19" s="1"/>
      <c r="G19" s="1"/>
      <c r="H19" s="231" t="s">
        <v>233</v>
      </c>
    </row>
    <row r="20" spans="1:8" x14ac:dyDescent="0.2">
      <c r="A20" s="612" t="s">
        <v>363</v>
      </c>
      <c r="B20" s="1"/>
      <c r="C20" s="1"/>
      <c r="D20" s="1"/>
      <c r="E20" s="1"/>
      <c r="F20" s="1"/>
      <c r="G20" s="1"/>
      <c r="H20" s="1"/>
    </row>
    <row r="21" spans="1:8" x14ac:dyDescent="0.2">
      <c r="A21" s="613" t="s">
        <v>602</v>
      </c>
      <c r="B21" s="1"/>
      <c r="C21" s="1"/>
      <c r="D21" s="1"/>
      <c r="E21" s="1"/>
      <c r="F21" s="1"/>
      <c r="G21" s="1"/>
      <c r="H21" s="1"/>
    </row>
    <row r="22" spans="1:8" x14ac:dyDescent="0.2">
      <c r="A22" s="945"/>
      <c r="B22" s="945"/>
      <c r="C22" s="945"/>
      <c r="D22" s="945"/>
      <c r="E22" s="945"/>
      <c r="F22" s="945"/>
      <c r="G22" s="945"/>
      <c r="H22" s="945"/>
    </row>
    <row r="23" spans="1:8" x14ac:dyDescent="0.2">
      <c r="A23" s="945"/>
      <c r="B23" s="945"/>
      <c r="C23" s="945"/>
      <c r="D23" s="945"/>
      <c r="E23" s="945"/>
      <c r="F23" s="945"/>
      <c r="G23" s="945"/>
      <c r="H23" s="945"/>
    </row>
  </sheetData>
  <mergeCells count="5">
    <mergeCell ref="A1:F2"/>
    <mergeCell ref="B3:C3"/>
    <mergeCell ref="D3:E3"/>
    <mergeCell ref="F3:H3"/>
    <mergeCell ref="A22:H23"/>
  </mergeCells>
  <conditionalFormatting sqref="H17">
    <cfRule type="cellIs" dxfId="252" priority="11" operator="between">
      <formula>0.0001</formula>
      <formula>0.44999</formula>
    </cfRule>
  </conditionalFormatting>
  <conditionalFormatting sqref="E5">
    <cfRule type="cellIs" dxfId="251" priority="4" operator="between">
      <formula>-0.49</formula>
      <formula>0.49</formula>
    </cfRule>
  </conditionalFormatting>
  <conditionalFormatting sqref="E18">
    <cfRule type="cellIs" dxfId="250" priority="3" operator="between">
      <formula>0.00001</formula>
      <formula>0.049999</formula>
    </cfRule>
  </conditionalFormatting>
  <conditionalFormatting sqref="G18">
    <cfRule type="cellIs" dxfId="249" priority="2" operator="between">
      <formula>0.00001</formula>
      <formula>0.049999</formula>
    </cfRule>
  </conditionalFormatting>
  <conditionalFormatting sqref="H8">
    <cfRule type="cellIs" dxfId="248"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H9"/>
  <sheetViews>
    <sheetView workbookViewId="0">
      <selection activeCell="J16" sqref="J16"/>
    </sheetView>
  </sheetViews>
  <sheetFormatPr baseColWidth="10" defaultRowHeight="14.25" x14ac:dyDescent="0.2"/>
  <cols>
    <col min="1" max="1" width="16.375" customWidth="1"/>
  </cols>
  <sheetData>
    <row r="1" spans="1:8" ht="15" x14ac:dyDescent="0.25">
      <c r="A1" s="387" t="s">
        <v>557</v>
      </c>
      <c r="B1" s="1"/>
      <c r="C1" s="1"/>
      <c r="D1" s="1"/>
      <c r="E1" s="1"/>
      <c r="F1" s="1"/>
      <c r="G1" s="1"/>
      <c r="H1" s="1"/>
    </row>
    <row r="2" spans="1:8" x14ac:dyDescent="0.2">
      <c r="A2" s="1"/>
      <c r="B2" s="1"/>
      <c r="C2" s="1"/>
      <c r="D2" s="1"/>
      <c r="E2" s="1"/>
      <c r="F2" s="1"/>
      <c r="G2" s="62" t="s">
        <v>518</v>
      </c>
      <c r="H2" s="1"/>
    </row>
    <row r="3" spans="1:8" x14ac:dyDescent="0.2">
      <c r="A3" s="63"/>
      <c r="B3" s="908">
        <f>INDICE!A3</f>
        <v>42856</v>
      </c>
      <c r="C3" s="926">
        <v>41671</v>
      </c>
      <c r="D3" s="926" t="s">
        <v>118</v>
      </c>
      <c r="E3" s="926"/>
      <c r="F3" s="926" t="s">
        <v>119</v>
      </c>
      <c r="G3" s="926"/>
      <c r="H3" s="1"/>
    </row>
    <row r="4" spans="1:8" x14ac:dyDescent="0.2">
      <c r="A4" s="75"/>
      <c r="B4" s="243" t="s">
        <v>380</v>
      </c>
      <c r="C4" s="244" t="s">
        <v>462</v>
      </c>
      <c r="D4" s="243" t="s">
        <v>380</v>
      </c>
      <c r="E4" s="244" t="s">
        <v>462</v>
      </c>
      <c r="F4" s="243" t="s">
        <v>380</v>
      </c>
      <c r="G4" s="245" t="s">
        <v>462</v>
      </c>
      <c r="H4" s="1"/>
    </row>
    <row r="5" spans="1:8" x14ac:dyDescent="0.2">
      <c r="A5" s="618" t="s">
        <v>517</v>
      </c>
      <c r="B5" s="619">
        <v>18.007398631836736</v>
      </c>
      <c r="C5" s="591">
        <v>30.008293029909471</v>
      </c>
      <c r="D5" s="620">
        <v>18.252804240970825</v>
      </c>
      <c r="E5" s="591">
        <v>11.190434964436486</v>
      </c>
      <c r="F5" s="620">
        <v>16.33918255117419</v>
      </c>
      <c r="G5" s="591">
        <v>-12.059095898150767</v>
      </c>
      <c r="H5" s="1"/>
    </row>
    <row r="6" spans="1:8" x14ac:dyDescent="0.2">
      <c r="A6" s="65"/>
      <c r="B6" s="65"/>
      <c r="C6" s="65"/>
      <c r="D6" s="65"/>
      <c r="E6" s="65"/>
      <c r="F6" s="65"/>
      <c r="G6" s="71" t="s">
        <v>381</v>
      </c>
      <c r="H6" s="1"/>
    </row>
    <row r="7" spans="1:8" x14ac:dyDescent="0.2">
      <c r="A7" s="257" t="s">
        <v>529</v>
      </c>
      <c r="B7" s="94"/>
      <c r="C7" s="270"/>
      <c r="D7" s="270"/>
      <c r="E7" s="270"/>
      <c r="F7" s="94"/>
      <c r="G7" s="94"/>
      <c r="H7" s="1"/>
    </row>
    <row r="8" spans="1:8" x14ac:dyDescent="0.2">
      <c r="A8" s="612" t="s">
        <v>382</v>
      </c>
      <c r="B8" s="134"/>
      <c r="C8" s="134"/>
      <c r="D8" s="134"/>
      <c r="E8" s="134"/>
      <c r="F8" s="134"/>
      <c r="G8" s="134"/>
      <c r="H8" s="1"/>
    </row>
    <row r="9" spans="1:8" x14ac:dyDescent="0.2">
      <c r="A9" s="1"/>
      <c r="B9" s="1"/>
      <c r="C9" s="1"/>
      <c r="D9" s="1"/>
      <c r="E9" s="1"/>
      <c r="F9" s="1"/>
      <c r="G9" s="1"/>
      <c r="H9" s="1"/>
    </row>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N45"/>
  <sheetViews>
    <sheetView workbookViewId="0">
      <selection sqref="A1:G2"/>
    </sheetView>
  </sheetViews>
  <sheetFormatPr baseColWidth="10" defaultRowHeight="14.25" x14ac:dyDescent="0.2"/>
  <cols>
    <col min="1" max="1" width="11" customWidth="1"/>
    <col min="2" max="2" width="15.625" customWidth="1"/>
    <col min="7" max="7" width="11" style="624"/>
    <col min="10" max="12" width="11" style="1"/>
  </cols>
  <sheetData>
    <row r="1" spans="1:14" x14ac:dyDescent="0.2">
      <c r="A1" s="937" t="s">
        <v>374</v>
      </c>
      <c r="B1" s="937"/>
      <c r="C1" s="937"/>
      <c r="D1" s="937"/>
      <c r="E1" s="937"/>
      <c r="F1" s="937"/>
      <c r="G1" s="937"/>
      <c r="H1" s="1"/>
      <c r="I1" s="1"/>
    </row>
    <row r="2" spans="1:14" x14ac:dyDescent="0.2">
      <c r="A2" s="938"/>
      <c r="B2" s="938"/>
      <c r="C2" s="938"/>
      <c r="D2" s="938"/>
      <c r="E2" s="938"/>
      <c r="F2" s="938"/>
      <c r="G2" s="938"/>
      <c r="H2" s="11"/>
      <c r="I2" s="62" t="s">
        <v>516</v>
      </c>
    </row>
    <row r="3" spans="1:14" x14ac:dyDescent="0.2">
      <c r="A3" s="922" t="s">
        <v>497</v>
      </c>
      <c r="B3" s="922" t="s">
        <v>498</v>
      </c>
      <c r="C3" s="905">
        <f>INDICE!A3</f>
        <v>42856</v>
      </c>
      <c r="D3" s="906">
        <v>41671</v>
      </c>
      <c r="E3" s="906" t="s">
        <v>118</v>
      </c>
      <c r="F3" s="906"/>
      <c r="G3" s="906" t="s">
        <v>119</v>
      </c>
      <c r="H3" s="906"/>
      <c r="I3" s="906"/>
    </row>
    <row r="4" spans="1:14" x14ac:dyDescent="0.2">
      <c r="A4" s="923"/>
      <c r="B4" s="923"/>
      <c r="C4" s="97" t="s">
        <v>54</v>
      </c>
      <c r="D4" s="97" t="s">
        <v>462</v>
      </c>
      <c r="E4" s="97" t="s">
        <v>54</v>
      </c>
      <c r="F4" s="97" t="s">
        <v>462</v>
      </c>
      <c r="G4" s="97" t="s">
        <v>54</v>
      </c>
      <c r="H4" s="399" t="s">
        <v>462</v>
      </c>
      <c r="I4" s="399" t="s">
        <v>108</v>
      </c>
    </row>
    <row r="5" spans="1:14" x14ac:dyDescent="0.2">
      <c r="A5" s="556"/>
      <c r="B5" s="576" t="s">
        <v>245</v>
      </c>
      <c r="C5" s="194">
        <v>0</v>
      </c>
      <c r="D5" s="185" t="s">
        <v>148</v>
      </c>
      <c r="E5" s="322">
        <v>0</v>
      </c>
      <c r="F5" s="185" t="s">
        <v>148</v>
      </c>
      <c r="G5" s="322">
        <v>0</v>
      </c>
      <c r="H5" s="185">
        <v>-100</v>
      </c>
      <c r="I5" s="575">
        <v>0</v>
      </c>
    </row>
    <row r="6" spans="1:14" x14ac:dyDescent="0.2">
      <c r="A6" s="556"/>
      <c r="B6" s="576" t="s">
        <v>211</v>
      </c>
      <c r="C6" s="194">
        <v>0</v>
      </c>
      <c r="D6" s="185" t="s">
        <v>148</v>
      </c>
      <c r="E6" s="322">
        <v>0</v>
      </c>
      <c r="F6" s="185" t="s">
        <v>148</v>
      </c>
      <c r="G6" s="322">
        <v>0</v>
      </c>
      <c r="H6" s="185">
        <v>-100</v>
      </c>
      <c r="I6" s="575">
        <v>0</v>
      </c>
    </row>
    <row r="7" spans="1:14" x14ac:dyDescent="0.2">
      <c r="A7" s="556"/>
      <c r="B7" s="576" t="s">
        <v>579</v>
      </c>
      <c r="C7" s="677">
        <v>0</v>
      </c>
      <c r="D7" s="678" t="s">
        <v>148</v>
      </c>
      <c r="E7" s="679">
        <v>0</v>
      </c>
      <c r="F7" s="678" t="s">
        <v>148</v>
      </c>
      <c r="G7" s="679">
        <v>350.54465000000005</v>
      </c>
      <c r="H7" s="678" t="s">
        <v>148</v>
      </c>
      <c r="I7" s="575">
        <v>0.82328507256525796</v>
      </c>
    </row>
    <row r="8" spans="1:14" x14ac:dyDescent="0.2">
      <c r="A8" s="705" t="s">
        <v>504</v>
      </c>
      <c r="B8" s="577"/>
      <c r="C8" s="325">
        <v>0</v>
      </c>
      <c r="D8" s="191" t="s">
        <v>148</v>
      </c>
      <c r="E8" s="189">
        <v>0</v>
      </c>
      <c r="F8" s="323" t="s">
        <v>148</v>
      </c>
      <c r="G8" s="235">
        <v>350.54465000000005</v>
      </c>
      <c r="H8" s="323">
        <v>-87.715979840106684</v>
      </c>
      <c r="I8" s="324">
        <v>0.82328507256525796</v>
      </c>
    </row>
    <row r="9" spans="1:14" x14ac:dyDescent="0.2">
      <c r="A9" s="557"/>
      <c r="B9" s="576" t="s">
        <v>615</v>
      </c>
      <c r="C9" s="194">
        <v>0.61305999999999994</v>
      </c>
      <c r="D9" s="185" t="s">
        <v>148</v>
      </c>
      <c r="E9" s="187">
        <v>10.862339999999998</v>
      </c>
      <c r="F9" s="185" t="s">
        <v>148</v>
      </c>
      <c r="G9" s="187">
        <v>18.072650000000003</v>
      </c>
      <c r="H9" s="185" t="s">
        <v>148</v>
      </c>
      <c r="I9" s="574">
        <v>4.2445214801299945E-2</v>
      </c>
      <c r="J9" s="407"/>
    </row>
    <row r="10" spans="1:14" x14ac:dyDescent="0.2">
      <c r="A10" s="557"/>
      <c r="B10" s="576" t="s">
        <v>306</v>
      </c>
      <c r="C10" s="194">
        <v>0</v>
      </c>
      <c r="D10" s="185" t="s">
        <v>148</v>
      </c>
      <c r="E10" s="187">
        <v>0</v>
      </c>
      <c r="F10" s="185">
        <v>-100</v>
      </c>
      <c r="G10" s="749">
        <v>0.314</v>
      </c>
      <c r="H10" s="185">
        <v>7.2660813719126773</v>
      </c>
      <c r="I10" s="574">
        <v>7.3745673421485953E-4</v>
      </c>
      <c r="J10" s="407"/>
      <c r="M10" s="680"/>
      <c r="N10" s="680"/>
    </row>
    <row r="11" spans="1:14" x14ac:dyDescent="0.2">
      <c r="A11" s="557"/>
      <c r="B11" s="576" t="s">
        <v>248</v>
      </c>
      <c r="C11" s="194">
        <v>30.928099999999997</v>
      </c>
      <c r="D11" s="185">
        <v>-97.480650012026075</v>
      </c>
      <c r="E11" s="187">
        <v>922.87570000000005</v>
      </c>
      <c r="F11" s="185">
        <v>-48.482208440823754</v>
      </c>
      <c r="G11" s="187">
        <v>6028.6609800000006</v>
      </c>
      <c r="H11" s="185">
        <v>-3.0763432089302603</v>
      </c>
      <c r="I11" s="574">
        <v>14.158842796176287</v>
      </c>
      <c r="J11" s="407"/>
      <c r="K11" s="718"/>
      <c r="L11" s="718"/>
      <c r="M11" s="680"/>
      <c r="N11" s="680"/>
    </row>
    <row r="12" spans="1:14" x14ac:dyDescent="0.2">
      <c r="A12" s="556"/>
      <c r="B12" s="582" t="s">
        <v>359</v>
      </c>
      <c r="C12" s="578">
        <v>0</v>
      </c>
      <c r="D12" s="579">
        <v>-100</v>
      </c>
      <c r="E12" s="580">
        <v>738.10653000000002</v>
      </c>
      <c r="F12" s="579">
        <v>-54.796664137237507</v>
      </c>
      <c r="G12" s="610">
        <v>5687.3448499999986</v>
      </c>
      <c r="H12" s="579">
        <v>-4.001864894188448</v>
      </c>
      <c r="I12" s="681">
        <v>13.3572317179449</v>
      </c>
      <c r="J12" s="407"/>
      <c r="K12" s="718"/>
      <c r="L12" s="718"/>
      <c r="M12" s="680"/>
      <c r="N12" s="680"/>
    </row>
    <row r="13" spans="1:14" x14ac:dyDescent="0.2">
      <c r="A13" s="556"/>
      <c r="B13" s="582" t="s">
        <v>356</v>
      </c>
      <c r="C13" s="578">
        <v>30.928099999999997</v>
      </c>
      <c r="D13" s="579">
        <v>3.3122064206484829</v>
      </c>
      <c r="E13" s="684">
        <v>184.76917</v>
      </c>
      <c r="F13" s="579">
        <v>16.563129182392128</v>
      </c>
      <c r="G13" s="610">
        <v>341.31612999999993</v>
      </c>
      <c r="H13" s="579">
        <v>15.474448485013342</v>
      </c>
      <c r="I13" s="748">
        <v>0.80161107823138333</v>
      </c>
      <c r="J13" s="407"/>
      <c r="K13" s="718"/>
      <c r="L13" s="718"/>
      <c r="M13" s="680"/>
      <c r="N13" s="680"/>
    </row>
    <row r="14" spans="1:14" x14ac:dyDescent="0.2">
      <c r="A14" s="557"/>
      <c r="B14" s="576" t="s">
        <v>215</v>
      </c>
      <c r="C14" s="194">
        <v>3.2206300000000003</v>
      </c>
      <c r="D14" s="185">
        <v>-62.101942307375488</v>
      </c>
      <c r="E14" s="322">
        <v>25.43674</v>
      </c>
      <c r="F14" s="185">
        <v>-33.881342869434</v>
      </c>
      <c r="G14" s="187">
        <v>54.513249999999999</v>
      </c>
      <c r="H14" s="185">
        <v>-92.652781363636876</v>
      </c>
      <c r="I14" s="575">
        <v>0.12802918253642734</v>
      </c>
      <c r="M14" s="680"/>
      <c r="N14" s="680"/>
    </row>
    <row r="15" spans="1:14" x14ac:dyDescent="0.2">
      <c r="A15" s="556"/>
      <c r="B15" s="576" t="s">
        <v>635</v>
      </c>
      <c r="C15" s="194">
        <v>0</v>
      </c>
      <c r="D15" s="185" t="s">
        <v>148</v>
      </c>
      <c r="E15" s="322">
        <v>0.56594000000000011</v>
      </c>
      <c r="F15" s="185" t="s">
        <v>148</v>
      </c>
      <c r="G15" s="187">
        <v>0.56594000000000011</v>
      </c>
      <c r="H15" s="185" t="s">
        <v>148</v>
      </c>
      <c r="I15" s="574">
        <v>1.329160076947636E-3</v>
      </c>
      <c r="M15" s="680"/>
      <c r="N15" s="680"/>
    </row>
    <row r="16" spans="1:14" x14ac:dyDescent="0.2">
      <c r="A16" s="556"/>
      <c r="B16" s="576" t="s">
        <v>250</v>
      </c>
      <c r="C16" s="194">
        <v>3882.4241299999999</v>
      </c>
      <c r="D16" s="185">
        <v>63.624760620094037</v>
      </c>
      <c r="E16" s="322">
        <v>12270.12768</v>
      </c>
      <c r="F16" s="185">
        <v>-2.9612319896704618</v>
      </c>
      <c r="G16" s="322">
        <v>36078.217050000007</v>
      </c>
      <c r="H16" s="185">
        <v>0.7037731198271191</v>
      </c>
      <c r="I16" s="574">
        <v>84.732879369388115</v>
      </c>
    </row>
    <row r="17" spans="1:12" x14ac:dyDescent="0.2">
      <c r="A17" s="556"/>
      <c r="B17" s="582" t="s">
        <v>359</v>
      </c>
      <c r="C17" s="578">
        <v>3877.7191499999999</v>
      </c>
      <c r="D17" s="579">
        <v>63.963182517055436</v>
      </c>
      <c r="E17" s="580">
        <v>12252.513610000002</v>
      </c>
      <c r="F17" s="579">
        <v>-2.82786738890292</v>
      </c>
      <c r="G17" s="610">
        <v>35940.538520000002</v>
      </c>
      <c r="H17" s="579">
        <v>0.7204776436726068</v>
      </c>
      <c r="I17" s="681">
        <v>84.409529181154653</v>
      </c>
    </row>
    <row r="18" spans="1:12" x14ac:dyDescent="0.2">
      <c r="A18" s="556"/>
      <c r="B18" s="582" t="s">
        <v>356</v>
      </c>
      <c r="C18" s="578">
        <v>4.7049799999999999</v>
      </c>
      <c r="D18" s="579">
        <v>-39.422990263861969</v>
      </c>
      <c r="E18" s="684">
        <v>17.614069999999998</v>
      </c>
      <c r="F18" s="579">
        <v>-50.356037731967071</v>
      </c>
      <c r="G18" s="610">
        <v>137.67853000000002</v>
      </c>
      <c r="H18" s="579">
        <v>-3.4752370466107712</v>
      </c>
      <c r="I18" s="581">
        <v>0.32335018823344769</v>
      </c>
    </row>
    <row r="19" spans="1:12" x14ac:dyDescent="0.2">
      <c r="A19" s="556"/>
      <c r="B19" s="576" t="s">
        <v>375</v>
      </c>
      <c r="C19" s="677">
        <v>0</v>
      </c>
      <c r="D19" s="678">
        <v>-100</v>
      </c>
      <c r="E19" s="679">
        <v>1.1910000000000001</v>
      </c>
      <c r="F19" s="678">
        <v>-77.985334646942803</v>
      </c>
      <c r="G19" s="679">
        <v>7.3520000000000003</v>
      </c>
      <c r="H19" s="678">
        <v>-34.985979362116254</v>
      </c>
      <c r="I19" s="581">
        <v>1.726682136926002E-2</v>
      </c>
    </row>
    <row r="20" spans="1:12" x14ac:dyDescent="0.2">
      <c r="A20" s="705" t="s">
        <v>488</v>
      </c>
      <c r="B20" s="577"/>
      <c r="C20" s="325">
        <v>3917.1859199999999</v>
      </c>
      <c r="D20" s="191">
        <v>8.5152835234313358</v>
      </c>
      <c r="E20" s="189">
        <v>13231.0594</v>
      </c>
      <c r="F20" s="323">
        <v>-8.6259708033518088</v>
      </c>
      <c r="G20" s="235">
        <v>42187.695870000003</v>
      </c>
      <c r="H20" s="323">
        <v>-1.4298139173341309</v>
      </c>
      <c r="I20" s="324">
        <v>99.081530001082541</v>
      </c>
    </row>
    <row r="21" spans="1:12" x14ac:dyDescent="0.2">
      <c r="A21" s="556"/>
      <c r="B21" s="576" t="s">
        <v>376</v>
      </c>
      <c r="C21" s="677">
        <v>0</v>
      </c>
      <c r="D21" s="678" t="s">
        <v>148</v>
      </c>
      <c r="E21" s="679">
        <v>0</v>
      </c>
      <c r="F21" s="678" t="s">
        <v>148</v>
      </c>
      <c r="G21" s="679">
        <v>0</v>
      </c>
      <c r="H21" s="678">
        <v>-100</v>
      </c>
      <c r="I21" s="575">
        <v>0</v>
      </c>
    </row>
    <row r="22" spans="1:12" x14ac:dyDescent="0.2">
      <c r="A22" s="705" t="s">
        <v>378</v>
      </c>
      <c r="B22" s="577"/>
      <c r="C22" s="325">
        <v>0</v>
      </c>
      <c r="D22" s="191" t="s">
        <v>148</v>
      </c>
      <c r="E22" s="189">
        <v>0</v>
      </c>
      <c r="F22" s="323">
        <v>-100</v>
      </c>
      <c r="G22" s="189">
        <v>0</v>
      </c>
      <c r="H22" s="323">
        <v>-100</v>
      </c>
      <c r="I22" s="324">
        <v>0</v>
      </c>
      <c r="J22" s="407"/>
    </row>
    <row r="23" spans="1:12" x14ac:dyDescent="0.2">
      <c r="A23" s="557"/>
      <c r="B23" s="576" t="s">
        <v>257</v>
      </c>
      <c r="C23" s="194">
        <v>0</v>
      </c>
      <c r="D23" s="185" t="s">
        <v>148</v>
      </c>
      <c r="E23" s="187">
        <v>0</v>
      </c>
      <c r="F23" s="185" t="s">
        <v>148</v>
      </c>
      <c r="G23" s="187">
        <v>0</v>
      </c>
      <c r="H23" s="185">
        <v>-100</v>
      </c>
      <c r="I23" s="574">
        <v>0</v>
      </c>
    </row>
    <row r="24" spans="1:12" x14ac:dyDescent="0.2">
      <c r="A24" s="557"/>
      <c r="B24" s="576" t="s">
        <v>377</v>
      </c>
      <c r="C24" s="194">
        <v>0</v>
      </c>
      <c r="D24" s="185" t="s">
        <v>148</v>
      </c>
      <c r="E24" s="187">
        <v>0</v>
      </c>
      <c r="F24" s="185" t="s">
        <v>148</v>
      </c>
      <c r="G24" s="187">
        <v>0</v>
      </c>
      <c r="H24" s="185">
        <v>-100</v>
      </c>
      <c r="I24" s="574">
        <v>0</v>
      </c>
    </row>
    <row r="25" spans="1:12" x14ac:dyDescent="0.2">
      <c r="A25" s="556"/>
      <c r="B25" s="576" t="s">
        <v>618</v>
      </c>
      <c r="C25" s="677">
        <v>0</v>
      </c>
      <c r="D25" s="678" t="s">
        <v>148</v>
      </c>
      <c r="E25" s="679">
        <v>0</v>
      </c>
      <c r="F25" s="678">
        <v>-100</v>
      </c>
      <c r="G25" s="679">
        <v>0</v>
      </c>
      <c r="H25" s="678">
        <v>-100</v>
      </c>
      <c r="I25" s="575">
        <v>0</v>
      </c>
      <c r="J25" s="718"/>
      <c r="K25" s="718"/>
      <c r="L25" s="718"/>
    </row>
    <row r="26" spans="1:12" x14ac:dyDescent="0.2">
      <c r="A26" s="705" t="s">
        <v>505</v>
      </c>
      <c r="B26" s="577"/>
      <c r="C26" s="325">
        <v>0</v>
      </c>
      <c r="D26" s="191" t="s">
        <v>148</v>
      </c>
      <c r="E26" s="189">
        <v>0</v>
      </c>
      <c r="F26" s="323">
        <v>-100</v>
      </c>
      <c r="G26" s="189">
        <v>0</v>
      </c>
      <c r="H26" s="323">
        <v>-100</v>
      </c>
      <c r="I26" s="324">
        <v>0</v>
      </c>
    </row>
    <row r="27" spans="1:12" x14ac:dyDescent="0.2">
      <c r="A27" s="556"/>
      <c r="B27" s="576" t="s">
        <v>226</v>
      </c>
      <c r="C27" s="677">
        <v>0</v>
      </c>
      <c r="D27" s="678" t="s">
        <v>148</v>
      </c>
      <c r="E27" s="679">
        <v>0</v>
      </c>
      <c r="F27" s="678" t="s">
        <v>148</v>
      </c>
      <c r="G27" s="679">
        <v>0</v>
      </c>
      <c r="H27" s="678">
        <v>-100</v>
      </c>
      <c r="I27" s="575">
        <v>0</v>
      </c>
      <c r="J27" s="718"/>
      <c r="K27" s="718"/>
      <c r="L27" s="718"/>
    </row>
    <row r="28" spans="1:12" s="747" customFormat="1" x14ac:dyDescent="0.2">
      <c r="A28" s="705" t="s">
        <v>489</v>
      </c>
      <c r="B28" s="577"/>
      <c r="C28" s="325">
        <v>0</v>
      </c>
      <c r="D28" s="191" t="s">
        <v>148</v>
      </c>
      <c r="E28" s="189">
        <v>0</v>
      </c>
      <c r="F28" s="323" t="s">
        <v>148</v>
      </c>
      <c r="G28" s="189">
        <v>0</v>
      </c>
      <c r="H28" s="323">
        <v>-100</v>
      </c>
      <c r="I28" s="324">
        <v>0</v>
      </c>
      <c r="J28" s="13"/>
      <c r="K28" s="13"/>
      <c r="L28" s="13"/>
    </row>
    <row r="29" spans="1:12" x14ac:dyDescent="0.2">
      <c r="A29" s="776" t="s">
        <v>650</v>
      </c>
      <c r="B29" s="777"/>
      <c r="C29" s="778">
        <v>1.1052299999999999</v>
      </c>
      <c r="D29" s="779" t="s">
        <v>148</v>
      </c>
      <c r="E29" s="778">
        <v>4.7332600000000005</v>
      </c>
      <c r="F29" s="780">
        <v>-75.477496800799926</v>
      </c>
      <c r="G29" s="781">
        <v>40.528570000000002</v>
      </c>
      <c r="H29" s="780">
        <v>-32.486533894938155</v>
      </c>
      <c r="I29" s="782">
        <v>9.5184926352223975E-2</v>
      </c>
    </row>
    <row r="30" spans="1:12" x14ac:dyDescent="0.2">
      <c r="A30" s="563" t="s">
        <v>117</v>
      </c>
      <c r="B30" s="327"/>
      <c r="C30" s="327">
        <v>3918.29115</v>
      </c>
      <c r="D30" s="318">
        <v>8.5459009996650384</v>
      </c>
      <c r="E30" s="197">
        <v>13235.792660000001</v>
      </c>
      <c r="F30" s="318">
        <v>-14.524285969752807</v>
      </c>
      <c r="G30" s="238">
        <v>42578.769089999994</v>
      </c>
      <c r="H30" s="200">
        <v>-18.195371756875311</v>
      </c>
      <c r="I30" s="328">
        <v>100</v>
      </c>
    </row>
    <row r="31" spans="1:12" x14ac:dyDescent="0.2">
      <c r="A31" s="329"/>
      <c r="B31" s="329" t="s">
        <v>359</v>
      </c>
      <c r="C31" s="583">
        <v>3877.7191499999999</v>
      </c>
      <c r="D31" s="205">
        <v>8.842772693979347</v>
      </c>
      <c r="E31" s="239">
        <v>12990.620140000001</v>
      </c>
      <c r="F31" s="205">
        <v>-8.7861632414964177</v>
      </c>
      <c r="G31" s="239">
        <v>41627.883369999996</v>
      </c>
      <c r="H31" s="876">
        <v>4.8076157804903701E-2</v>
      </c>
      <c r="I31" s="584">
        <v>97.766760899099538</v>
      </c>
    </row>
    <row r="32" spans="1:12" x14ac:dyDescent="0.2">
      <c r="A32" s="329"/>
      <c r="B32" s="329" t="s">
        <v>356</v>
      </c>
      <c r="C32" s="583">
        <v>40.571999999999996</v>
      </c>
      <c r="D32" s="205">
        <v>-13.899394800093892</v>
      </c>
      <c r="E32" s="239">
        <v>245.17252000000002</v>
      </c>
      <c r="F32" s="205">
        <v>-80.274431910966641</v>
      </c>
      <c r="G32" s="239">
        <v>950.88572000000011</v>
      </c>
      <c r="H32" s="205">
        <v>-90.893172881060948</v>
      </c>
      <c r="I32" s="584">
        <v>2.2332391009004628</v>
      </c>
    </row>
    <row r="33" spans="1:12" x14ac:dyDescent="0.2">
      <c r="A33" s="750"/>
      <c r="B33" s="751" t="s">
        <v>492</v>
      </c>
      <c r="C33" s="752">
        <v>3916.5728599999998</v>
      </c>
      <c r="D33" s="753">
        <v>8.4983003163343174</v>
      </c>
      <c r="E33" s="752">
        <v>13219.63112</v>
      </c>
      <c r="F33" s="753">
        <v>-8.7048947926423104</v>
      </c>
      <c r="G33" s="752">
        <v>42169.057280000001</v>
      </c>
      <c r="H33" s="754">
        <v>-6.1616425354767443</v>
      </c>
      <c r="I33" s="754">
        <v>99.037755626204287</v>
      </c>
    </row>
    <row r="34" spans="1:12" x14ac:dyDescent="0.2">
      <c r="A34" s="750"/>
      <c r="B34" s="751" t="s">
        <v>493</v>
      </c>
      <c r="C34" s="752">
        <v>1.7182900000000372</v>
      </c>
      <c r="D34" s="753" t="s">
        <v>148</v>
      </c>
      <c r="E34" s="752">
        <v>16.161540000000969</v>
      </c>
      <c r="F34" s="753">
        <v>-98.391483653825802</v>
      </c>
      <c r="G34" s="752">
        <v>409.71180999999495</v>
      </c>
      <c r="H34" s="754">
        <v>-94.238633662326777</v>
      </c>
      <c r="I34" s="754">
        <v>0.96224437379571737</v>
      </c>
      <c r="J34" s="718"/>
      <c r="K34" s="718"/>
      <c r="L34" s="718"/>
    </row>
    <row r="35" spans="1:12" x14ac:dyDescent="0.2">
      <c r="A35" s="759"/>
      <c r="B35" s="760" t="s">
        <v>494</v>
      </c>
      <c r="C35" s="756">
        <v>3916.5728599999998</v>
      </c>
      <c r="D35" s="755">
        <v>8.5259594253412185</v>
      </c>
      <c r="E35" s="756">
        <v>13218.440119999999</v>
      </c>
      <c r="F35" s="755">
        <v>-8.6790006964552227</v>
      </c>
      <c r="G35" s="756">
        <v>42161.705280000002</v>
      </c>
      <c r="H35" s="755">
        <v>-1.4645054876699717</v>
      </c>
      <c r="I35" s="755">
        <v>99.020488804835026</v>
      </c>
      <c r="J35" s="718"/>
      <c r="K35" s="718"/>
      <c r="L35" s="718"/>
    </row>
    <row r="36" spans="1:12" x14ac:dyDescent="0.2">
      <c r="A36" s="719"/>
      <c r="B36" s="718"/>
      <c r="C36" s="621"/>
      <c r="D36" s="621"/>
      <c r="E36" s="621"/>
      <c r="F36" s="621"/>
      <c r="G36" s="622"/>
      <c r="H36" s="621"/>
      <c r="I36" s="231" t="s">
        <v>130</v>
      </c>
    </row>
    <row r="37" spans="1:12" x14ac:dyDescent="0.2">
      <c r="A37" s="870" t="s">
        <v>661</v>
      </c>
      <c r="B37" s="871"/>
      <c r="C37" s="872"/>
      <c r="D37" s="872"/>
      <c r="E37" s="872"/>
      <c r="F37" s="872"/>
      <c r="G37" s="873"/>
      <c r="H37" s="872"/>
      <c r="I37" s="874"/>
      <c r="J37" s="718"/>
      <c r="K37" s="718"/>
      <c r="L37" s="718"/>
    </row>
    <row r="38" spans="1:12" x14ac:dyDescent="0.2">
      <c r="A38" s="875" t="s">
        <v>602</v>
      </c>
      <c r="B38" s="871"/>
      <c r="C38" s="872"/>
      <c r="D38" s="872"/>
      <c r="E38" s="872"/>
      <c r="F38" s="872"/>
      <c r="G38" s="873"/>
      <c r="H38" s="872"/>
      <c r="I38" s="874"/>
      <c r="J38" s="718"/>
      <c r="K38" s="718"/>
      <c r="L38" s="718"/>
    </row>
    <row r="39" spans="1:12" ht="14.25" customHeight="1" x14ac:dyDescent="0.2">
      <c r="A39" s="945" t="s">
        <v>660</v>
      </c>
      <c r="B39" s="945"/>
      <c r="C39" s="945"/>
      <c r="D39" s="945"/>
      <c r="E39" s="945"/>
      <c r="F39" s="945"/>
      <c r="G39" s="945"/>
      <c r="H39" s="945"/>
      <c r="I39" s="945"/>
    </row>
    <row r="40" spans="1:12" x14ac:dyDescent="0.2">
      <c r="A40" s="945"/>
      <c r="B40" s="945"/>
      <c r="C40" s="945"/>
      <c r="D40" s="945"/>
      <c r="E40" s="945"/>
      <c r="F40" s="945"/>
      <c r="G40" s="945"/>
      <c r="H40" s="945"/>
      <c r="I40" s="945"/>
    </row>
    <row r="41" spans="1:12" ht="6" customHeight="1" x14ac:dyDescent="0.2">
      <c r="A41" s="945"/>
      <c r="B41" s="945"/>
      <c r="C41" s="945"/>
      <c r="D41" s="945"/>
      <c r="E41" s="945"/>
      <c r="F41" s="945"/>
      <c r="G41" s="945"/>
      <c r="H41" s="945"/>
      <c r="I41" s="945"/>
    </row>
    <row r="42" spans="1:12" ht="28.5" customHeight="1" x14ac:dyDescent="0.2">
      <c r="A42" s="945"/>
      <c r="B42" s="945"/>
      <c r="C42" s="945"/>
      <c r="D42" s="945"/>
      <c r="E42" s="945"/>
      <c r="F42" s="945"/>
      <c r="G42" s="945"/>
      <c r="H42" s="945"/>
      <c r="I42" s="945"/>
    </row>
    <row r="43" spans="1:12" x14ac:dyDescent="0.2">
      <c r="A43" s="945"/>
      <c r="B43" s="945"/>
      <c r="C43" s="945"/>
      <c r="D43" s="945"/>
      <c r="E43" s="945"/>
      <c r="F43" s="945"/>
      <c r="G43" s="945"/>
      <c r="H43" s="945"/>
      <c r="I43" s="1"/>
    </row>
    <row r="44" spans="1:12" x14ac:dyDescent="0.2">
      <c r="A44" s="945"/>
      <c r="B44" s="945"/>
      <c r="C44" s="945"/>
      <c r="D44" s="945"/>
      <c r="E44" s="945"/>
      <c r="F44" s="945"/>
      <c r="G44" s="945"/>
      <c r="H44" s="945"/>
      <c r="I44" s="1"/>
    </row>
    <row r="45" spans="1:12" x14ac:dyDescent="0.2">
      <c r="A45" s="1"/>
      <c r="B45" s="1"/>
      <c r="C45" s="1"/>
      <c r="D45" s="1"/>
      <c r="E45" s="1"/>
      <c r="F45" s="1"/>
      <c r="G45" s="623"/>
      <c r="H45" s="1"/>
      <c r="I45" s="1"/>
    </row>
  </sheetData>
  <mergeCells count="9">
    <mergeCell ref="A43:H44"/>
    <mergeCell ref="A1:G2"/>
    <mergeCell ref="C3:D3"/>
    <mergeCell ref="E3:F3"/>
    <mergeCell ref="A3:A4"/>
    <mergeCell ref="B3:B4"/>
    <mergeCell ref="G3:I3"/>
    <mergeCell ref="A39:I41"/>
    <mergeCell ref="A42:I42"/>
  </mergeCells>
  <conditionalFormatting sqref="C6:C7">
    <cfRule type="cellIs" dxfId="247" priority="772" operator="between">
      <formula>0.00000001</formula>
      <formula>1</formula>
    </cfRule>
  </conditionalFormatting>
  <conditionalFormatting sqref="C8">
    <cfRule type="cellIs" dxfId="246" priority="754" operator="between">
      <formula>0.00000001</formula>
      <formula>1</formula>
    </cfRule>
  </conditionalFormatting>
  <conditionalFormatting sqref="C14">
    <cfRule type="cellIs" dxfId="245" priority="732" operator="between">
      <formula>0.00000001</formula>
      <formula>1</formula>
    </cfRule>
  </conditionalFormatting>
  <conditionalFormatting sqref="C10">
    <cfRule type="cellIs" dxfId="244" priority="705" operator="between">
      <formula>0.00000001</formula>
      <formula>1</formula>
    </cfRule>
  </conditionalFormatting>
  <conditionalFormatting sqref="C16">
    <cfRule type="cellIs" dxfId="243" priority="672" operator="between">
      <formula>0.00000001</formula>
      <formula>1</formula>
    </cfRule>
  </conditionalFormatting>
  <conditionalFormatting sqref="C18">
    <cfRule type="cellIs" dxfId="242" priority="645" operator="between">
      <formula>0.00000001</formula>
      <formula>1</formula>
    </cfRule>
  </conditionalFormatting>
  <conditionalFormatting sqref="C10 C12">
    <cfRule type="cellIs" dxfId="241" priority="639" operator="between">
      <formula>0.00000001</formula>
      <formula>1</formula>
    </cfRule>
  </conditionalFormatting>
  <conditionalFormatting sqref="I9">
    <cfRule type="cellIs" dxfId="240" priority="635" operator="between">
      <formula>0.000001</formula>
      <formula>1</formula>
    </cfRule>
  </conditionalFormatting>
  <conditionalFormatting sqref="C6">
    <cfRule type="cellIs" dxfId="239" priority="634" operator="between">
      <formula>0.00000001</formula>
      <formula>1</formula>
    </cfRule>
  </conditionalFormatting>
  <conditionalFormatting sqref="C5">
    <cfRule type="cellIs" dxfId="238" priority="632" operator="between">
      <formula>0.00000001</formula>
      <formula>1</formula>
    </cfRule>
  </conditionalFormatting>
  <conditionalFormatting sqref="I16">
    <cfRule type="cellIs" dxfId="237" priority="630" operator="between">
      <formula>0.000001</formula>
      <formula>1</formula>
    </cfRule>
  </conditionalFormatting>
  <conditionalFormatting sqref="C5">
    <cfRule type="cellIs" dxfId="236" priority="572" operator="between">
      <formula>0.00000001</formula>
      <formula>1</formula>
    </cfRule>
  </conditionalFormatting>
  <conditionalFormatting sqref="G16">
    <cfRule type="cellIs" dxfId="235" priority="579" operator="between">
      <formula>0.00000001</formula>
      <formula>1</formula>
    </cfRule>
  </conditionalFormatting>
  <conditionalFormatting sqref="C6">
    <cfRule type="cellIs" dxfId="234" priority="574" operator="between">
      <formula>0.00000001</formula>
      <formula>1</formula>
    </cfRule>
  </conditionalFormatting>
  <conditionalFormatting sqref="I9">
    <cfRule type="cellIs" dxfId="233" priority="568" operator="between">
      <formula>0.000001</formula>
      <formula>1</formula>
    </cfRule>
  </conditionalFormatting>
  <conditionalFormatting sqref="C24">
    <cfRule type="cellIs" dxfId="232" priority="554" operator="between">
      <formula>0.00000001</formula>
      <formula>1</formula>
    </cfRule>
  </conditionalFormatting>
  <conditionalFormatting sqref="I24">
    <cfRule type="cellIs" dxfId="231" priority="553" operator="between">
      <formula>0.000001</formula>
      <formula>1</formula>
    </cfRule>
  </conditionalFormatting>
  <conditionalFormatting sqref="I24">
    <cfRule type="cellIs" dxfId="230" priority="550" operator="between">
      <formula>0.000001</formula>
      <formula>1</formula>
    </cfRule>
  </conditionalFormatting>
  <conditionalFormatting sqref="C24">
    <cfRule type="cellIs" dxfId="229" priority="551" operator="between">
      <formula>0.00000001</formula>
      <formula>1</formula>
    </cfRule>
  </conditionalFormatting>
  <conditionalFormatting sqref="C31">
    <cfRule type="cellIs" dxfId="228" priority="542" operator="between">
      <formula>0.00000001</formula>
      <formula>1</formula>
    </cfRule>
  </conditionalFormatting>
  <conditionalFormatting sqref="C31">
    <cfRule type="cellIs" dxfId="227" priority="545" operator="between">
      <formula>0.00000001</formula>
      <formula>1</formula>
    </cfRule>
  </conditionalFormatting>
  <conditionalFormatting sqref="I10">
    <cfRule type="cellIs" dxfId="226" priority="536" operator="between">
      <formula>0.000001</formula>
      <formula>1</formula>
    </cfRule>
  </conditionalFormatting>
  <conditionalFormatting sqref="C7">
    <cfRule type="cellIs" dxfId="225" priority="530" operator="between">
      <formula>0.00000001</formula>
      <formula>1</formula>
    </cfRule>
  </conditionalFormatting>
  <conditionalFormatting sqref="C14">
    <cfRule type="cellIs" dxfId="224" priority="526" operator="between">
      <formula>0.00000001</formula>
      <formula>1</formula>
    </cfRule>
  </conditionalFormatting>
  <conditionalFormatting sqref="C18">
    <cfRule type="cellIs" dxfId="223" priority="518" operator="between">
      <formula>0.00000001</formula>
      <formula>1</formula>
    </cfRule>
  </conditionalFormatting>
  <conditionalFormatting sqref="E18">
    <cfRule type="cellIs" dxfId="222" priority="516" operator="between">
      <formula>0.00000001</formula>
      <formula>1</formula>
    </cfRule>
  </conditionalFormatting>
  <conditionalFormatting sqref="C16">
    <cfRule type="cellIs" dxfId="221" priority="514" operator="between">
      <formula>0.00000001</formula>
      <formula>1</formula>
    </cfRule>
  </conditionalFormatting>
  <conditionalFormatting sqref="C12">
    <cfRule type="cellIs" dxfId="220" priority="513" operator="between">
      <formula>0.00000001</formula>
      <formula>1</formula>
    </cfRule>
  </conditionalFormatting>
  <conditionalFormatting sqref="C5">
    <cfRule type="cellIs" dxfId="219" priority="507" operator="between">
      <formula>0.00000001</formula>
      <formula>1</formula>
    </cfRule>
  </conditionalFormatting>
  <conditionalFormatting sqref="E12">
    <cfRule type="cellIs" dxfId="218" priority="511" operator="between">
      <formula>0.00000001</formula>
      <formula>1</formula>
    </cfRule>
  </conditionalFormatting>
  <conditionalFormatting sqref="C8">
    <cfRule type="cellIs" dxfId="217" priority="509" operator="between">
      <formula>0.00000001</formula>
      <formula>1</formula>
    </cfRule>
  </conditionalFormatting>
  <conditionalFormatting sqref="I15">
    <cfRule type="cellIs" dxfId="216" priority="503" operator="between">
      <formula>0.000001</formula>
      <formula>1</formula>
    </cfRule>
  </conditionalFormatting>
  <conditionalFormatting sqref="I10">
    <cfRule type="cellIs" dxfId="215" priority="502" operator="between">
      <formula>0.000001</formula>
      <formula>1</formula>
    </cfRule>
  </conditionalFormatting>
  <conditionalFormatting sqref="I16">
    <cfRule type="cellIs" dxfId="214" priority="496" operator="between">
      <formula>0.000001</formula>
      <formula>1</formula>
    </cfRule>
  </conditionalFormatting>
  <conditionalFormatting sqref="G14">
    <cfRule type="cellIs" dxfId="213" priority="478" operator="between">
      <formula>0.00000001</formula>
      <formula>1</formula>
    </cfRule>
  </conditionalFormatting>
  <conditionalFormatting sqref="C5">
    <cfRule type="cellIs" dxfId="212" priority="476" operator="between">
      <formula>0.00000001</formula>
      <formula>1</formula>
    </cfRule>
  </conditionalFormatting>
  <conditionalFormatting sqref="C8">
    <cfRule type="cellIs" dxfId="211" priority="471" operator="between">
      <formula>0.00000001</formula>
      <formula>1</formula>
    </cfRule>
  </conditionalFormatting>
  <conditionalFormatting sqref="E9">
    <cfRule type="cellIs" dxfId="210" priority="469" operator="between">
      <formula>0.00000001</formula>
      <formula>1</formula>
    </cfRule>
  </conditionalFormatting>
  <conditionalFormatting sqref="G9">
    <cfRule type="cellIs" dxfId="209" priority="468" operator="between">
      <formula>0.00000001</formula>
      <formula>1</formula>
    </cfRule>
  </conditionalFormatting>
  <conditionalFormatting sqref="C24">
    <cfRule type="cellIs" dxfId="208" priority="458" operator="between">
      <formula>0.00000001</formula>
      <formula>1</formula>
    </cfRule>
  </conditionalFormatting>
  <conditionalFormatting sqref="C24">
    <cfRule type="cellIs" dxfId="207" priority="455" operator="between">
      <formula>0.00000001</formula>
      <formula>1</formula>
    </cfRule>
  </conditionalFormatting>
  <conditionalFormatting sqref="E24">
    <cfRule type="cellIs" dxfId="206" priority="452" operator="between">
      <formula>0.00000001</formula>
      <formula>1</formula>
    </cfRule>
  </conditionalFormatting>
  <conditionalFormatting sqref="G24">
    <cfRule type="cellIs" dxfId="205" priority="451" operator="between">
      <formula>0.00000001</formula>
      <formula>1</formula>
    </cfRule>
  </conditionalFormatting>
  <conditionalFormatting sqref="C31">
    <cfRule type="cellIs" dxfId="204" priority="450" operator="between">
      <formula>0.00000001</formula>
      <formula>1</formula>
    </cfRule>
  </conditionalFormatting>
  <conditionalFormatting sqref="C31">
    <cfRule type="cellIs" dxfId="203" priority="446" operator="between">
      <formula>0.00000001</formula>
      <formula>1</formula>
    </cfRule>
  </conditionalFormatting>
  <conditionalFormatting sqref="K13">
    <cfRule type="cellIs" dxfId="202" priority="432" operator="between">
      <formula>0.000001</formula>
      <formula>1</formula>
    </cfRule>
  </conditionalFormatting>
  <conditionalFormatting sqref="C13">
    <cfRule type="cellIs" dxfId="201" priority="431" operator="between">
      <formula>0.00000001</formula>
      <formula>1</formula>
    </cfRule>
  </conditionalFormatting>
  <conditionalFormatting sqref="C13">
    <cfRule type="cellIs" dxfId="200" priority="430" operator="between">
      <formula>0.00000001</formula>
      <formula>1</formula>
    </cfRule>
  </conditionalFormatting>
  <conditionalFormatting sqref="C13">
    <cfRule type="cellIs" dxfId="199" priority="419" operator="between">
      <formula>0.00000001</formula>
      <formula>1</formula>
    </cfRule>
  </conditionalFormatting>
  <conditionalFormatting sqref="C13">
    <cfRule type="cellIs" dxfId="198" priority="418" operator="between">
      <formula>0.00000001</formula>
      <formula>1</formula>
    </cfRule>
  </conditionalFormatting>
  <conditionalFormatting sqref="E13">
    <cfRule type="cellIs" dxfId="197" priority="417" operator="between">
      <formula>0.00000001</formula>
      <formula>1</formula>
    </cfRule>
  </conditionalFormatting>
  <conditionalFormatting sqref="C12">
    <cfRule type="cellIs" dxfId="196" priority="416" operator="between">
      <formula>0.00000001</formula>
      <formula>1</formula>
    </cfRule>
  </conditionalFormatting>
  <conditionalFormatting sqref="C12">
    <cfRule type="cellIs" dxfId="195" priority="415" operator="between">
      <formula>0.00000001</formula>
      <formula>1</formula>
    </cfRule>
  </conditionalFormatting>
  <conditionalFormatting sqref="C11">
    <cfRule type="cellIs" dxfId="194" priority="414" operator="between">
      <formula>0.00000001</formula>
      <formula>1</formula>
    </cfRule>
  </conditionalFormatting>
  <conditionalFormatting sqref="C11">
    <cfRule type="cellIs" dxfId="193" priority="413" operator="between">
      <formula>0.00000001</formula>
      <formula>1</formula>
    </cfRule>
  </conditionalFormatting>
  <conditionalFormatting sqref="E11">
    <cfRule type="cellIs" dxfId="192" priority="412" operator="between">
      <formula>0.00000001</formula>
      <formula>1</formula>
    </cfRule>
  </conditionalFormatting>
  <conditionalFormatting sqref="G11">
    <cfRule type="cellIs" dxfId="191" priority="411" operator="between">
      <formula>0.00000001</formula>
      <formula>1</formula>
    </cfRule>
  </conditionalFormatting>
  <conditionalFormatting sqref="I11">
    <cfRule type="cellIs" dxfId="190" priority="410" operator="between">
      <formula>0.000001</formula>
      <formula>1</formula>
    </cfRule>
  </conditionalFormatting>
  <conditionalFormatting sqref="I11">
    <cfRule type="cellIs" dxfId="189" priority="409" operator="between">
      <formula>0.000001</formula>
      <formula>1</formula>
    </cfRule>
  </conditionalFormatting>
  <conditionalFormatting sqref="E11">
    <cfRule type="cellIs" dxfId="188" priority="408" operator="between">
      <formula>0.00000001</formula>
      <formula>1</formula>
    </cfRule>
  </conditionalFormatting>
  <conditionalFormatting sqref="G11">
    <cfRule type="cellIs" dxfId="187" priority="407" operator="between">
      <formula>0.00000001</formula>
      <formula>1</formula>
    </cfRule>
  </conditionalFormatting>
  <conditionalFormatting sqref="C31">
    <cfRule type="cellIs" dxfId="186" priority="402" operator="between">
      <formula>0.00000001</formula>
      <formula>1</formula>
    </cfRule>
  </conditionalFormatting>
  <conditionalFormatting sqref="C31">
    <cfRule type="cellIs" dxfId="185" priority="398" operator="between">
      <formula>0.00000001</formula>
      <formula>1</formula>
    </cfRule>
  </conditionalFormatting>
  <conditionalFormatting sqref="C31">
    <cfRule type="cellIs" dxfId="184" priority="392" operator="between">
      <formula>0.00000001</formula>
      <formula>1</formula>
    </cfRule>
  </conditionalFormatting>
  <conditionalFormatting sqref="C31">
    <cfRule type="cellIs" dxfId="183" priority="390" operator="between">
      <formula>0.00000001</formula>
      <formula>1</formula>
    </cfRule>
  </conditionalFormatting>
  <conditionalFormatting sqref="C30">
    <cfRule type="cellIs" dxfId="182" priority="310" operator="between">
      <formula>0.00000001</formula>
      <formula>1</formula>
    </cfRule>
  </conditionalFormatting>
  <conditionalFormatting sqref="C30">
    <cfRule type="cellIs" dxfId="181" priority="309" operator="between">
      <formula>0.00000001</formula>
      <formula>1</formula>
    </cfRule>
  </conditionalFormatting>
  <conditionalFormatting sqref="E30">
    <cfRule type="cellIs" dxfId="180" priority="308" operator="between">
      <formula>0.00000001</formula>
      <formula>1</formula>
    </cfRule>
  </conditionalFormatting>
  <conditionalFormatting sqref="C33">
    <cfRule type="cellIs" dxfId="179" priority="336" operator="between">
      <formula>0.00000001</formula>
      <formula>1</formula>
    </cfRule>
  </conditionalFormatting>
  <conditionalFormatting sqref="C33">
    <cfRule type="cellIs" dxfId="178" priority="334" operator="between">
      <formula>0.00000001</formula>
      <formula>1</formula>
    </cfRule>
  </conditionalFormatting>
  <conditionalFormatting sqref="C33">
    <cfRule type="cellIs" dxfId="177" priority="332" operator="between">
      <formula>0.00000001</formula>
      <formula>1</formula>
    </cfRule>
  </conditionalFormatting>
  <conditionalFormatting sqref="C33">
    <cfRule type="cellIs" dxfId="176" priority="330" operator="between">
      <formula>0.00000001</formula>
      <formula>1</formula>
    </cfRule>
  </conditionalFormatting>
  <conditionalFormatting sqref="C33">
    <cfRule type="cellIs" dxfId="175" priority="328" operator="between">
      <formula>0.00000001</formula>
      <formula>1</formula>
    </cfRule>
  </conditionalFormatting>
  <conditionalFormatting sqref="C33">
    <cfRule type="cellIs" dxfId="174" priority="326" operator="between">
      <formula>0.00000001</formula>
      <formula>1</formula>
    </cfRule>
  </conditionalFormatting>
  <conditionalFormatting sqref="C33">
    <cfRule type="cellIs" dxfId="173" priority="324" operator="between">
      <formula>0.00000001</formula>
      <formula>1</formula>
    </cfRule>
  </conditionalFormatting>
  <conditionalFormatting sqref="C33">
    <cfRule type="cellIs" dxfId="172" priority="322" operator="between">
      <formula>0.00000001</formula>
      <formula>1</formula>
    </cfRule>
  </conditionalFormatting>
  <conditionalFormatting sqref="C33">
    <cfRule type="cellIs" dxfId="171" priority="319" operator="between">
      <formula>0.00000001</formula>
      <formula>1</formula>
    </cfRule>
  </conditionalFormatting>
  <conditionalFormatting sqref="C33">
    <cfRule type="cellIs" dxfId="170" priority="320" operator="between">
      <formula>0.00000001</formula>
      <formula>1</formula>
    </cfRule>
  </conditionalFormatting>
  <conditionalFormatting sqref="C30">
    <cfRule type="cellIs" dxfId="169" priority="312" operator="between">
      <formula>0.00000001</formula>
      <formula>1</formula>
    </cfRule>
  </conditionalFormatting>
  <conditionalFormatting sqref="C30">
    <cfRule type="cellIs" dxfId="168" priority="311" operator="between">
      <formula>0.00000001</formula>
      <formula>1</formula>
    </cfRule>
  </conditionalFormatting>
  <conditionalFormatting sqref="I30">
    <cfRule type="cellIs" dxfId="167" priority="307" operator="between">
      <formula>0.000001</formula>
      <formula>1</formula>
    </cfRule>
  </conditionalFormatting>
  <conditionalFormatting sqref="I30">
    <cfRule type="cellIs" dxfId="166" priority="306" operator="between">
      <formula>0.000001</formula>
      <formula>1</formula>
    </cfRule>
  </conditionalFormatting>
  <conditionalFormatting sqref="C30">
    <cfRule type="cellIs" dxfId="165" priority="305" operator="between">
      <formula>0.00000001</formula>
      <formula>1</formula>
    </cfRule>
  </conditionalFormatting>
  <conditionalFormatting sqref="I30">
    <cfRule type="cellIs" dxfId="164" priority="304" operator="between">
      <formula>0.000001</formula>
      <formula>1</formula>
    </cfRule>
  </conditionalFormatting>
  <conditionalFormatting sqref="C30">
    <cfRule type="cellIs" dxfId="163" priority="303" operator="between">
      <formula>0.00000001</formula>
      <formula>1</formula>
    </cfRule>
  </conditionalFormatting>
  <conditionalFormatting sqref="I30">
    <cfRule type="cellIs" dxfId="162" priority="302" operator="between">
      <formula>0.000001</formula>
      <formula>1</formula>
    </cfRule>
  </conditionalFormatting>
  <conditionalFormatting sqref="C30">
    <cfRule type="cellIs" dxfId="161" priority="301" operator="between">
      <formula>0.00000001</formula>
      <formula>1</formula>
    </cfRule>
  </conditionalFormatting>
  <conditionalFormatting sqref="I30">
    <cfRule type="cellIs" dxfId="160" priority="300" operator="between">
      <formula>0.000001</formula>
      <formula>1</formula>
    </cfRule>
  </conditionalFormatting>
  <conditionalFormatting sqref="I30">
    <cfRule type="cellIs" dxfId="159" priority="298" operator="between">
      <formula>0.000001</formula>
      <formula>1</formula>
    </cfRule>
  </conditionalFormatting>
  <conditionalFormatting sqref="C30">
    <cfRule type="cellIs" dxfId="158" priority="299" operator="between">
      <formula>0.00000001</formula>
      <formula>1</formula>
    </cfRule>
  </conditionalFormatting>
  <conditionalFormatting sqref="G30">
    <cfRule type="cellIs" dxfId="157" priority="297" operator="between">
      <formula>0.00000001</formula>
      <formula>1</formula>
    </cfRule>
  </conditionalFormatting>
  <conditionalFormatting sqref="G29">
    <cfRule type="cellIs" dxfId="156" priority="294" operator="between">
      <formula>0.00000001</formula>
      <formula>1</formula>
    </cfRule>
  </conditionalFormatting>
  <conditionalFormatting sqref="E23">
    <cfRule type="cellIs" dxfId="155" priority="255" operator="between">
      <formula>0.00000001</formula>
      <formula>1</formula>
    </cfRule>
  </conditionalFormatting>
  <conditionalFormatting sqref="C23">
    <cfRule type="cellIs" dxfId="154" priority="261" operator="between">
      <formula>0.00000001</formula>
      <formula>1</formula>
    </cfRule>
  </conditionalFormatting>
  <conditionalFormatting sqref="I23">
    <cfRule type="cellIs" dxfId="153" priority="260" operator="between">
      <formula>0.000001</formula>
      <formula>1</formula>
    </cfRule>
  </conditionalFormatting>
  <conditionalFormatting sqref="I23">
    <cfRule type="cellIs" dxfId="152" priority="258" operator="between">
      <formula>0.000001</formula>
      <formula>1</formula>
    </cfRule>
  </conditionalFormatting>
  <conditionalFormatting sqref="C23">
    <cfRule type="cellIs" dxfId="151" priority="259" operator="between">
      <formula>0.00000001</formula>
      <formula>1</formula>
    </cfRule>
  </conditionalFormatting>
  <conditionalFormatting sqref="C23">
    <cfRule type="cellIs" dxfId="150" priority="257" operator="between">
      <formula>0.00000001</formula>
      <formula>1</formula>
    </cfRule>
  </conditionalFormatting>
  <conditionalFormatting sqref="C23">
    <cfRule type="cellIs" dxfId="149" priority="256" operator="between">
      <formula>0.00000001</formula>
      <formula>1</formula>
    </cfRule>
  </conditionalFormatting>
  <conditionalFormatting sqref="G23">
    <cfRule type="cellIs" dxfId="148" priority="254" operator="between">
      <formula>0.00000001</formula>
      <formula>1</formula>
    </cfRule>
  </conditionalFormatting>
  <conditionalFormatting sqref="C31">
    <cfRule type="cellIs" dxfId="147" priority="221" operator="between">
      <formula>0.00000001</formula>
      <formula>1</formula>
    </cfRule>
  </conditionalFormatting>
  <conditionalFormatting sqref="C33">
    <cfRule type="cellIs" dxfId="146" priority="242" operator="between">
      <formula>0.00000001</formula>
      <formula>1</formula>
    </cfRule>
  </conditionalFormatting>
  <conditionalFormatting sqref="C33">
    <cfRule type="cellIs" dxfId="145" priority="243" operator="between">
      <formula>0.00000001</formula>
      <formula>1</formula>
    </cfRule>
  </conditionalFormatting>
  <conditionalFormatting sqref="C31">
    <cfRule type="cellIs" dxfId="144" priority="241" operator="between">
      <formula>0.00000001</formula>
      <formula>1</formula>
    </cfRule>
  </conditionalFormatting>
  <conditionalFormatting sqref="I31">
    <cfRule type="cellIs" dxfId="143" priority="240" operator="between">
      <formula>0.000001</formula>
      <formula>1</formula>
    </cfRule>
  </conditionalFormatting>
  <conditionalFormatting sqref="C31">
    <cfRule type="cellIs" dxfId="142" priority="239" operator="between">
      <formula>0.00000001</formula>
      <formula>1</formula>
    </cfRule>
  </conditionalFormatting>
  <conditionalFormatting sqref="I31">
    <cfRule type="cellIs" dxfId="141" priority="238" operator="between">
      <formula>0.000001</formula>
      <formula>1</formula>
    </cfRule>
  </conditionalFormatting>
  <conditionalFormatting sqref="C33">
    <cfRule type="cellIs" dxfId="140" priority="237" operator="between">
      <formula>0.00000001</formula>
      <formula>1</formula>
    </cfRule>
  </conditionalFormatting>
  <conditionalFormatting sqref="I31">
    <cfRule type="cellIs" dxfId="139" priority="226" operator="between">
      <formula>0.000001</formula>
      <formula>1</formula>
    </cfRule>
  </conditionalFormatting>
  <conditionalFormatting sqref="I31">
    <cfRule type="cellIs" dxfId="138" priority="234" operator="between">
      <formula>0.000001</formula>
      <formula>1</formula>
    </cfRule>
  </conditionalFormatting>
  <conditionalFormatting sqref="C31">
    <cfRule type="cellIs" dxfId="137" priority="235" operator="between">
      <formula>0.00000001</formula>
      <formula>1</formula>
    </cfRule>
  </conditionalFormatting>
  <conditionalFormatting sqref="I31">
    <cfRule type="cellIs" dxfId="136" priority="232" operator="between">
      <formula>0.000001</formula>
      <formula>1</formula>
    </cfRule>
  </conditionalFormatting>
  <conditionalFormatting sqref="C31">
    <cfRule type="cellIs" dxfId="135" priority="233" operator="between">
      <formula>0.00000001</formula>
      <formula>1</formula>
    </cfRule>
  </conditionalFormatting>
  <conditionalFormatting sqref="C31">
    <cfRule type="cellIs" dxfId="134" priority="231" operator="between">
      <formula>0.00000001</formula>
      <formula>1</formula>
    </cfRule>
  </conditionalFormatting>
  <conditionalFormatting sqref="I31">
    <cfRule type="cellIs" dxfId="133" priority="230" operator="between">
      <formula>0.000001</formula>
      <formula>1</formula>
    </cfRule>
  </conditionalFormatting>
  <conditionalFormatting sqref="C33">
    <cfRule type="cellIs" dxfId="132" priority="229" operator="between">
      <formula>0.00000001</formula>
      <formula>1</formula>
    </cfRule>
  </conditionalFormatting>
  <conditionalFormatting sqref="C31">
    <cfRule type="cellIs" dxfId="131" priority="227" operator="between">
      <formula>0.00000001</formula>
      <formula>1</formula>
    </cfRule>
  </conditionalFormatting>
  <conditionalFormatting sqref="I31">
    <cfRule type="cellIs" dxfId="130" priority="224" operator="between">
      <formula>0.000001</formula>
      <formula>1</formula>
    </cfRule>
  </conditionalFormatting>
  <conditionalFormatting sqref="C31">
    <cfRule type="cellIs" dxfId="129" priority="225" operator="between">
      <formula>0.00000001</formula>
      <formula>1</formula>
    </cfRule>
  </conditionalFormatting>
  <conditionalFormatting sqref="C31">
    <cfRule type="cellIs" dxfId="128" priority="223" operator="between">
      <formula>0.00000001</formula>
      <formula>1</formula>
    </cfRule>
  </conditionalFormatting>
  <conditionalFormatting sqref="I31">
    <cfRule type="cellIs" dxfId="127" priority="222" operator="between">
      <formula>0.000001</formula>
      <formula>1</formula>
    </cfRule>
  </conditionalFormatting>
  <conditionalFormatting sqref="C31">
    <cfRule type="cellIs" dxfId="126" priority="220" operator="between">
      <formula>0.00000001</formula>
      <formula>1</formula>
    </cfRule>
  </conditionalFormatting>
  <conditionalFormatting sqref="C30">
    <cfRule type="cellIs" dxfId="125" priority="205" operator="between">
      <formula>0.00000001</formula>
      <formula>1</formula>
    </cfRule>
  </conditionalFormatting>
  <conditionalFormatting sqref="I30">
    <cfRule type="cellIs" dxfId="124" priority="204" operator="between">
      <formula>0.000001</formula>
      <formula>1</formula>
    </cfRule>
  </conditionalFormatting>
  <conditionalFormatting sqref="C30">
    <cfRule type="cellIs" dxfId="123" priority="203" operator="between">
      <formula>0.00000001</formula>
      <formula>1</formula>
    </cfRule>
  </conditionalFormatting>
  <conditionalFormatting sqref="I30">
    <cfRule type="cellIs" dxfId="122" priority="202" operator="between">
      <formula>0.000001</formula>
      <formula>1</formula>
    </cfRule>
  </conditionalFormatting>
  <conditionalFormatting sqref="I30">
    <cfRule type="cellIs" dxfId="121" priority="200" operator="between">
      <formula>0.000001</formula>
      <formula>1</formula>
    </cfRule>
  </conditionalFormatting>
  <conditionalFormatting sqref="C30">
    <cfRule type="cellIs" dxfId="120" priority="201" operator="between">
      <formula>0.00000001</formula>
      <formula>1</formula>
    </cfRule>
  </conditionalFormatting>
  <conditionalFormatting sqref="I30">
    <cfRule type="cellIs" dxfId="119" priority="198" operator="between">
      <formula>0.000001</formula>
      <formula>1</formula>
    </cfRule>
  </conditionalFormatting>
  <conditionalFormatting sqref="C30">
    <cfRule type="cellIs" dxfId="118" priority="199" operator="between">
      <formula>0.00000001</formula>
      <formula>1</formula>
    </cfRule>
  </conditionalFormatting>
  <conditionalFormatting sqref="C30">
    <cfRule type="cellIs" dxfId="117" priority="197" operator="between">
      <formula>0.00000001</formula>
      <formula>1</formula>
    </cfRule>
  </conditionalFormatting>
  <conditionalFormatting sqref="I30">
    <cfRule type="cellIs" dxfId="116" priority="196" operator="between">
      <formula>0.000001</formula>
      <formula>1</formula>
    </cfRule>
  </conditionalFormatting>
  <conditionalFormatting sqref="I30">
    <cfRule type="cellIs" dxfId="115" priority="194" operator="between">
      <formula>0.000001</formula>
      <formula>1</formula>
    </cfRule>
  </conditionalFormatting>
  <conditionalFormatting sqref="C30">
    <cfRule type="cellIs" dxfId="114" priority="195" operator="between">
      <formula>0.00000001</formula>
      <formula>1</formula>
    </cfRule>
  </conditionalFormatting>
  <conditionalFormatting sqref="I30">
    <cfRule type="cellIs" dxfId="113" priority="192" operator="between">
      <formula>0.000001</formula>
      <formula>1</formula>
    </cfRule>
  </conditionalFormatting>
  <conditionalFormatting sqref="C30">
    <cfRule type="cellIs" dxfId="112" priority="193" operator="between">
      <formula>0.00000001</formula>
      <formula>1</formula>
    </cfRule>
  </conditionalFormatting>
  <conditionalFormatting sqref="C30">
    <cfRule type="cellIs" dxfId="111" priority="191" operator="between">
      <formula>0.00000001</formula>
      <formula>1</formula>
    </cfRule>
  </conditionalFormatting>
  <conditionalFormatting sqref="I30">
    <cfRule type="cellIs" dxfId="110" priority="190" operator="between">
      <formula>0.000001</formula>
      <formula>1</formula>
    </cfRule>
  </conditionalFormatting>
  <conditionalFormatting sqref="C30">
    <cfRule type="cellIs" dxfId="109" priority="188" operator="between">
      <formula>0.00000001</formula>
      <formula>1</formula>
    </cfRule>
  </conditionalFormatting>
  <conditionalFormatting sqref="C30">
    <cfRule type="cellIs" dxfId="108" priority="189" operator="between">
      <formula>0.00000001</formula>
      <formula>1</formula>
    </cfRule>
  </conditionalFormatting>
  <conditionalFormatting sqref="C27">
    <cfRule type="cellIs" dxfId="107" priority="72" operator="between">
      <formula>0.00000001</formula>
      <formula>1</formula>
    </cfRule>
  </conditionalFormatting>
  <conditionalFormatting sqref="C26">
    <cfRule type="cellIs" dxfId="106" priority="79" operator="between">
      <formula>0.00000001</formula>
      <formula>1</formula>
    </cfRule>
  </conditionalFormatting>
  <conditionalFormatting sqref="I26">
    <cfRule type="cellIs" dxfId="105" priority="78" operator="between">
      <formula>0.000001</formula>
      <formula>1</formula>
    </cfRule>
  </conditionalFormatting>
  <conditionalFormatting sqref="C28">
    <cfRule type="cellIs" dxfId="104" priority="69" operator="between">
      <formula>0.00000001</formula>
      <formula>1</formula>
    </cfRule>
  </conditionalFormatting>
  <conditionalFormatting sqref="I28">
    <cfRule type="cellIs" dxfId="103" priority="73" operator="between">
      <formula>0.000001</formula>
      <formula>1</formula>
    </cfRule>
  </conditionalFormatting>
  <conditionalFormatting sqref="C28">
    <cfRule type="cellIs" dxfId="102" priority="74" operator="between">
      <formula>0.00000001</formula>
      <formula>1</formula>
    </cfRule>
  </conditionalFormatting>
  <conditionalFormatting sqref="C26">
    <cfRule type="cellIs" dxfId="101" priority="82" operator="between">
      <formula>0.00000001</formula>
      <formula>1</formula>
    </cfRule>
  </conditionalFormatting>
  <conditionalFormatting sqref="I26">
    <cfRule type="cellIs" dxfId="100" priority="81" operator="between">
      <formula>0.000001</formula>
      <formula>1</formula>
    </cfRule>
  </conditionalFormatting>
  <conditionalFormatting sqref="C25">
    <cfRule type="cellIs" dxfId="99" priority="80" operator="between">
      <formula>0.00000001</formula>
      <formula>1</formula>
    </cfRule>
  </conditionalFormatting>
  <conditionalFormatting sqref="C32">
    <cfRule type="cellIs" dxfId="98" priority="43" operator="between">
      <formula>0.00000001</formula>
      <formula>1</formula>
    </cfRule>
  </conditionalFormatting>
  <conditionalFormatting sqref="C32">
    <cfRule type="cellIs" dxfId="97" priority="41" operator="between">
      <formula>0.00000001</formula>
      <formula>1</formula>
    </cfRule>
  </conditionalFormatting>
  <conditionalFormatting sqref="C32">
    <cfRule type="cellIs" dxfId="96" priority="39" operator="between">
      <formula>0.00000001</formula>
      <formula>1</formula>
    </cfRule>
  </conditionalFormatting>
  <conditionalFormatting sqref="G10">
    <cfRule type="cellIs" dxfId="95" priority="135" operator="between">
      <formula>0.000001</formula>
      <formula>1</formula>
    </cfRule>
  </conditionalFormatting>
  <conditionalFormatting sqref="G10">
    <cfRule type="cellIs" dxfId="94" priority="134" operator="between">
      <formula>0.000001</formula>
      <formula>1</formula>
    </cfRule>
  </conditionalFormatting>
  <conditionalFormatting sqref="C20">
    <cfRule type="cellIs" dxfId="93" priority="95" operator="between">
      <formula>0.00000001</formula>
      <formula>1</formula>
    </cfRule>
  </conditionalFormatting>
  <conditionalFormatting sqref="C34">
    <cfRule type="cellIs" dxfId="92" priority="9" operator="between">
      <formula>0.00000001</formula>
      <formula>1</formula>
    </cfRule>
  </conditionalFormatting>
  <conditionalFormatting sqref="C34">
    <cfRule type="cellIs" dxfId="91" priority="7" operator="between">
      <formula>0.00000001</formula>
      <formula>1</formula>
    </cfRule>
  </conditionalFormatting>
  <conditionalFormatting sqref="C34">
    <cfRule type="cellIs" dxfId="90" priority="6" operator="between">
      <formula>0.00000001</formula>
      <formula>1</formula>
    </cfRule>
  </conditionalFormatting>
  <conditionalFormatting sqref="C20">
    <cfRule type="cellIs" dxfId="89" priority="98" operator="between">
      <formula>0.00000001</formula>
      <formula>1</formula>
    </cfRule>
  </conditionalFormatting>
  <conditionalFormatting sqref="I20">
    <cfRule type="cellIs" dxfId="88" priority="97" operator="between">
      <formula>0.000001</formula>
      <formula>1</formula>
    </cfRule>
  </conditionalFormatting>
  <conditionalFormatting sqref="I20">
    <cfRule type="cellIs" dxfId="87" priority="94" operator="between">
      <formula>0.000001</formula>
      <formula>1</formula>
    </cfRule>
  </conditionalFormatting>
  <conditionalFormatting sqref="I20">
    <cfRule type="cellIs" dxfId="86" priority="92" operator="between">
      <formula>0.000001</formula>
      <formula>1</formula>
    </cfRule>
  </conditionalFormatting>
  <conditionalFormatting sqref="C20">
    <cfRule type="cellIs" dxfId="85" priority="93" operator="between">
      <formula>0.00000001</formula>
      <formula>1</formula>
    </cfRule>
  </conditionalFormatting>
  <conditionalFormatting sqref="C21">
    <cfRule type="cellIs" dxfId="84" priority="91" operator="between">
      <formula>0.00000001</formula>
      <formula>1</formula>
    </cfRule>
  </conditionalFormatting>
  <conditionalFormatting sqref="C22">
    <cfRule type="cellIs" dxfId="83" priority="90" operator="between">
      <formula>0.00000001</formula>
      <formula>1</formula>
    </cfRule>
  </conditionalFormatting>
  <conditionalFormatting sqref="I22">
    <cfRule type="cellIs" dxfId="82" priority="89" operator="between">
      <formula>0.000001</formula>
      <formula>1</formula>
    </cfRule>
  </conditionalFormatting>
  <conditionalFormatting sqref="C21">
    <cfRule type="cellIs" dxfId="81" priority="88" operator="between">
      <formula>0.00000001</formula>
      <formula>1</formula>
    </cfRule>
  </conditionalFormatting>
  <conditionalFormatting sqref="C22">
    <cfRule type="cellIs" dxfId="80" priority="87" operator="between">
      <formula>0.00000001</formula>
      <formula>1</formula>
    </cfRule>
  </conditionalFormatting>
  <conditionalFormatting sqref="I22">
    <cfRule type="cellIs" dxfId="79" priority="86" operator="between">
      <formula>0.000001</formula>
      <formula>1</formula>
    </cfRule>
  </conditionalFormatting>
  <conditionalFormatting sqref="I22">
    <cfRule type="cellIs" dxfId="78" priority="84" operator="between">
      <formula>0.000001</formula>
      <formula>1</formula>
    </cfRule>
  </conditionalFormatting>
  <conditionalFormatting sqref="C22">
    <cfRule type="cellIs" dxfId="77" priority="85" operator="between">
      <formula>0.00000001</formula>
      <formula>1</formula>
    </cfRule>
  </conditionalFormatting>
  <conditionalFormatting sqref="C25">
    <cfRule type="cellIs" dxfId="76" priority="83" operator="between">
      <formula>0.00000001</formula>
      <formula>1</formula>
    </cfRule>
  </conditionalFormatting>
  <conditionalFormatting sqref="I26">
    <cfRule type="cellIs" dxfId="75" priority="76" operator="between">
      <formula>0.000001</formula>
      <formula>1</formula>
    </cfRule>
  </conditionalFormatting>
  <conditionalFormatting sqref="C26">
    <cfRule type="cellIs" dxfId="74" priority="77" operator="between">
      <formula>0.00000001</formula>
      <formula>1</formula>
    </cfRule>
  </conditionalFormatting>
  <conditionalFormatting sqref="C27">
    <cfRule type="cellIs" dxfId="73" priority="75" operator="between">
      <formula>0.00000001</formula>
      <formula>1</formula>
    </cfRule>
  </conditionalFormatting>
  <conditionalFormatting sqref="C28">
    <cfRule type="cellIs" dxfId="72" priority="71" operator="between">
      <formula>0.00000001</formula>
      <formula>1</formula>
    </cfRule>
  </conditionalFormatting>
  <conditionalFormatting sqref="I28">
    <cfRule type="cellIs" dxfId="71" priority="70" operator="between">
      <formula>0.000001</formula>
      <formula>1</formula>
    </cfRule>
  </conditionalFormatting>
  <conditionalFormatting sqref="I28">
    <cfRule type="cellIs" dxfId="70" priority="68" operator="between">
      <formula>0.000001</formula>
      <formula>1</formula>
    </cfRule>
  </conditionalFormatting>
  <conditionalFormatting sqref="C30">
    <cfRule type="cellIs" dxfId="69" priority="67" operator="between">
      <formula>0.00000001</formula>
      <formula>1</formula>
    </cfRule>
  </conditionalFormatting>
  <conditionalFormatting sqref="I30">
    <cfRule type="cellIs" dxfId="68" priority="66" operator="between">
      <formula>0.000001</formula>
      <formula>1</formula>
    </cfRule>
  </conditionalFormatting>
  <conditionalFormatting sqref="G30">
    <cfRule type="cellIs" dxfId="67" priority="65" operator="between">
      <formula>0.00000001</formula>
      <formula>1</formula>
    </cfRule>
  </conditionalFormatting>
  <conditionalFormatting sqref="C30">
    <cfRule type="cellIs" dxfId="66" priority="64" operator="between">
      <formula>0.00000001</formula>
      <formula>1</formula>
    </cfRule>
  </conditionalFormatting>
  <conditionalFormatting sqref="C30">
    <cfRule type="cellIs" dxfId="65" priority="62" operator="between">
      <formula>0.00000001</formula>
      <formula>1</formula>
    </cfRule>
  </conditionalFormatting>
  <conditionalFormatting sqref="C30">
    <cfRule type="cellIs" dxfId="64" priority="60" operator="between">
      <formula>0.00000001</formula>
      <formula>1</formula>
    </cfRule>
  </conditionalFormatting>
  <conditionalFormatting sqref="C30">
    <cfRule type="cellIs" dxfId="63" priority="63" operator="between">
      <formula>0.00000001</formula>
      <formula>1</formula>
    </cfRule>
  </conditionalFormatting>
  <conditionalFormatting sqref="C30">
    <cfRule type="cellIs" dxfId="62" priority="61" operator="between">
      <formula>0.00000001</formula>
      <formula>1</formula>
    </cfRule>
  </conditionalFormatting>
  <conditionalFormatting sqref="I30">
    <cfRule type="cellIs" dxfId="61" priority="59" operator="between">
      <formula>0.000001</formula>
      <formula>1</formula>
    </cfRule>
  </conditionalFormatting>
  <conditionalFormatting sqref="C30">
    <cfRule type="cellIs" dxfId="60" priority="58" operator="between">
      <formula>0.00000001</formula>
      <formula>1</formula>
    </cfRule>
  </conditionalFormatting>
  <conditionalFormatting sqref="I30">
    <cfRule type="cellIs" dxfId="59" priority="57" operator="between">
      <formula>0.000001</formula>
      <formula>1</formula>
    </cfRule>
  </conditionalFormatting>
  <conditionalFormatting sqref="I30">
    <cfRule type="cellIs" dxfId="58" priority="55" operator="between">
      <formula>0.000001</formula>
      <formula>1</formula>
    </cfRule>
  </conditionalFormatting>
  <conditionalFormatting sqref="C30">
    <cfRule type="cellIs" dxfId="57" priority="56" operator="between">
      <formula>0.00000001</formula>
      <formula>1</formula>
    </cfRule>
  </conditionalFormatting>
  <conditionalFormatting sqref="I30">
    <cfRule type="cellIs" dxfId="56" priority="53" operator="between">
      <formula>0.000001</formula>
      <formula>1</formula>
    </cfRule>
  </conditionalFormatting>
  <conditionalFormatting sqref="C30">
    <cfRule type="cellIs" dxfId="55" priority="54" operator="between">
      <formula>0.00000001</formula>
      <formula>1</formula>
    </cfRule>
  </conditionalFormatting>
  <conditionalFormatting sqref="C30">
    <cfRule type="cellIs" dxfId="54" priority="52" operator="between">
      <formula>0.00000001</formula>
      <formula>1</formula>
    </cfRule>
  </conditionalFormatting>
  <conditionalFormatting sqref="I30">
    <cfRule type="cellIs" dxfId="53" priority="51" operator="between">
      <formula>0.000001</formula>
      <formula>1</formula>
    </cfRule>
  </conditionalFormatting>
  <conditionalFormatting sqref="C32">
    <cfRule type="cellIs" dxfId="52" priority="44" operator="between">
      <formula>0.00000001</formula>
      <formula>1</formula>
    </cfRule>
  </conditionalFormatting>
  <conditionalFormatting sqref="C32">
    <cfRule type="cellIs" dxfId="51" priority="42" operator="between">
      <formula>0.00000001</formula>
      <formula>1</formula>
    </cfRule>
  </conditionalFormatting>
  <conditionalFormatting sqref="C32">
    <cfRule type="cellIs" dxfId="50" priority="40" operator="between">
      <formula>0.00000001</formula>
      <formula>1</formula>
    </cfRule>
  </conditionalFormatting>
  <conditionalFormatting sqref="C32">
    <cfRule type="cellIs" dxfId="49" priority="38" operator="between">
      <formula>0.00000001</formula>
      <formula>1</formula>
    </cfRule>
  </conditionalFormatting>
  <conditionalFormatting sqref="C32">
    <cfRule type="cellIs" dxfId="48" priority="37" operator="between">
      <formula>0.00000001</formula>
      <formula>1</formula>
    </cfRule>
  </conditionalFormatting>
  <conditionalFormatting sqref="C32">
    <cfRule type="cellIs" dxfId="47" priority="20" operator="between">
      <formula>0.00000001</formula>
      <formula>1</formula>
    </cfRule>
  </conditionalFormatting>
  <conditionalFormatting sqref="C32">
    <cfRule type="cellIs" dxfId="46" priority="36" operator="between">
      <formula>0.00000001</formula>
      <formula>1</formula>
    </cfRule>
  </conditionalFormatting>
  <conditionalFormatting sqref="I32">
    <cfRule type="cellIs" dxfId="45" priority="35" operator="between">
      <formula>0.000001</formula>
      <formula>1</formula>
    </cfRule>
  </conditionalFormatting>
  <conditionalFormatting sqref="C32">
    <cfRule type="cellIs" dxfId="44" priority="34" operator="between">
      <formula>0.00000001</formula>
      <formula>1</formula>
    </cfRule>
  </conditionalFormatting>
  <conditionalFormatting sqref="I32">
    <cfRule type="cellIs" dxfId="43" priority="33" operator="between">
      <formula>0.000001</formula>
      <formula>1</formula>
    </cfRule>
  </conditionalFormatting>
  <conditionalFormatting sqref="I32">
    <cfRule type="cellIs" dxfId="42" priority="25" operator="between">
      <formula>0.000001</formula>
      <formula>1</formula>
    </cfRule>
  </conditionalFormatting>
  <conditionalFormatting sqref="I32">
    <cfRule type="cellIs" dxfId="41" priority="31" operator="between">
      <formula>0.000001</formula>
      <formula>1</formula>
    </cfRule>
  </conditionalFormatting>
  <conditionalFormatting sqref="C32">
    <cfRule type="cellIs" dxfId="40" priority="32" operator="between">
      <formula>0.00000001</formula>
      <formula>1</formula>
    </cfRule>
  </conditionalFormatting>
  <conditionalFormatting sqref="I32">
    <cfRule type="cellIs" dxfId="39" priority="29" operator="between">
      <formula>0.000001</formula>
      <formula>1</formula>
    </cfRule>
  </conditionalFormatting>
  <conditionalFormatting sqref="C32">
    <cfRule type="cellIs" dxfId="38" priority="30" operator="between">
      <formula>0.00000001</formula>
      <formula>1</formula>
    </cfRule>
  </conditionalFormatting>
  <conditionalFormatting sqref="C32">
    <cfRule type="cellIs" dxfId="37" priority="28" operator="between">
      <formula>0.00000001</formula>
      <formula>1</formula>
    </cfRule>
  </conditionalFormatting>
  <conditionalFormatting sqref="I32">
    <cfRule type="cellIs" dxfId="36" priority="27" operator="between">
      <formula>0.000001</formula>
      <formula>1</formula>
    </cfRule>
  </conditionalFormatting>
  <conditionalFormatting sqref="C32">
    <cfRule type="cellIs" dxfId="35" priority="26" operator="between">
      <formula>0.00000001</formula>
      <formula>1</formula>
    </cfRule>
  </conditionalFormatting>
  <conditionalFormatting sqref="I32">
    <cfRule type="cellIs" dxfId="34" priority="23" operator="between">
      <formula>0.000001</formula>
      <formula>1</formula>
    </cfRule>
  </conditionalFormatting>
  <conditionalFormatting sqref="C32">
    <cfRule type="cellIs" dxfId="33" priority="24" operator="between">
      <formula>0.00000001</formula>
      <formula>1</formula>
    </cfRule>
  </conditionalFormatting>
  <conditionalFormatting sqref="C32">
    <cfRule type="cellIs" dxfId="32" priority="22" operator="between">
      <formula>0.00000001</formula>
      <formula>1</formula>
    </cfRule>
  </conditionalFormatting>
  <conditionalFormatting sqref="I32">
    <cfRule type="cellIs" dxfId="31" priority="21" operator="between">
      <formula>0.000001</formula>
      <formula>1</formula>
    </cfRule>
  </conditionalFormatting>
  <conditionalFormatting sqref="C32">
    <cfRule type="cellIs" dxfId="30" priority="19" operator="between">
      <formula>0.00000001</formula>
      <formula>1</formula>
    </cfRule>
  </conditionalFormatting>
  <conditionalFormatting sqref="C34">
    <cfRule type="cellIs" dxfId="29" priority="18" operator="between">
      <formula>0.00000001</formula>
      <formula>1</formula>
    </cfRule>
  </conditionalFormatting>
  <conditionalFormatting sqref="C34">
    <cfRule type="cellIs" dxfId="28" priority="17" operator="between">
      <formula>0.00000001</formula>
      <formula>1</formula>
    </cfRule>
  </conditionalFormatting>
  <conditionalFormatting sqref="C34">
    <cfRule type="cellIs" dxfId="27" priority="16" operator="between">
      <formula>0.00000001</formula>
      <formula>1</formula>
    </cfRule>
  </conditionalFormatting>
  <conditionalFormatting sqref="C34">
    <cfRule type="cellIs" dxfId="26" priority="15" operator="between">
      <formula>0.00000001</formula>
      <formula>1</formula>
    </cfRule>
  </conditionalFormatting>
  <conditionalFormatting sqref="C34">
    <cfRule type="cellIs" dxfId="25" priority="14" operator="between">
      <formula>0.00000001</formula>
      <formula>1</formula>
    </cfRule>
  </conditionalFormatting>
  <conditionalFormatting sqref="C34">
    <cfRule type="cellIs" dxfId="24" priority="13" operator="between">
      <formula>0.00000001</formula>
      <formula>1</formula>
    </cfRule>
  </conditionalFormatting>
  <conditionalFormatting sqref="C34">
    <cfRule type="cellIs" dxfId="23" priority="12" operator="between">
      <formula>0.00000001</formula>
      <formula>1</formula>
    </cfRule>
  </conditionalFormatting>
  <conditionalFormatting sqref="C34">
    <cfRule type="cellIs" dxfId="22" priority="11" operator="between">
      <formula>0.00000001</formula>
      <formula>1</formula>
    </cfRule>
  </conditionalFormatting>
  <conditionalFormatting sqref="C34">
    <cfRule type="cellIs" dxfId="21" priority="10" operator="between">
      <formula>0.00000001</formula>
      <formula>1</formula>
    </cfRule>
  </conditionalFormatting>
  <conditionalFormatting sqref="C34">
    <cfRule type="cellIs" dxfId="20" priority="8" operator="between">
      <formula>0.00000001</formula>
      <formula>1</formula>
    </cfRule>
  </conditionalFormatting>
  <conditionalFormatting sqref="C34">
    <cfRule type="cellIs" dxfId="19" priority="5" operator="between">
      <formula>0.00000001</formula>
      <formula>1</formula>
    </cfRule>
  </conditionalFormatting>
  <conditionalFormatting sqref="I19">
    <cfRule type="cellIs" dxfId="18" priority="4" operator="between">
      <formula>0.000001</formula>
      <formula>1</formula>
    </cfRule>
  </conditionalFormatting>
  <conditionalFormatting sqref="I19">
    <cfRule type="cellIs" dxfId="17" priority="3" operator="between">
      <formula>0.000001</formula>
      <formula>1</formula>
    </cfRule>
  </conditionalFormatting>
  <conditionalFormatting sqref="H31">
    <cfRule type="cellIs" dxfId="16" priority="1" operator="between">
      <formula>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L22"/>
  <sheetViews>
    <sheetView workbookViewId="0">
      <selection sqref="A1:F2"/>
    </sheetView>
  </sheetViews>
  <sheetFormatPr baseColWidth="10" defaultRowHeight="14.25" x14ac:dyDescent="0.2"/>
  <cols>
    <col min="1" max="1" width="25.25" customWidth="1"/>
  </cols>
  <sheetData>
    <row r="1" spans="1:12" x14ac:dyDescent="0.2">
      <c r="A1" s="937" t="s">
        <v>379</v>
      </c>
      <c r="B1" s="937"/>
      <c r="C1" s="937"/>
      <c r="D1" s="937"/>
      <c r="E1" s="937"/>
      <c r="F1" s="937"/>
      <c r="G1" s="1"/>
      <c r="H1" s="1"/>
      <c r="I1" s="1"/>
    </row>
    <row r="2" spans="1:12" x14ac:dyDescent="0.2">
      <c r="A2" s="938"/>
      <c r="B2" s="938"/>
      <c r="C2" s="938"/>
      <c r="D2" s="938"/>
      <c r="E2" s="938"/>
      <c r="F2" s="938"/>
      <c r="G2" s="11"/>
      <c r="H2" s="62" t="s">
        <v>516</v>
      </c>
      <c r="I2" s="1"/>
    </row>
    <row r="3" spans="1:12" x14ac:dyDescent="0.2">
      <c r="A3" s="12"/>
      <c r="B3" s="905">
        <f>INDICE!A3</f>
        <v>42856</v>
      </c>
      <c r="C3" s="906">
        <v>41671</v>
      </c>
      <c r="D3" s="906" t="s">
        <v>118</v>
      </c>
      <c r="E3" s="906"/>
      <c r="F3" s="906" t="s">
        <v>119</v>
      </c>
      <c r="G3" s="906"/>
      <c r="H3" s="906"/>
      <c r="I3" s="1"/>
    </row>
    <row r="4" spans="1:12" x14ac:dyDescent="0.2">
      <c r="A4" s="544"/>
      <c r="B4" s="97" t="s">
        <v>54</v>
      </c>
      <c r="C4" s="97" t="s">
        <v>462</v>
      </c>
      <c r="D4" s="97" t="s">
        <v>54</v>
      </c>
      <c r="E4" s="97" t="s">
        <v>462</v>
      </c>
      <c r="F4" s="97" t="s">
        <v>54</v>
      </c>
      <c r="G4" s="399" t="s">
        <v>462</v>
      </c>
      <c r="H4" s="399" t="s">
        <v>108</v>
      </c>
      <c r="I4" s="62"/>
    </row>
    <row r="5" spans="1:12" ht="14.1" customHeight="1" x14ac:dyDescent="0.2">
      <c r="A5" s="699" t="s">
        <v>364</v>
      </c>
      <c r="B5" s="320">
        <v>3877.7191499999999</v>
      </c>
      <c r="C5" s="321">
        <v>8.842772693979347</v>
      </c>
      <c r="D5" s="320">
        <v>12990.620140000001</v>
      </c>
      <c r="E5" s="321">
        <v>-8.7861632414964284</v>
      </c>
      <c r="F5" s="320">
        <v>41627.883369999996</v>
      </c>
      <c r="G5" s="878">
        <v>4.8076157804903701E-2</v>
      </c>
      <c r="H5" s="321">
        <v>97.766760899099538</v>
      </c>
      <c r="I5" s="1"/>
    </row>
    <row r="6" spans="1:12" x14ac:dyDescent="0.2">
      <c r="A6" s="65" t="s">
        <v>584</v>
      </c>
      <c r="B6" s="614">
        <v>3877.7191499999999</v>
      </c>
      <c r="C6" s="626">
        <v>63.963182517055436</v>
      </c>
      <c r="D6" s="614">
        <v>12252.513610000002</v>
      </c>
      <c r="E6" s="626">
        <v>-2.82786738890292</v>
      </c>
      <c r="F6" s="614">
        <v>35940.538520000002</v>
      </c>
      <c r="G6" s="626">
        <v>0.7204776436726068</v>
      </c>
      <c r="H6" s="626">
        <v>84.409529181154653</v>
      </c>
      <c r="I6" s="1"/>
    </row>
    <row r="7" spans="1:12" x14ac:dyDescent="0.2">
      <c r="A7" s="65" t="s">
        <v>585</v>
      </c>
      <c r="B7" s="616">
        <v>0</v>
      </c>
      <c r="C7" s="626">
        <v>-100</v>
      </c>
      <c r="D7" s="616">
        <v>738.10653000000002</v>
      </c>
      <c r="E7" s="626">
        <v>-54.796664137237507</v>
      </c>
      <c r="F7" s="616">
        <v>5687.3448499999986</v>
      </c>
      <c r="G7" s="626">
        <v>-4.001864894188448</v>
      </c>
      <c r="H7" s="626">
        <v>13.3572317179449</v>
      </c>
      <c r="I7" s="625"/>
      <c r="J7" s="241"/>
    </row>
    <row r="8" spans="1:12" x14ac:dyDescent="0.2">
      <c r="A8" s="699" t="s">
        <v>586</v>
      </c>
      <c r="B8" s="573">
        <v>40.572000000000003</v>
      </c>
      <c r="C8" s="588">
        <v>-13.899394800093903</v>
      </c>
      <c r="D8" s="573">
        <v>245.17252000000002</v>
      </c>
      <c r="E8" s="588">
        <v>-80.274431910966641</v>
      </c>
      <c r="F8" s="573">
        <v>950.88572000000033</v>
      </c>
      <c r="G8" s="588">
        <v>-90.893172881060948</v>
      </c>
      <c r="H8" s="588">
        <v>2.2332391009004633</v>
      </c>
      <c r="I8" s="625"/>
      <c r="J8" s="241"/>
    </row>
    <row r="9" spans="1:12" x14ac:dyDescent="0.2">
      <c r="A9" s="65" t="s">
        <v>368</v>
      </c>
      <c r="B9" s="614">
        <v>24.650880000000001</v>
      </c>
      <c r="C9" s="626">
        <v>-26.040918163972094</v>
      </c>
      <c r="D9" s="614">
        <v>145.18770000000001</v>
      </c>
      <c r="E9" s="626">
        <v>-87.225808600692517</v>
      </c>
      <c r="F9" s="614">
        <v>650.74731000000031</v>
      </c>
      <c r="G9" s="626">
        <v>-61.336859465934765</v>
      </c>
      <c r="H9" s="626">
        <v>1.5283375351328186</v>
      </c>
      <c r="I9" s="625"/>
      <c r="J9" s="241"/>
    </row>
    <row r="10" spans="1:12" x14ac:dyDescent="0.2">
      <c r="A10" s="65" t="s">
        <v>369</v>
      </c>
      <c r="B10" s="616">
        <v>8.8895099999999996</v>
      </c>
      <c r="C10" s="627">
        <v>130.65013712634044</v>
      </c>
      <c r="D10" s="616">
        <v>70.571899999999999</v>
      </c>
      <c r="E10" s="627">
        <v>69.357629431389327</v>
      </c>
      <c r="F10" s="616">
        <v>101.05689</v>
      </c>
      <c r="G10" s="627">
        <v>-94.673093961607535</v>
      </c>
      <c r="H10" s="706">
        <v>0.23734103206786714</v>
      </c>
      <c r="I10" s="625"/>
      <c r="J10" s="241"/>
    </row>
    <row r="11" spans="1:12" x14ac:dyDescent="0.2">
      <c r="A11" s="65" t="s">
        <v>370</v>
      </c>
      <c r="B11" s="614">
        <v>0</v>
      </c>
      <c r="C11" s="626" t="s">
        <v>148</v>
      </c>
      <c r="D11" s="614">
        <v>2.50142</v>
      </c>
      <c r="E11" s="626" t="s">
        <v>148</v>
      </c>
      <c r="F11" s="614">
        <v>2.50142</v>
      </c>
      <c r="G11" s="626">
        <v>-99.588756075330721</v>
      </c>
      <c r="H11" s="749">
        <v>5.874805809234821E-3</v>
      </c>
      <c r="I11" s="1"/>
      <c r="J11" s="626"/>
      <c r="L11" s="626"/>
    </row>
    <row r="12" spans="1:12" x14ac:dyDescent="0.2">
      <c r="A12" s="65" t="s">
        <v>371</v>
      </c>
      <c r="B12" s="614">
        <v>4.7049799999999999</v>
      </c>
      <c r="C12" s="626">
        <v>6.0724181232429091</v>
      </c>
      <c r="D12" s="614">
        <v>17.614069999999998</v>
      </c>
      <c r="E12" s="626">
        <v>-12.421665085549389</v>
      </c>
      <c r="F12" s="614">
        <v>129.02471</v>
      </c>
      <c r="G12" s="626">
        <v>-95.333987269721675</v>
      </c>
      <c r="H12" s="626">
        <v>0.3030259276102526</v>
      </c>
      <c r="I12" s="625"/>
      <c r="J12" s="241"/>
    </row>
    <row r="13" spans="1:12" x14ac:dyDescent="0.2">
      <c r="A13" s="65" t="s">
        <v>372</v>
      </c>
      <c r="B13" s="614">
        <v>0</v>
      </c>
      <c r="C13" s="626">
        <v>-100</v>
      </c>
      <c r="D13" s="614">
        <v>0</v>
      </c>
      <c r="E13" s="626">
        <v>-100</v>
      </c>
      <c r="F13" s="614">
        <v>44.449129999999997</v>
      </c>
      <c r="G13" s="626">
        <v>-45.133194400538493</v>
      </c>
      <c r="H13" s="626">
        <v>0.10439270779774437</v>
      </c>
      <c r="I13" s="625"/>
      <c r="J13" s="241"/>
    </row>
    <row r="14" spans="1:12" x14ac:dyDescent="0.2">
      <c r="A14" s="75" t="s">
        <v>373</v>
      </c>
      <c r="B14" s="614">
        <v>2.3266300000000002</v>
      </c>
      <c r="C14" s="727">
        <v>7.2110555079395695</v>
      </c>
      <c r="D14" s="614">
        <v>9.2974300000000003</v>
      </c>
      <c r="E14" s="626">
        <v>-6.0297088844664595</v>
      </c>
      <c r="F14" s="614">
        <v>23.106259999999999</v>
      </c>
      <c r="G14" s="626">
        <v>-99.321753431344959</v>
      </c>
      <c r="H14" s="626">
        <v>5.4267092482545978E-2</v>
      </c>
      <c r="I14" s="1"/>
      <c r="J14" s="241"/>
    </row>
    <row r="15" spans="1:12" x14ac:dyDescent="0.2">
      <c r="A15" s="585" t="s">
        <v>117</v>
      </c>
      <c r="B15" s="586">
        <v>3918.29115</v>
      </c>
      <c r="C15" s="587">
        <v>8.5459009996650384</v>
      </c>
      <c r="D15" s="586">
        <v>13235.792660000001</v>
      </c>
      <c r="E15" s="587">
        <v>-14.524285969752807</v>
      </c>
      <c r="F15" s="586">
        <v>42578.769089999994</v>
      </c>
      <c r="G15" s="587">
        <v>-18.1953717568753</v>
      </c>
      <c r="H15" s="587">
        <v>100</v>
      </c>
      <c r="I15" s="625"/>
      <c r="J15" s="241"/>
    </row>
    <row r="16" spans="1:12" x14ac:dyDescent="0.2">
      <c r="A16" s="607"/>
      <c r="B16" s="718"/>
      <c r="C16" s="11"/>
      <c r="D16" s="11"/>
      <c r="E16" s="11"/>
      <c r="F16" s="11"/>
      <c r="G16" s="11"/>
      <c r="H16" s="231" t="s">
        <v>233</v>
      </c>
      <c r="I16" s="11"/>
      <c r="J16" s="241"/>
      <c r="L16" s="241"/>
    </row>
    <row r="17" spans="1:9" x14ac:dyDescent="0.2">
      <c r="A17" s="612" t="s">
        <v>363</v>
      </c>
      <c r="B17" s="718"/>
      <c r="C17" s="11"/>
      <c r="D17" s="11"/>
      <c r="E17" s="11"/>
      <c r="F17" s="11"/>
      <c r="G17" s="11"/>
      <c r="H17" s="11"/>
      <c r="I17" s="718"/>
    </row>
    <row r="18" spans="1:9" x14ac:dyDescent="0.2">
      <c r="A18" s="612" t="s">
        <v>662</v>
      </c>
      <c r="B18" s="718"/>
      <c r="C18" s="718"/>
      <c r="D18" s="718"/>
      <c r="E18" s="718"/>
      <c r="F18" s="718"/>
      <c r="G18" s="718"/>
      <c r="H18" s="718"/>
      <c r="I18" s="718"/>
    </row>
    <row r="19" spans="1:9" x14ac:dyDescent="0.2">
      <c r="A19" s="613" t="s">
        <v>603</v>
      </c>
      <c r="B19" s="718"/>
      <c r="C19" s="718"/>
      <c r="D19" s="718"/>
      <c r="E19" s="718"/>
      <c r="F19" s="718"/>
      <c r="G19" s="718"/>
      <c r="H19" s="718"/>
      <c r="I19" s="718"/>
    </row>
    <row r="20" spans="1:9" ht="14.25" customHeight="1" x14ac:dyDescent="0.2">
      <c r="A20" s="945" t="s">
        <v>634</v>
      </c>
      <c r="B20" s="945"/>
      <c r="C20" s="945"/>
      <c r="D20" s="945"/>
      <c r="E20" s="945"/>
      <c r="F20" s="945"/>
      <c r="G20" s="945"/>
      <c r="H20" s="945"/>
      <c r="I20" s="718"/>
    </row>
    <row r="21" spans="1:9" x14ac:dyDescent="0.2">
      <c r="A21" s="945"/>
      <c r="B21" s="945"/>
      <c r="C21" s="945"/>
      <c r="D21" s="945"/>
      <c r="E21" s="945"/>
      <c r="F21" s="945"/>
      <c r="G21" s="945"/>
      <c r="H21" s="945"/>
      <c r="I21" s="718"/>
    </row>
    <row r="22" spans="1:9" x14ac:dyDescent="0.2">
      <c r="A22" s="945"/>
      <c r="B22" s="945"/>
      <c r="C22" s="945"/>
      <c r="D22" s="945"/>
      <c r="E22" s="945"/>
      <c r="F22" s="945"/>
      <c r="G22" s="945"/>
      <c r="H22" s="945"/>
      <c r="I22" s="718"/>
    </row>
  </sheetData>
  <mergeCells count="5">
    <mergeCell ref="A1:F2"/>
    <mergeCell ref="B3:C3"/>
    <mergeCell ref="D3:E3"/>
    <mergeCell ref="F3:H3"/>
    <mergeCell ref="A20:H22"/>
  </mergeCells>
  <conditionalFormatting sqref="B7">
    <cfRule type="cellIs" dxfId="15" priority="7" operator="between">
      <formula>0.0001</formula>
      <formula>0.4999999</formula>
    </cfRule>
  </conditionalFormatting>
  <conditionalFormatting sqref="D7">
    <cfRule type="cellIs" dxfId="14" priority="6" operator="between">
      <formula>0.0001</formula>
      <formula>0.4999999</formula>
    </cfRule>
  </conditionalFormatting>
  <conditionalFormatting sqref="H11">
    <cfRule type="cellIs" dxfId="13" priority="4" operator="between">
      <formula>0.000001</formula>
      <formula>1</formula>
    </cfRule>
  </conditionalFormatting>
  <conditionalFormatting sqref="H11">
    <cfRule type="cellIs" dxfId="12" priority="3" operator="between">
      <formula>0.000001</formula>
      <formula>1</formula>
    </cfRule>
  </conditionalFormatting>
  <conditionalFormatting sqref="G5">
    <cfRule type="cellIs" dxfId="11" priority="2" operator="between">
      <formula>0.000001</formula>
      <formula>1</formula>
    </cfRule>
  </conditionalFormatting>
  <conditionalFormatting sqref="G5">
    <cfRule type="cellIs" dxfId="10" priority="1" operator="between">
      <formula>0.000001</formula>
      <formula>1</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1:I14"/>
  <sheetViews>
    <sheetView workbookViewId="0">
      <selection sqref="A1:F2"/>
    </sheetView>
  </sheetViews>
  <sheetFormatPr baseColWidth="10" defaultRowHeight="14.25" x14ac:dyDescent="0.2"/>
  <cols>
    <col min="1" max="1" width="11" customWidth="1"/>
  </cols>
  <sheetData>
    <row r="1" spans="1:9" x14ac:dyDescent="0.2">
      <c r="A1" s="937" t="s">
        <v>589</v>
      </c>
      <c r="B1" s="937"/>
      <c r="C1" s="937"/>
      <c r="D1" s="937"/>
      <c r="E1" s="937"/>
      <c r="F1" s="937"/>
      <c r="G1" s="1"/>
      <c r="H1" s="1"/>
    </row>
    <row r="2" spans="1:9" x14ac:dyDescent="0.2">
      <c r="A2" s="938"/>
      <c r="B2" s="938"/>
      <c r="C2" s="938"/>
      <c r="D2" s="938"/>
      <c r="E2" s="938"/>
      <c r="F2" s="938"/>
      <c r="G2" s="11"/>
      <c r="H2" s="62" t="s">
        <v>516</v>
      </c>
    </row>
    <row r="3" spans="1:9" x14ac:dyDescent="0.2">
      <c r="A3" s="12"/>
      <c r="B3" s="908">
        <f>INDICE!A3</f>
        <v>42856</v>
      </c>
      <c r="C3" s="908">
        <v>41671</v>
      </c>
      <c r="D3" s="926" t="s">
        <v>118</v>
      </c>
      <c r="E3" s="926"/>
      <c r="F3" s="926" t="s">
        <v>119</v>
      </c>
      <c r="G3" s="926"/>
      <c r="H3" s="926"/>
    </row>
    <row r="4" spans="1:9" x14ac:dyDescent="0.2">
      <c r="A4" s="544"/>
      <c r="B4" s="243" t="s">
        <v>54</v>
      </c>
      <c r="C4" s="244" t="s">
        <v>462</v>
      </c>
      <c r="D4" s="243" t="s">
        <v>54</v>
      </c>
      <c r="E4" s="244" t="s">
        <v>462</v>
      </c>
      <c r="F4" s="243" t="s">
        <v>54</v>
      </c>
      <c r="G4" s="245" t="s">
        <v>462</v>
      </c>
      <c r="H4" s="244" t="s">
        <v>520</v>
      </c>
    </row>
    <row r="5" spans="1:9" x14ac:dyDescent="0.2">
      <c r="A5" s="572" t="s">
        <v>117</v>
      </c>
      <c r="B5" s="69">
        <v>25470.871970000004</v>
      </c>
      <c r="C5" s="70">
        <v>4.8355395946548914</v>
      </c>
      <c r="D5" s="69">
        <v>145444.21915999998</v>
      </c>
      <c r="E5" s="70">
        <v>10.778647435268573</v>
      </c>
      <c r="F5" s="69">
        <v>333648.88633000001</v>
      </c>
      <c r="G5" s="70">
        <v>6.6370586987358653</v>
      </c>
      <c r="H5" s="70">
        <v>100</v>
      </c>
    </row>
    <row r="6" spans="1:9" x14ac:dyDescent="0.2">
      <c r="A6" s="319" t="s">
        <v>361</v>
      </c>
      <c r="B6" s="239">
        <v>12417.095539999998</v>
      </c>
      <c r="C6" s="205">
        <v>-4.2945810323847731</v>
      </c>
      <c r="D6" s="239">
        <v>76337.424839999992</v>
      </c>
      <c r="E6" s="205">
        <v>11.733152790354561</v>
      </c>
      <c r="F6" s="239">
        <v>176249.17101000002</v>
      </c>
      <c r="G6" s="205">
        <v>3.1168794598286871</v>
      </c>
      <c r="H6" s="205">
        <v>52.824744283929171</v>
      </c>
    </row>
    <row r="7" spans="1:9" x14ac:dyDescent="0.2">
      <c r="A7" s="319" t="s">
        <v>362</v>
      </c>
      <c r="B7" s="239">
        <v>13053.776430000002</v>
      </c>
      <c r="C7" s="205">
        <v>15.298312261709803</v>
      </c>
      <c r="D7" s="239">
        <v>69106.794320000015</v>
      </c>
      <c r="E7" s="205">
        <v>9.7430520472782689</v>
      </c>
      <c r="F7" s="239">
        <v>157399.71531999999</v>
      </c>
      <c r="G7" s="205">
        <v>10.875373914068177</v>
      </c>
      <c r="H7" s="205">
        <v>47.175255716070829</v>
      </c>
    </row>
    <row r="8" spans="1:9" x14ac:dyDescent="0.2">
      <c r="A8" s="682" t="s">
        <v>492</v>
      </c>
      <c r="B8" s="566">
        <v>-12.698769999999968</v>
      </c>
      <c r="C8" s="567">
        <v>-99.145158913386624</v>
      </c>
      <c r="D8" s="566">
        <v>9412.0358700000015</v>
      </c>
      <c r="E8" s="569">
        <v>91.19198362613065</v>
      </c>
      <c r="F8" s="568">
        <v>8146.6981000000014</v>
      </c>
      <c r="G8" s="569">
        <v>-466.66397085673799</v>
      </c>
      <c r="H8" s="569">
        <v>2.4416979746614222</v>
      </c>
    </row>
    <row r="9" spans="1:9" x14ac:dyDescent="0.2">
      <c r="A9" s="682" t="s">
        <v>493</v>
      </c>
      <c r="B9" s="566">
        <v>25483.570740000003</v>
      </c>
      <c r="C9" s="567">
        <v>-1.1557476270381741</v>
      </c>
      <c r="D9" s="566">
        <v>136032.18328999999</v>
      </c>
      <c r="E9" s="569">
        <v>7.6460933375295621</v>
      </c>
      <c r="F9" s="568">
        <v>325502.18823000003</v>
      </c>
      <c r="G9" s="569">
        <v>3.299751400832295</v>
      </c>
      <c r="H9" s="569">
        <v>97.558302025338577</v>
      </c>
    </row>
    <row r="10" spans="1:9" x14ac:dyDescent="0.2">
      <c r="A10" s="326"/>
      <c r="B10" s="326"/>
      <c r="C10" s="606"/>
      <c r="D10" s="1"/>
      <c r="E10" s="1"/>
      <c r="F10" s="1"/>
      <c r="G10" s="1"/>
      <c r="H10" s="231" t="s">
        <v>233</v>
      </c>
    </row>
    <row r="11" spans="1:9" x14ac:dyDescent="0.2">
      <c r="A11" s="612" t="s">
        <v>521</v>
      </c>
      <c r="B11" s="1"/>
      <c r="C11" s="1"/>
      <c r="D11" s="1"/>
      <c r="E11" s="1"/>
      <c r="F11" s="1"/>
      <c r="G11" s="1"/>
      <c r="H11" s="1"/>
      <c r="I11" s="1"/>
    </row>
    <row r="12" spans="1:9" x14ac:dyDescent="0.2">
      <c r="A12" s="613" t="s">
        <v>603</v>
      </c>
      <c r="B12" s="1"/>
      <c r="C12" s="1"/>
      <c r="D12" s="1"/>
      <c r="E12" s="1"/>
      <c r="F12" s="1"/>
      <c r="G12" s="1"/>
      <c r="H12" s="1"/>
      <c r="I12" s="1"/>
    </row>
    <row r="13" spans="1:9" x14ac:dyDescent="0.2">
      <c r="A13" s="945"/>
      <c r="B13" s="945"/>
      <c r="C13" s="945"/>
      <c r="D13" s="945"/>
      <c r="E13" s="945"/>
      <c r="F13" s="945"/>
      <c r="G13" s="945"/>
      <c r="H13" s="945"/>
    </row>
    <row r="14" spans="1:9" x14ac:dyDescent="0.2">
      <c r="A14" s="945"/>
      <c r="B14" s="945"/>
      <c r="C14" s="945"/>
      <c r="D14" s="945"/>
      <c r="E14" s="945"/>
      <c r="F14" s="945"/>
      <c r="G14" s="945"/>
      <c r="H14" s="945"/>
    </row>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H15"/>
  <sheetViews>
    <sheetView workbookViewId="0"/>
  </sheetViews>
  <sheetFormatPr baseColWidth="10" defaultRowHeight="14.25" x14ac:dyDescent="0.2"/>
  <cols>
    <col min="1" max="1" width="28.125" customWidth="1"/>
    <col min="2" max="2" width="11.375" bestFit="1" customWidth="1"/>
  </cols>
  <sheetData>
    <row r="1" spans="1:8" x14ac:dyDescent="0.2">
      <c r="A1" s="59" t="s">
        <v>383</v>
      </c>
      <c r="B1" s="59"/>
      <c r="C1" s="59"/>
      <c r="D1" s="60"/>
      <c r="E1" s="60"/>
      <c r="F1" s="60"/>
      <c r="G1" s="60"/>
      <c r="H1" s="58"/>
    </row>
    <row r="2" spans="1:8" x14ac:dyDescent="0.2">
      <c r="A2" s="61"/>
      <c r="B2" s="61"/>
      <c r="C2" s="61"/>
      <c r="D2" s="74"/>
      <c r="E2" s="74"/>
      <c r="F2" s="74"/>
      <c r="G2" s="134"/>
      <c r="H2" s="62" t="s">
        <v>516</v>
      </c>
    </row>
    <row r="3" spans="1:8" x14ac:dyDescent="0.2">
      <c r="A3" s="63"/>
      <c r="B3" s="908">
        <f>INDICE!A3</f>
        <v>42856</v>
      </c>
      <c r="C3" s="926">
        <v>41671</v>
      </c>
      <c r="D3" s="926" t="s">
        <v>118</v>
      </c>
      <c r="E3" s="926"/>
      <c r="F3" s="926" t="s">
        <v>119</v>
      </c>
      <c r="G3" s="926"/>
      <c r="H3" s="926"/>
    </row>
    <row r="4" spans="1:8" ht="25.5" x14ac:dyDescent="0.2">
      <c r="A4" s="75"/>
      <c r="B4" s="243" t="s">
        <v>54</v>
      </c>
      <c r="C4" s="244" t="s">
        <v>462</v>
      </c>
      <c r="D4" s="243" t="s">
        <v>54</v>
      </c>
      <c r="E4" s="244" t="s">
        <v>462</v>
      </c>
      <c r="F4" s="243" t="s">
        <v>54</v>
      </c>
      <c r="G4" s="245" t="s">
        <v>462</v>
      </c>
      <c r="H4" s="244" t="s">
        <v>108</v>
      </c>
    </row>
    <row r="5" spans="1:8" ht="15" x14ac:dyDescent="0.25">
      <c r="A5" s="735" t="s">
        <v>384</v>
      </c>
      <c r="B5" s="877">
        <v>9.2196006999999996E-2</v>
      </c>
      <c r="C5" s="774">
        <v>-47.466308921275697</v>
      </c>
      <c r="D5" s="736">
        <v>5.7036955387999999</v>
      </c>
      <c r="E5" s="737">
        <v>391.54361920923753</v>
      </c>
      <c r="F5" s="738">
        <v>22.575789557600004</v>
      </c>
      <c r="G5" s="737">
        <v>29.146744473925558</v>
      </c>
      <c r="H5" s="881">
        <v>4.1450954697425013</v>
      </c>
    </row>
    <row r="6" spans="1:8" ht="15" x14ac:dyDescent="0.25">
      <c r="A6" s="735" t="s">
        <v>385</v>
      </c>
      <c r="B6" s="880">
        <v>0</v>
      </c>
      <c r="C6" s="739" t="s">
        <v>148</v>
      </c>
      <c r="D6" s="739">
        <v>0.85452602599999994</v>
      </c>
      <c r="E6" s="742" t="s">
        <v>148</v>
      </c>
      <c r="F6" s="739">
        <v>0.85452602599999994</v>
      </c>
      <c r="G6" s="740">
        <v>67.711151024647819</v>
      </c>
      <c r="H6" s="882">
        <v>0.15689781082129367</v>
      </c>
    </row>
    <row r="7" spans="1:8" ht="15" x14ac:dyDescent="0.25">
      <c r="A7" s="735" t="s">
        <v>386</v>
      </c>
      <c r="B7" s="880">
        <v>6.2445774900000002</v>
      </c>
      <c r="C7" s="742">
        <v>11.266606662378924</v>
      </c>
      <c r="D7" s="739">
        <v>36.34766991</v>
      </c>
      <c r="E7" s="740">
        <v>18.453887514413438</v>
      </c>
      <c r="F7" s="741">
        <v>60.291595310000005</v>
      </c>
      <c r="G7" s="740">
        <v>-20.88505995395645</v>
      </c>
      <c r="H7" s="883">
        <v>11.070018966353141</v>
      </c>
    </row>
    <row r="8" spans="1:8" ht="15" x14ac:dyDescent="0.25">
      <c r="A8" s="735" t="s">
        <v>592</v>
      </c>
      <c r="B8" s="880">
        <v>23.1462</v>
      </c>
      <c r="C8" s="775">
        <v>-57.254770153575677</v>
      </c>
      <c r="D8" s="741">
        <v>134.45160000000001</v>
      </c>
      <c r="E8" s="742">
        <v>-48.29890223475288</v>
      </c>
      <c r="F8" s="741">
        <v>421.32810000000006</v>
      </c>
      <c r="G8" s="742">
        <v>-36.686605624583358</v>
      </c>
      <c r="H8" s="883">
        <v>77.359207930660631</v>
      </c>
    </row>
    <row r="9" spans="1:8" ht="15" x14ac:dyDescent="0.25">
      <c r="A9" s="735" t="s">
        <v>622</v>
      </c>
      <c r="B9" s="880">
        <v>6.1547700000000001</v>
      </c>
      <c r="C9" s="739">
        <v>0</v>
      </c>
      <c r="D9" s="741">
        <v>39.58858</v>
      </c>
      <c r="E9" s="742" t="s">
        <v>148</v>
      </c>
      <c r="F9" s="741">
        <v>39.58858</v>
      </c>
      <c r="G9" s="742" t="s">
        <v>148</v>
      </c>
      <c r="H9" s="883">
        <v>7.2687798224224593</v>
      </c>
    </row>
    <row r="10" spans="1:8" x14ac:dyDescent="0.2">
      <c r="A10" s="743" t="s">
        <v>194</v>
      </c>
      <c r="B10" s="744">
        <v>35.637743497000002</v>
      </c>
      <c r="C10" s="745">
        <v>-40.541293936169851</v>
      </c>
      <c r="D10" s="744">
        <v>216.94607147480002</v>
      </c>
      <c r="E10" s="745">
        <v>-25.678213205548222</v>
      </c>
      <c r="F10" s="746">
        <v>544.63859089359994</v>
      </c>
      <c r="G10" s="745">
        <v>-28.305165487543437</v>
      </c>
      <c r="H10" s="745">
        <v>100</v>
      </c>
    </row>
    <row r="11" spans="1:8" x14ac:dyDescent="0.2">
      <c r="A11" s="879" t="s">
        <v>267</v>
      </c>
      <c r="B11" s="731">
        <f>B10/'Consumo de gas natural'!B8*100</f>
        <v>0.1523271149687323</v>
      </c>
      <c r="C11" s="255"/>
      <c r="D11" s="254">
        <f>D10/'Consumo de gas natural'!D8*100</f>
        <v>0.15013916825892965</v>
      </c>
      <c r="E11" s="255"/>
      <c r="F11" s="254">
        <f>F10/'Consumo de gas natural'!F8*100</f>
        <v>0.16591346829081213</v>
      </c>
      <c r="G11" s="256"/>
      <c r="H11" s="732"/>
    </row>
    <row r="12" spans="1:8" x14ac:dyDescent="0.2">
      <c r="A12" s="257"/>
      <c r="B12" s="67"/>
      <c r="C12" s="67"/>
      <c r="D12" s="67"/>
      <c r="E12" s="67"/>
      <c r="F12" s="67"/>
      <c r="G12" s="250"/>
      <c r="H12" s="231" t="s">
        <v>233</v>
      </c>
    </row>
    <row r="13" spans="1:8" x14ac:dyDescent="0.2">
      <c r="A13" s="257" t="s">
        <v>529</v>
      </c>
      <c r="B13" s="134"/>
      <c r="C13" s="134"/>
      <c r="D13" s="134"/>
      <c r="E13" s="134"/>
      <c r="F13" s="134"/>
      <c r="G13" s="134"/>
      <c r="H13" s="1"/>
    </row>
    <row r="14" spans="1:8" x14ac:dyDescent="0.2">
      <c r="A14" s="613" t="s">
        <v>603</v>
      </c>
      <c r="B14" s="1"/>
      <c r="C14" s="1"/>
      <c r="D14" s="1"/>
      <c r="E14" s="1"/>
      <c r="F14" s="1"/>
      <c r="G14" s="1"/>
      <c r="H14" s="1"/>
    </row>
    <row r="15" spans="1:8" x14ac:dyDescent="0.2">
      <c r="A15" s="257" t="s">
        <v>624</v>
      </c>
    </row>
  </sheetData>
  <mergeCells count="3">
    <mergeCell ref="B3:C3"/>
    <mergeCell ref="D3:E3"/>
    <mergeCell ref="F3:H3"/>
  </mergeCells>
  <conditionalFormatting sqref="B7">
    <cfRule type="cellIs" dxfId="9" priority="8" operator="equal">
      <formula>0</formula>
    </cfRule>
    <cfRule type="cellIs" dxfId="8" priority="11" operator="between">
      <formula>-0.49</formula>
      <formula>0.49</formula>
    </cfRule>
  </conditionalFormatting>
  <conditionalFormatting sqref="B20:B25">
    <cfRule type="cellIs" dxfId="7" priority="10" operator="between">
      <formula>0.00001</formula>
      <formula>0.499</formula>
    </cfRule>
  </conditionalFormatting>
  <conditionalFormatting sqref="D7">
    <cfRule type="cellIs" dxfId="6" priority="6" operator="equal">
      <formula>0</formula>
    </cfRule>
    <cfRule type="cellIs" dxfId="5" priority="7" operator="between">
      <formula>-0.49</formula>
      <formula>0.49</formula>
    </cfRule>
  </conditionalFormatting>
  <conditionalFormatting sqref="F6">
    <cfRule type="cellIs" dxfId="4" priority="4" operator="between">
      <formula>-0.49</formula>
      <formula>0.49</formula>
    </cfRule>
  </conditionalFormatting>
  <conditionalFormatting sqref="B5">
    <cfRule type="cellIs" dxfId="3" priority="2" operator="between">
      <formula>0.000001</formula>
      <formula>1</formula>
    </cfRule>
  </conditionalFormatting>
  <conditionalFormatting sqref="B5">
    <cfRule type="cellIs" dxfId="2" priority="1" operator="between">
      <formula>0.000001</formula>
      <formula>1</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E14"/>
  <sheetViews>
    <sheetView workbookViewId="0"/>
  </sheetViews>
  <sheetFormatPr baseColWidth="10" defaultRowHeight="14.25" x14ac:dyDescent="0.2"/>
  <cols>
    <col min="1" max="1" width="23.875" bestFit="1" customWidth="1"/>
    <col min="3" max="3" width="5.5" customWidth="1"/>
    <col min="4" max="4" width="28.5" bestFit="1" customWidth="1"/>
  </cols>
  <sheetData>
    <row r="1" spans="1:5" x14ac:dyDescent="0.2">
      <c r="A1" s="209" t="s">
        <v>387</v>
      </c>
      <c r="B1" s="209"/>
      <c r="C1" s="209"/>
      <c r="D1" s="209"/>
      <c r="E1" s="210"/>
    </row>
    <row r="2" spans="1:5" x14ac:dyDescent="0.2">
      <c r="A2" s="212"/>
      <c r="B2" s="212"/>
      <c r="C2" s="212"/>
      <c r="D2" s="212"/>
      <c r="E2" s="62" t="s">
        <v>516</v>
      </c>
    </row>
    <row r="3" spans="1:5" x14ac:dyDescent="0.2">
      <c r="A3" s="330" t="s">
        <v>388</v>
      </c>
      <c r="B3" s="331"/>
      <c r="C3" s="332"/>
      <c r="D3" s="330" t="s">
        <v>389</v>
      </c>
      <c r="E3" s="331"/>
    </row>
    <row r="4" spans="1:5" x14ac:dyDescent="0.2">
      <c r="A4" s="188" t="s">
        <v>390</v>
      </c>
      <c r="B4" s="226">
        <v>29424.800863497003</v>
      </c>
      <c r="C4" s="333"/>
      <c r="D4" s="188" t="s">
        <v>391</v>
      </c>
      <c r="E4" s="226">
        <v>3918.29115</v>
      </c>
    </row>
    <row r="5" spans="1:5" x14ac:dyDescent="0.2">
      <c r="A5" s="628" t="s">
        <v>392</v>
      </c>
      <c r="B5" s="334">
        <v>35.637743497000002</v>
      </c>
      <c r="C5" s="333"/>
      <c r="D5" s="628" t="s">
        <v>393</v>
      </c>
      <c r="E5" s="335">
        <v>3918.29115</v>
      </c>
    </row>
    <row r="6" spans="1:5" x14ac:dyDescent="0.2">
      <c r="A6" s="628" t="s">
        <v>394</v>
      </c>
      <c r="B6" s="334">
        <v>13094.348430000002</v>
      </c>
      <c r="C6" s="333"/>
      <c r="D6" s="188" t="s">
        <v>396</v>
      </c>
      <c r="E6" s="226">
        <v>23395.535</v>
      </c>
    </row>
    <row r="7" spans="1:5" x14ac:dyDescent="0.2">
      <c r="A7" s="628" t="s">
        <v>395</v>
      </c>
      <c r="B7" s="334">
        <v>16294.814689999999</v>
      </c>
      <c r="C7" s="333"/>
      <c r="D7" s="628" t="s">
        <v>397</v>
      </c>
      <c r="E7" s="335">
        <v>18613.542000000001</v>
      </c>
    </row>
    <row r="8" spans="1:5" x14ac:dyDescent="0.2">
      <c r="A8" s="629"/>
      <c r="B8" s="630"/>
      <c r="C8" s="333"/>
      <c r="D8" s="628" t="s">
        <v>398</v>
      </c>
      <c r="E8" s="335">
        <v>3794.4479999999999</v>
      </c>
    </row>
    <row r="9" spans="1:5" x14ac:dyDescent="0.2">
      <c r="A9" s="188" t="s">
        <v>276</v>
      </c>
      <c r="B9" s="226">
        <v>-1851</v>
      </c>
      <c r="C9" s="333"/>
      <c r="D9" s="628" t="s">
        <v>399</v>
      </c>
      <c r="E9" s="335">
        <v>987.54499999999996</v>
      </c>
    </row>
    <row r="10" spans="1:5" x14ac:dyDescent="0.2">
      <c r="A10" s="628"/>
      <c r="B10" s="334"/>
      <c r="C10" s="333"/>
      <c r="D10" s="188" t="s">
        <v>400</v>
      </c>
      <c r="E10" s="226">
        <v>259.97471349700299</v>
      </c>
    </row>
    <row r="11" spans="1:5" x14ac:dyDescent="0.2">
      <c r="A11" s="228" t="s">
        <v>117</v>
      </c>
      <c r="B11" s="229">
        <v>27573.800863497003</v>
      </c>
      <c r="C11" s="333"/>
      <c r="D11" s="228" t="s">
        <v>117</v>
      </c>
      <c r="E11" s="229">
        <v>27573.800863497003</v>
      </c>
    </row>
    <row r="12" spans="1:5" x14ac:dyDescent="0.2">
      <c r="A12" s="1"/>
      <c r="B12" s="1"/>
      <c r="C12" s="333"/>
      <c r="D12" s="1"/>
      <c r="E12" s="231" t="s">
        <v>233</v>
      </c>
    </row>
    <row r="13" spans="1:5" x14ac:dyDescent="0.2">
      <c r="A13" s="1"/>
      <c r="B13" s="1"/>
      <c r="C13" s="1"/>
      <c r="D13" s="1"/>
      <c r="E13" s="1"/>
    </row>
    <row r="14" spans="1:5" x14ac:dyDescent="0.2">
      <c r="C14" s="1"/>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25"/>
  <sheetViews>
    <sheetView workbookViewId="0">
      <selection sqref="A1:E2"/>
    </sheetView>
  </sheetViews>
  <sheetFormatPr baseColWidth="10" defaultRowHeight="14.25" x14ac:dyDescent="0.2"/>
  <cols>
    <col min="1" max="1" width="11" customWidth="1"/>
  </cols>
  <sheetData>
    <row r="1" spans="1:6" x14ac:dyDescent="0.2">
      <c r="A1" s="894" t="s">
        <v>548</v>
      </c>
      <c r="B1" s="894"/>
      <c r="C1" s="894"/>
      <c r="D1" s="894"/>
      <c r="E1" s="894"/>
      <c r="F1" s="259"/>
    </row>
    <row r="2" spans="1:6" x14ac:dyDescent="0.2">
      <c r="A2" s="895"/>
      <c r="B2" s="895"/>
      <c r="C2" s="895"/>
      <c r="D2" s="895"/>
      <c r="E2" s="895"/>
      <c r="F2" s="62" t="s">
        <v>401</v>
      </c>
    </row>
    <row r="3" spans="1:6" x14ac:dyDescent="0.2">
      <c r="A3" s="260"/>
      <c r="B3" s="260"/>
      <c r="C3" s="261" t="s">
        <v>546</v>
      </c>
      <c r="D3" s="261" t="s">
        <v>515</v>
      </c>
      <c r="E3" s="261" t="s">
        <v>547</v>
      </c>
      <c r="F3" s="261" t="s">
        <v>515</v>
      </c>
    </row>
    <row r="4" spans="1:6" x14ac:dyDescent="0.2">
      <c r="A4" s="948">
        <v>2011</v>
      </c>
      <c r="B4" s="263" t="s">
        <v>279</v>
      </c>
      <c r="C4" s="336">
        <v>7.6839000000000004</v>
      </c>
      <c r="D4" s="631">
        <v>4.1066009104704175</v>
      </c>
      <c r="E4" s="336">
        <v>6.02</v>
      </c>
      <c r="F4" s="631">
        <v>3.8038417767355108</v>
      </c>
    </row>
    <row r="5" spans="1:6" x14ac:dyDescent="0.2">
      <c r="A5" s="948"/>
      <c r="B5" s="263" t="s">
        <v>280</v>
      </c>
      <c r="C5" s="336">
        <v>7.9547999999999996</v>
      </c>
      <c r="D5" s="631">
        <v>3.5255534298988693</v>
      </c>
      <c r="E5" s="336">
        <v>6.2908999999999997</v>
      </c>
      <c r="F5" s="631">
        <v>4.5000000000000027</v>
      </c>
    </row>
    <row r="6" spans="1:6" x14ac:dyDescent="0.2">
      <c r="A6" s="948"/>
      <c r="B6" s="263" t="s">
        <v>281</v>
      </c>
      <c r="C6" s="336">
        <v>8.3352000000000004</v>
      </c>
      <c r="D6" s="631">
        <v>4.7820184039825104</v>
      </c>
      <c r="E6" s="336">
        <v>6.6712999999999996</v>
      </c>
      <c r="F6" s="631">
        <v>6.0468295474415399</v>
      </c>
    </row>
    <row r="7" spans="1:6" x14ac:dyDescent="0.2">
      <c r="A7" s="947"/>
      <c r="B7" s="268" t="s">
        <v>282</v>
      </c>
      <c r="C7" s="337">
        <v>8.4214000000000002</v>
      </c>
      <c r="D7" s="632">
        <v>1.034168346290429</v>
      </c>
      <c r="E7" s="337">
        <v>6.7573999999999996</v>
      </c>
      <c r="F7" s="632">
        <v>1.2906030308935299</v>
      </c>
    </row>
    <row r="8" spans="1:6" x14ac:dyDescent="0.2">
      <c r="A8" s="948">
        <v>2012</v>
      </c>
      <c r="B8" s="263" t="s">
        <v>279</v>
      </c>
      <c r="C8" s="336">
        <v>8.4930747799999988</v>
      </c>
      <c r="D8" s="631">
        <v>0.85110290450517256</v>
      </c>
      <c r="E8" s="336">
        <v>6.77558478</v>
      </c>
      <c r="F8" s="631">
        <v>0.2691091248113231</v>
      </c>
    </row>
    <row r="9" spans="1:6" x14ac:dyDescent="0.2">
      <c r="A9" s="948"/>
      <c r="B9" s="263" t="s">
        <v>283</v>
      </c>
      <c r="C9" s="336">
        <v>8.8919548999999982</v>
      </c>
      <c r="D9" s="631">
        <v>4.6965337093146315</v>
      </c>
      <c r="E9" s="336">
        <v>7.1146388999999992</v>
      </c>
      <c r="F9" s="631">
        <v>5.0040569339610448</v>
      </c>
    </row>
    <row r="10" spans="1:6" x14ac:dyDescent="0.2">
      <c r="A10" s="948"/>
      <c r="B10" s="263" t="s">
        <v>281</v>
      </c>
      <c r="C10" s="336">
        <v>9.0495981799999985</v>
      </c>
      <c r="D10" s="631">
        <v>1.772875388740448</v>
      </c>
      <c r="E10" s="336">
        <v>7.2722821799999995</v>
      </c>
      <c r="F10" s="631">
        <v>2.2157593971494505</v>
      </c>
    </row>
    <row r="11" spans="1:6" x14ac:dyDescent="0.2">
      <c r="A11" s="947"/>
      <c r="B11" s="268" t="s">
        <v>284</v>
      </c>
      <c r="C11" s="337">
        <v>9.2796727099999998</v>
      </c>
      <c r="D11" s="632">
        <v>2.5423728813559472</v>
      </c>
      <c r="E11" s="337">
        <v>7.4571707099999998</v>
      </c>
      <c r="F11" s="632">
        <v>2.5423728813559361</v>
      </c>
    </row>
    <row r="12" spans="1:6" x14ac:dyDescent="0.2">
      <c r="A12" s="634">
        <v>2013</v>
      </c>
      <c r="B12" s="635" t="s">
        <v>279</v>
      </c>
      <c r="C12" s="636">
        <v>9.3228939099999995</v>
      </c>
      <c r="D12" s="633">
        <v>0.46576211630204822</v>
      </c>
      <c r="E12" s="636">
        <v>7.4668749099999996</v>
      </c>
      <c r="F12" s="633">
        <v>0.13013246413933616</v>
      </c>
    </row>
    <row r="13" spans="1:6" x14ac:dyDescent="0.2">
      <c r="A13" s="634">
        <v>2014</v>
      </c>
      <c r="B13" s="635" t="s">
        <v>279</v>
      </c>
      <c r="C13" s="636">
        <v>9.3313711699999988</v>
      </c>
      <c r="D13" s="633">
        <v>9.0929491227036571E-2</v>
      </c>
      <c r="E13" s="636">
        <v>7.4541771700000004</v>
      </c>
      <c r="F13" s="633">
        <v>-0.17005427508895066</v>
      </c>
    </row>
    <row r="14" spans="1:6" x14ac:dyDescent="0.2">
      <c r="A14" s="946">
        <v>2015</v>
      </c>
      <c r="B14" s="263" t="s">
        <v>279</v>
      </c>
      <c r="C14" s="336">
        <v>9.0886999999999993</v>
      </c>
      <c r="D14" s="631">
        <v>-2.6</v>
      </c>
      <c r="E14" s="336">
        <v>7.2163000000000004</v>
      </c>
      <c r="F14" s="631">
        <v>-3.2</v>
      </c>
    </row>
    <row r="15" spans="1:6" x14ac:dyDescent="0.2">
      <c r="A15" s="948"/>
      <c r="B15" s="263" t="s">
        <v>280</v>
      </c>
      <c r="C15" s="336">
        <v>8.8966738299999992</v>
      </c>
      <c r="D15" s="631">
        <v>-2.1126277723363662</v>
      </c>
      <c r="E15" s="336">
        <v>7.0243198300000005</v>
      </c>
      <c r="F15" s="631">
        <v>-2.6607716516130533</v>
      </c>
    </row>
    <row r="16" spans="1:6" x14ac:dyDescent="0.2">
      <c r="A16" s="948"/>
      <c r="B16" s="263" t="s">
        <v>281</v>
      </c>
      <c r="C16" s="336">
        <v>8.6769076126901634</v>
      </c>
      <c r="D16" s="631">
        <v>-2.4702065233500399</v>
      </c>
      <c r="E16" s="336">
        <v>6.8045536126901629</v>
      </c>
      <c r="F16" s="631">
        <v>-3.1286476502855591</v>
      </c>
    </row>
    <row r="17" spans="1:6" x14ac:dyDescent="0.2">
      <c r="A17" s="947"/>
      <c r="B17" s="268" t="s">
        <v>282</v>
      </c>
      <c r="C17" s="337">
        <v>8.5953257826901623</v>
      </c>
      <c r="D17" s="632">
        <f>100*(C17-C16)/C16</f>
        <v>-0.94021780156660772</v>
      </c>
      <c r="E17" s="337">
        <v>6.7229717826901636</v>
      </c>
      <c r="F17" s="632">
        <f>100*(E17-E16)/E16</f>
        <v>-1.1989299319775091</v>
      </c>
    </row>
    <row r="18" spans="1:6" x14ac:dyDescent="0.2">
      <c r="A18" s="946">
        <v>2016</v>
      </c>
      <c r="B18" s="263" t="s">
        <v>279</v>
      </c>
      <c r="C18" s="336">
        <v>8.3602396900000002</v>
      </c>
      <c r="D18" s="631">
        <f>100*(C18-C17)/C17</f>
        <v>-2.7350457520015601</v>
      </c>
      <c r="E18" s="336">
        <v>6.476995689999999</v>
      </c>
      <c r="F18" s="631">
        <f>100*(E18-E17)/E17</f>
        <v>-3.6587405189396542</v>
      </c>
    </row>
    <row r="19" spans="1:6" x14ac:dyDescent="0.2">
      <c r="A19" s="948"/>
      <c r="B19" s="263" t="s">
        <v>280</v>
      </c>
      <c r="C19" s="336">
        <v>8.1462632900000003</v>
      </c>
      <c r="D19" s="631">
        <v>-2.5594529335797063</v>
      </c>
      <c r="E19" s="336">
        <v>6.2630192899999999</v>
      </c>
      <c r="F19" s="631">
        <v>-3.3036365969852777</v>
      </c>
    </row>
    <row r="20" spans="1:6" x14ac:dyDescent="0.2">
      <c r="A20" s="947"/>
      <c r="B20" s="268" t="s">
        <v>282</v>
      </c>
      <c r="C20" s="337">
        <v>8.2213304800000007</v>
      </c>
      <c r="D20" s="632">
        <v>0.92149231282703103</v>
      </c>
      <c r="E20" s="337">
        <v>6.3380864799999994</v>
      </c>
      <c r="F20" s="632">
        <v>1.198578297848409</v>
      </c>
    </row>
    <row r="21" spans="1:6" x14ac:dyDescent="0.2">
      <c r="A21" s="946">
        <v>2017</v>
      </c>
      <c r="B21" s="785" t="s">
        <v>279</v>
      </c>
      <c r="C21" s="788">
        <v>8.4754970299999979</v>
      </c>
      <c r="D21" s="790">
        <v>3.0915500917802441</v>
      </c>
      <c r="E21" s="788">
        <v>6.58015303</v>
      </c>
      <c r="F21" s="790">
        <v>3.8192370956730866</v>
      </c>
    </row>
    <row r="22" spans="1:6" x14ac:dyDescent="0.2">
      <c r="A22" s="947"/>
      <c r="B22" s="786" t="s">
        <v>280</v>
      </c>
      <c r="C22" s="787">
        <v>8.6130582999999987</v>
      </c>
      <c r="D22" s="789">
        <v>1.6230466427288794</v>
      </c>
      <c r="E22" s="787">
        <v>6.7177142999999999</v>
      </c>
      <c r="F22" s="789">
        <v>2.0905481889681821</v>
      </c>
    </row>
    <row r="23" spans="1:6" x14ac:dyDescent="0.2">
      <c r="A23" s="637"/>
      <c r="B23" s="58"/>
      <c r="C23" s="94"/>
      <c r="D23" s="94"/>
      <c r="E23" s="94"/>
      <c r="F23" s="94" t="s">
        <v>621</v>
      </c>
    </row>
    <row r="24" spans="1:6" x14ac:dyDescent="0.2">
      <c r="A24" s="637" t="s">
        <v>287</v>
      </c>
      <c r="B24" s="58"/>
      <c r="C24" s="94"/>
      <c r="D24" s="94"/>
      <c r="E24" s="94"/>
      <c r="F24" s="94"/>
    </row>
    <row r="25" spans="1:6" x14ac:dyDescent="0.2">
      <c r="A25" s="94"/>
      <c r="B25" s="8"/>
      <c r="C25" s="8"/>
      <c r="D25" s="8"/>
      <c r="E25" s="8"/>
      <c r="F25" s="8"/>
    </row>
  </sheetData>
  <mergeCells count="6">
    <mergeCell ref="A21:A22"/>
    <mergeCell ref="A14:A17"/>
    <mergeCell ref="A1:E2"/>
    <mergeCell ref="A8:A11"/>
    <mergeCell ref="A4:A7"/>
    <mergeCell ref="A18:A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I17"/>
  <sheetViews>
    <sheetView zoomScaleNormal="100" zoomScaleSheetLayoutView="100" workbookViewId="0"/>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9" width="11" style="78"/>
    <col min="10" max="10" width="10" style="78"/>
    <col min="11" max="12" width="10.125" style="78" bestFit="1" customWidth="1"/>
    <col min="13" max="256" width="10" style="78"/>
    <col min="257" max="257" width="28.375" style="78" customWidth="1"/>
    <col min="258" max="258" width="10.875" style="78" customWidth="1"/>
    <col min="259" max="259" width="11.375" style="78" customWidth="1"/>
    <col min="260" max="260" width="10" style="78"/>
    <col min="261" max="261" width="11.375" style="78" customWidth="1"/>
    <col min="262" max="262" width="11.875" style="78" customWidth="1"/>
    <col min="263" max="263" width="10" style="78"/>
    <col min="264" max="264" width="10.875" style="78" bestFit="1" customWidth="1"/>
    <col min="265" max="266" width="10" style="78"/>
    <col min="267" max="268" width="10.125" style="78" bestFit="1" customWidth="1"/>
    <col min="269" max="512" width="10" style="78"/>
    <col min="513" max="513" width="28.375" style="78" customWidth="1"/>
    <col min="514" max="514" width="10.875" style="78" customWidth="1"/>
    <col min="515" max="515" width="11.375" style="78" customWidth="1"/>
    <col min="516" max="516" width="10" style="78"/>
    <col min="517" max="517" width="11.375" style="78" customWidth="1"/>
    <col min="518" max="518" width="11.875" style="78" customWidth="1"/>
    <col min="519" max="519" width="10" style="78"/>
    <col min="520" max="520" width="10.875" style="78" bestFit="1" customWidth="1"/>
    <col min="521" max="522" width="10" style="78"/>
    <col min="523" max="524" width="10.125" style="78" bestFit="1" customWidth="1"/>
    <col min="525" max="768" width="10" style="78"/>
    <col min="769" max="769" width="28.375" style="78" customWidth="1"/>
    <col min="770" max="770" width="10.875" style="78" customWidth="1"/>
    <col min="771" max="771" width="11.375" style="78" customWidth="1"/>
    <col min="772" max="772" width="10" style="78"/>
    <col min="773" max="773" width="11.375" style="78" customWidth="1"/>
    <col min="774" max="774" width="11.875" style="78" customWidth="1"/>
    <col min="775" max="775" width="10" style="78"/>
    <col min="776" max="776" width="10.875" style="78" bestFit="1" customWidth="1"/>
    <col min="777" max="778" width="10" style="78"/>
    <col min="779" max="780" width="10.125" style="78" bestFit="1" customWidth="1"/>
    <col min="781" max="1024" width="11" style="78"/>
    <col min="1025" max="1025" width="28.375" style="78" customWidth="1"/>
    <col min="1026" max="1026" width="10.875" style="78" customWidth="1"/>
    <col min="1027" max="1027" width="11.375" style="78" customWidth="1"/>
    <col min="1028" max="1028" width="10" style="78"/>
    <col min="1029" max="1029" width="11.375" style="78" customWidth="1"/>
    <col min="1030" max="1030" width="11.875" style="78" customWidth="1"/>
    <col min="1031" max="1031" width="10" style="78"/>
    <col min="1032" max="1032" width="10.875" style="78" bestFit="1" customWidth="1"/>
    <col min="1033" max="1034" width="10" style="78"/>
    <col min="1035" max="1036" width="10.125" style="78" bestFit="1" customWidth="1"/>
    <col min="1037" max="1280" width="10" style="78"/>
    <col min="1281" max="1281" width="28.375" style="78" customWidth="1"/>
    <col min="1282" max="1282" width="10.875" style="78" customWidth="1"/>
    <col min="1283" max="1283" width="11.375" style="78" customWidth="1"/>
    <col min="1284" max="1284" width="10" style="78"/>
    <col min="1285" max="1285" width="11.375" style="78" customWidth="1"/>
    <col min="1286" max="1286" width="11.875" style="78" customWidth="1"/>
    <col min="1287" max="1287" width="10" style="78"/>
    <col min="1288" max="1288" width="10.875" style="78" bestFit="1" customWidth="1"/>
    <col min="1289" max="1290" width="10" style="78"/>
    <col min="1291" max="1292" width="10.125" style="78" bestFit="1" customWidth="1"/>
    <col min="1293" max="1536" width="10" style="78"/>
    <col min="1537" max="1537" width="28.375" style="78" customWidth="1"/>
    <col min="1538" max="1538" width="10.875" style="78" customWidth="1"/>
    <col min="1539" max="1539" width="11.375" style="78" customWidth="1"/>
    <col min="1540" max="1540" width="10" style="78"/>
    <col min="1541" max="1541" width="11.375" style="78" customWidth="1"/>
    <col min="1542" max="1542" width="11.875" style="78" customWidth="1"/>
    <col min="1543" max="1543" width="10" style="78"/>
    <col min="1544" max="1544" width="10.875" style="78" bestFit="1" customWidth="1"/>
    <col min="1545" max="1546" width="10" style="78"/>
    <col min="1547" max="1548" width="10.125" style="78" bestFit="1" customWidth="1"/>
    <col min="1549" max="1792" width="10" style="78"/>
    <col min="1793" max="1793" width="28.375" style="78" customWidth="1"/>
    <col min="1794" max="1794" width="10.875" style="78" customWidth="1"/>
    <col min="1795" max="1795" width="11.375" style="78" customWidth="1"/>
    <col min="1796" max="1796" width="10" style="78"/>
    <col min="1797" max="1797" width="11.375" style="78" customWidth="1"/>
    <col min="1798" max="1798" width="11.875" style="78" customWidth="1"/>
    <col min="1799" max="1799" width="10" style="78"/>
    <col min="1800" max="1800" width="10.875" style="78" bestFit="1" customWidth="1"/>
    <col min="1801" max="1802" width="10" style="78"/>
    <col min="1803" max="1804" width="10.125" style="78" bestFit="1" customWidth="1"/>
    <col min="1805" max="2048" width="11" style="78"/>
    <col min="2049" max="2049" width="28.375" style="78" customWidth="1"/>
    <col min="2050" max="2050" width="10.875" style="78" customWidth="1"/>
    <col min="2051" max="2051" width="11.375" style="78" customWidth="1"/>
    <col min="2052" max="2052" width="10" style="78"/>
    <col min="2053" max="2053" width="11.375" style="78" customWidth="1"/>
    <col min="2054" max="2054" width="11.875" style="78" customWidth="1"/>
    <col min="2055" max="2055" width="10" style="78"/>
    <col min="2056" max="2056" width="10.875" style="78" bestFit="1" customWidth="1"/>
    <col min="2057" max="2058" width="10" style="78"/>
    <col min="2059" max="2060" width="10.125" style="78" bestFit="1" customWidth="1"/>
    <col min="2061" max="2304" width="10" style="78"/>
    <col min="2305" max="2305" width="28.375" style="78" customWidth="1"/>
    <col min="2306" max="2306" width="10.875" style="78" customWidth="1"/>
    <col min="2307" max="2307" width="11.375" style="78" customWidth="1"/>
    <col min="2308" max="2308" width="10" style="78"/>
    <col min="2309" max="2309" width="11.375" style="78" customWidth="1"/>
    <col min="2310" max="2310" width="11.875" style="78" customWidth="1"/>
    <col min="2311" max="2311" width="10" style="78"/>
    <col min="2312" max="2312" width="10.875" style="78" bestFit="1" customWidth="1"/>
    <col min="2313" max="2314" width="10" style="78"/>
    <col min="2315" max="2316" width="10.125" style="78" bestFit="1" customWidth="1"/>
    <col min="2317" max="2560" width="10" style="78"/>
    <col min="2561" max="2561" width="28.375" style="78" customWidth="1"/>
    <col min="2562" max="2562" width="10.875" style="78" customWidth="1"/>
    <col min="2563" max="2563" width="11.375" style="78" customWidth="1"/>
    <col min="2564" max="2564" width="10" style="78"/>
    <col min="2565" max="2565" width="11.375" style="78" customWidth="1"/>
    <col min="2566" max="2566" width="11.875" style="78" customWidth="1"/>
    <col min="2567" max="2567" width="10" style="78"/>
    <col min="2568" max="2568" width="10.875" style="78" bestFit="1" customWidth="1"/>
    <col min="2569" max="2570" width="10" style="78"/>
    <col min="2571" max="2572" width="10.125" style="78" bestFit="1" customWidth="1"/>
    <col min="2573" max="2816" width="10" style="78"/>
    <col min="2817" max="2817" width="28.375" style="78" customWidth="1"/>
    <col min="2818" max="2818" width="10.875" style="78" customWidth="1"/>
    <col min="2819" max="2819" width="11.375" style="78" customWidth="1"/>
    <col min="2820" max="2820" width="10" style="78"/>
    <col min="2821" max="2821" width="11.375" style="78" customWidth="1"/>
    <col min="2822" max="2822" width="11.875" style="78" customWidth="1"/>
    <col min="2823" max="2823" width="10" style="78"/>
    <col min="2824" max="2824" width="10.875" style="78" bestFit="1" customWidth="1"/>
    <col min="2825" max="2826" width="10" style="78"/>
    <col min="2827" max="2828" width="10.125" style="78" bestFit="1" customWidth="1"/>
    <col min="2829" max="3072" width="11" style="78"/>
    <col min="3073" max="3073" width="28.375" style="78" customWidth="1"/>
    <col min="3074" max="3074" width="10.875" style="78" customWidth="1"/>
    <col min="3075" max="3075" width="11.375" style="78" customWidth="1"/>
    <col min="3076" max="3076" width="10" style="78"/>
    <col min="3077" max="3077" width="11.375" style="78" customWidth="1"/>
    <col min="3078" max="3078" width="11.875" style="78" customWidth="1"/>
    <col min="3079" max="3079" width="10" style="78"/>
    <col min="3080" max="3080" width="10.875" style="78" bestFit="1" customWidth="1"/>
    <col min="3081" max="3082" width="10" style="78"/>
    <col min="3083" max="3084" width="10.125" style="78" bestFit="1" customWidth="1"/>
    <col min="3085" max="3328" width="10" style="78"/>
    <col min="3329" max="3329" width="28.375" style="78" customWidth="1"/>
    <col min="3330" max="3330" width="10.875" style="78" customWidth="1"/>
    <col min="3331" max="3331" width="11.375" style="78" customWidth="1"/>
    <col min="3332" max="3332" width="10" style="78"/>
    <col min="3333" max="3333" width="11.375" style="78" customWidth="1"/>
    <col min="3334" max="3334" width="11.875" style="78" customWidth="1"/>
    <col min="3335" max="3335" width="10" style="78"/>
    <col min="3336" max="3336" width="10.875" style="78" bestFit="1" customWidth="1"/>
    <col min="3337" max="3338" width="10" style="78"/>
    <col min="3339" max="3340" width="10.125" style="78" bestFit="1" customWidth="1"/>
    <col min="3341" max="3584" width="10" style="78"/>
    <col min="3585" max="3585" width="28.375" style="78" customWidth="1"/>
    <col min="3586" max="3586" width="10.875" style="78" customWidth="1"/>
    <col min="3587" max="3587" width="11.375" style="78" customWidth="1"/>
    <col min="3588" max="3588" width="10" style="78"/>
    <col min="3589" max="3589" width="11.375" style="78" customWidth="1"/>
    <col min="3590" max="3590" width="11.875" style="78" customWidth="1"/>
    <col min="3591" max="3591" width="10" style="78"/>
    <col min="3592" max="3592" width="10.875" style="78" bestFit="1" customWidth="1"/>
    <col min="3593" max="3594" width="10" style="78"/>
    <col min="3595" max="3596" width="10.125" style="78" bestFit="1" customWidth="1"/>
    <col min="3597" max="3840" width="10" style="78"/>
    <col min="3841" max="3841" width="28.375" style="78" customWidth="1"/>
    <col min="3842" max="3842" width="10.875" style="78" customWidth="1"/>
    <col min="3843" max="3843" width="11.375" style="78" customWidth="1"/>
    <col min="3844" max="3844" width="10" style="78"/>
    <col min="3845" max="3845" width="11.375" style="78" customWidth="1"/>
    <col min="3846" max="3846" width="11.875" style="78" customWidth="1"/>
    <col min="3847" max="3847" width="10" style="78"/>
    <col min="3848" max="3848" width="10.875" style="78" bestFit="1" customWidth="1"/>
    <col min="3849" max="3850" width="10" style="78"/>
    <col min="3851" max="3852" width="10.125" style="78" bestFit="1" customWidth="1"/>
    <col min="3853" max="4096" width="11" style="78"/>
    <col min="4097" max="4097" width="28.375" style="78" customWidth="1"/>
    <col min="4098" max="4098" width="10.875" style="78" customWidth="1"/>
    <col min="4099" max="4099" width="11.375" style="78" customWidth="1"/>
    <col min="4100" max="4100" width="10" style="78"/>
    <col min="4101" max="4101" width="11.375" style="78" customWidth="1"/>
    <col min="4102" max="4102" width="11.875" style="78" customWidth="1"/>
    <col min="4103" max="4103" width="10" style="78"/>
    <col min="4104" max="4104" width="10.875" style="78" bestFit="1" customWidth="1"/>
    <col min="4105" max="4106" width="10" style="78"/>
    <col min="4107" max="4108" width="10.125" style="78" bestFit="1" customWidth="1"/>
    <col min="4109" max="4352" width="10" style="78"/>
    <col min="4353" max="4353" width="28.375" style="78" customWidth="1"/>
    <col min="4354" max="4354" width="10.875" style="78" customWidth="1"/>
    <col min="4355" max="4355" width="11.375" style="78" customWidth="1"/>
    <col min="4356" max="4356" width="10" style="78"/>
    <col min="4357" max="4357" width="11.375" style="78" customWidth="1"/>
    <col min="4358" max="4358" width="11.875" style="78" customWidth="1"/>
    <col min="4359" max="4359" width="10" style="78"/>
    <col min="4360" max="4360" width="10.875" style="78" bestFit="1" customWidth="1"/>
    <col min="4361" max="4362" width="10" style="78"/>
    <col min="4363" max="4364" width="10.125" style="78" bestFit="1" customWidth="1"/>
    <col min="4365" max="4608" width="10" style="78"/>
    <col min="4609" max="4609" width="28.375" style="78" customWidth="1"/>
    <col min="4610" max="4610" width="10.875" style="78" customWidth="1"/>
    <col min="4611" max="4611" width="11.375" style="78" customWidth="1"/>
    <col min="4612" max="4612" width="10" style="78"/>
    <col min="4613" max="4613" width="11.375" style="78" customWidth="1"/>
    <col min="4614" max="4614" width="11.875" style="78" customWidth="1"/>
    <col min="4615" max="4615" width="10" style="78"/>
    <col min="4616" max="4616" width="10.875" style="78" bestFit="1" customWidth="1"/>
    <col min="4617" max="4618" width="10" style="78"/>
    <col min="4619" max="4620" width="10.125" style="78" bestFit="1" customWidth="1"/>
    <col min="4621" max="4864" width="10" style="78"/>
    <col min="4865" max="4865" width="28.375" style="78" customWidth="1"/>
    <col min="4866" max="4866" width="10.875" style="78" customWidth="1"/>
    <col min="4867" max="4867" width="11.375" style="78" customWidth="1"/>
    <col min="4868" max="4868" width="10" style="78"/>
    <col min="4869" max="4869" width="11.375" style="78" customWidth="1"/>
    <col min="4870" max="4870" width="11.875" style="78" customWidth="1"/>
    <col min="4871" max="4871" width="10" style="78"/>
    <col min="4872" max="4872" width="10.875" style="78" bestFit="1" customWidth="1"/>
    <col min="4873" max="4874" width="10" style="78"/>
    <col min="4875" max="4876" width="10.125" style="78" bestFit="1" customWidth="1"/>
    <col min="4877" max="5120" width="11" style="78"/>
    <col min="5121" max="5121" width="28.375" style="78" customWidth="1"/>
    <col min="5122" max="5122" width="10.875" style="78" customWidth="1"/>
    <col min="5123" max="5123" width="11.375" style="78" customWidth="1"/>
    <col min="5124" max="5124" width="10" style="78"/>
    <col min="5125" max="5125" width="11.375" style="78" customWidth="1"/>
    <col min="5126" max="5126" width="11.875" style="78" customWidth="1"/>
    <col min="5127" max="5127" width="10" style="78"/>
    <col min="5128" max="5128" width="10.875" style="78" bestFit="1" customWidth="1"/>
    <col min="5129" max="5130" width="10" style="78"/>
    <col min="5131" max="5132" width="10.125" style="78" bestFit="1" customWidth="1"/>
    <col min="5133" max="5376" width="10" style="78"/>
    <col min="5377" max="5377" width="28.375" style="78" customWidth="1"/>
    <col min="5378" max="5378" width="10.875" style="78" customWidth="1"/>
    <col min="5379" max="5379" width="11.375" style="78" customWidth="1"/>
    <col min="5380" max="5380" width="10" style="78"/>
    <col min="5381" max="5381" width="11.375" style="78" customWidth="1"/>
    <col min="5382" max="5382" width="11.875" style="78" customWidth="1"/>
    <col min="5383" max="5383" width="10" style="78"/>
    <col min="5384" max="5384" width="10.875" style="78" bestFit="1" customWidth="1"/>
    <col min="5385" max="5386" width="10" style="78"/>
    <col min="5387" max="5388" width="10.125" style="78" bestFit="1" customWidth="1"/>
    <col min="5389" max="5632" width="10" style="78"/>
    <col min="5633" max="5633" width="28.375" style="78" customWidth="1"/>
    <col min="5634" max="5634" width="10.875" style="78" customWidth="1"/>
    <col min="5635" max="5635" width="11.375" style="78" customWidth="1"/>
    <col min="5636" max="5636" width="10" style="78"/>
    <col min="5637" max="5637" width="11.375" style="78" customWidth="1"/>
    <col min="5638" max="5638" width="11.875" style="78" customWidth="1"/>
    <col min="5639" max="5639" width="10" style="78"/>
    <col min="5640" max="5640" width="10.875" style="78" bestFit="1" customWidth="1"/>
    <col min="5641" max="5642" width="10" style="78"/>
    <col min="5643" max="5644" width="10.125" style="78" bestFit="1" customWidth="1"/>
    <col min="5645" max="5888" width="10" style="78"/>
    <col min="5889" max="5889" width="28.375" style="78" customWidth="1"/>
    <col min="5890" max="5890" width="10.875" style="78" customWidth="1"/>
    <col min="5891" max="5891" width="11.375" style="78" customWidth="1"/>
    <col min="5892" max="5892" width="10" style="78"/>
    <col min="5893" max="5893" width="11.375" style="78" customWidth="1"/>
    <col min="5894" max="5894" width="11.875" style="78" customWidth="1"/>
    <col min="5895" max="5895" width="10" style="78"/>
    <col min="5896" max="5896" width="10.875" style="78" bestFit="1" customWidth="1"/>
    <col min="5897" max="5898" width="10" style="78"/>
    <col min="5899" max="5900" width="10.125" style="78" bestFit="1" customWidth="1"/>
    <col min="5901" max="6144" width="11" style="78"/>
    <col min="6145" max="6145" width="28.375" style="78" customWidth="1"/>
    <col min="6146" max="6146" width="10.875" style="78" customWidth="1"/>
    <col min="6147" max="6147" width="11.375" style="78" customWidth="1"/>
    <col min="6148" max="6148" width="10" style="78"/>
    <col min="6149" max="6149" width="11.375" style="78" customWidth="1"/>
    <col min="6150" max="6150" width="11.875" style="78" customWidth="1"/>
    <col min="6151" max="6151" width="10" style="78"/>
    <col min="6152" max="6152" width="10.875" style="78" bestFit="1" customWidth="1"/>
    <col min="6153" max="6154" width="10" style="78"/>
    <col min="6155" max="6156" width="10.125" style="78" bestFit="1" customWidth="1"/>
    <col min="6157" max="6400" width="10" style="78"/>
    <col min="6401" max="6401" width="28.375" style="78" customWidth="1"/>
    <col min="6402" max="6402" width="10.875" style="78" customWidth="1"/>
    <col min="6403" max="6403" width="11.375" style="78" customWidth="1"/>
    <col min="6404" max="6404" width="10" style="78"/>
    <col min="6405" max="6405" width="11.375" style="78" customWidth="1"/>
    <col min="6406" max="6406" width="11.875" style="78" customWidth="1"/>
    <col min="6407" max="6407" width="10" style="78"/>
    <col min="6408" max="6408" width="10.875" style="78" bestFit="1" customWidth="1"/>
    <col min="6409" max="6410" width="10" style="78"/>
    <col min="6411" max="6412" width="10.125" style="78" bestFit="1" customWidth="1"/>
    <col min="6413" max="6656" width="10" style="78"/>
    <col min="6657" max="6657" width="28.375" style="78" customWidth="1"/>
    <col min="6658" max="6658" width="10.875" style="78" customWidth="1"/>
    <col min="6659" max="6659" width="11.375" style="78" customWidth="1"/>
    <col min="6660" max="6660" width="10" style="78"/>
    <col min="6661" max="6661" width="11.375" style="78" customWidth="1"/>
    <col min="6662" max="6662" width="11.875" style="78" customWidth="1"/>
    <col min="6663" max="6663" width="10" style="78"/>
    <col min="6664" max="6664" width="10.875" style="78" bestFit="1" customWidth="1"/>
    <col min="6665" max="6666" width="10" style="78"/>
    <col min="6667" max="6668" width="10.125" style="78" bestFit="1" customWidth="1"/>
    <col min="6669" max="6912" width="10" style="78"/>
    <col min="6913" max="6913" width="28.375" style="78" customWidth="1"/>
    <col min="6914" max="6914" width="10.875" style="78" customWidth="1"/>
    <col min="6915" max="6915" width="11.375" style="78" customWidth="1"/>
    <col min="6916" max="6916" width="10" style="78"/>
    <col min="6917" max="6917" width="11.375" style="78" customWidth="1"/>
    <col min="6918" max="6918" width="11.875" style="78" customWidth="1"/>
    <col min="6919" max="6919" width="10" style="78"/>
    <col min="6920" max="6920" width="10.875" style="78" bestFit="1" customWidth="1"/>
    <col min="6921" max="6922" width="10" style="78"/>
    <col min="6923" max="6924" width="10.125" style="78" bestFit="1" customWidth="1"/>
    <col min="6925" max="7168" width="11" style="78"/>
    <col min="7169" max="7169" width="28.375" style="78" customWidth="1"/>
    <col min="7170" max="7170" width="10.875" style="78" customWidth="1"/>
    <col min="7171" max="7171" width="11.375" style="78" customWidth="1"/>
    <col min="7172" max="7172" width="10" style="78"/>
    <col min="7173" max="7173" width="11.375" style="78" customWidth="1"/>
    <col min="7174" max="7174" width="11.875" style="78" customWidth="1"/>
    <col min="7175" max="7175" width="10" style="78"/>
    <col min="7176" max="7176" width="10.875" style="78" bestFit="1" customWidth="1"/>
    <col min="7177" max="7178" width="10" style="78"/>
    <col min="7179" max="7180" width="10.125" style="78" bestFit="1" customWidth="1"/>
    <col min="7181" max="7424" width="10" style="78"/>
    <col min="7425" max="7425" width="28.375" style="78" customWidth="1"/>
    <col min="7426" max="7426" width="10.875" style="78" customWidth="1"/>
    <col min="7427" max="7427" width="11.375" style="78" customWidth="1"/>
    <col min="7428" max="7428" width="10" style="78"/>
    <col min="7429" max="7429" width="11.375" style="78" customWidth="1"/>
    <col min="7430" max="7430" width="11.875" style="78" customWidth="1"/>
    <col min="7431" max="7431" width="10" style="78"/>
    <col min="7432" max="7432" width="10.875" style="78" bestFit="1" customWidth="1"/>
    <col min="7433" max="7434" width="10" style="78"/>
    <col min="7435" max="7436" width="10.125" style="78" bestFit="1" customWidth="1"/>
    <col min="7437" max="7680" width="10" style="78"/>
    <col min="7681" max="7681" width="28.375" style="78" customWidth="1"/>
    <col min="7682" max="7682" width="10.875" style="78" customWidth="1"/>
    <col min="7683" max="7683" width="11.375" style="78" customWidth="1"/>
    <col min="7684" max="7684" width="10" style="78"/>
    <col min="7685" max="7685" width="11.375" style="78" customWidth="1"/>
    <col min="7686" max="7686" width="11.875" style="78" customWidth="1"/>
    <col min="7687" max="7687" width="10" style="78"/>
    <col min="7688" max="7688" width="10.875" style="78" bestFit="1" customWidth="1"/>
    <col min="7689" max="7690" width="10" style="78"/>
    <col min="7691" max="7692" width="10.125" style="78" bestFit="1" customWidth="1"/>
    <col min="7693" max="7936" width="10" style="78"/>
    <col min="7937" max="7937" width="28.375" style="78" customWidth="1"/>
    <col min="7938" max="7938" width="10.875" style="78" customWidth="1"/>
    <col min="7939" max="7939" width="11.375" style="78" customWidth="1"/>
    <col min="7940" max="7940" width="10" style="78"/>
    <col min="7941" max="7941" width="11.375" style="78" customWidth="1"/>
    <col min="7942" max="7942" width="11.875" style="78" customWidth="1"/>
    <col min="7943" max="7943" width="10" style="78"/>
    <col min="7944" max="7944" width="10.875" style="78" bestFit="1" customWidth="1"/>
    <col min="7945" max="7946" width="10" style="78"/>
    <col min="7947" max="7948" width="10.125" style="78" bestFit="1" customWidth="1"/>
    <col min="7949" max="8192" width="11" style="78"/>
    <col min="8193" max="8193" width="28.375" style="78" customWidth="1"/>
    <col min="8194" max="8194" width="10.875" style="78" customWidth="1"/>
    <col min="8195" max="8195" width="11.375" style="78" customWidth="1"/>
    <col min="8196" max="8196" width="10" style="78"/>
    <col min="8197" max="8197" width="11.375" style="78" customWidth="1"/>
    <col min="8198" max="8198" width="11.875" style="78" customWidth="1"/>
    <col min="8199" max="8199" width="10" style="78"/>
    <col min="8200" max="8200" width="10.875" style="78" bestFit="1" customWidth="1"/>
    <col min="8201" max="8202" width="10" style="78"/>
    <col min="8203" max="8204" width="10.125" style="78" bestFit="1" customWidth="1"/>
    <col min="8205" max="8448" width="10" style="78"/>
    <col min="8449" max="8449" width="28.375" style="78" customWidth="1"/>
    <col min="8450" max="8450" width="10.875" style="78" customWidth="1"/>
    <col min="8451" max="8451" width="11.375" style="78" customWidth="1"/>
    <col min="8452" max="8452" width="10" style="78"/>
    <col min="8453" max="8453" width="11.375" style="78" customWidth="1"/>
    <col min="8454" max="8454" width="11.875" style="78" customWidth="1"/>
    <col min="8455" max="8455" width="10" style="78"/>
    <col min="8456" max="8456" width="10.875" style="78" bestFit="1" customWidth="1"/>
    <col min="8457" max="8458" width="10" style="78"/>
    <col min="8459" max="8460" width="10.125" style="78" bestFit="1" customWidth="1"/>
    <col min="8461" max="8704" width="10" style="78"/>
    <col min="8705" max="8705" width="28.375" style="78" customWidth="1"/>
    <col min="8706" max="8706" width="10.875" style="78" customWidth="1"/>
    <col min="8707" max="8707" width="11.375" style="78" customWidth="1"/>
    <col min="8708" max="8708" width="10" style="78"/>
    <col min="8709" max="8709" width="11.375" style="78" customWidth="1"/>
    <col min="8710" max="8710" width="11.875" style="78" customWidth="1"/>
    <col min="8711" max="8711" width="10" style="78"/>
    <col min="8712" max="8712" width="10.875" style="78" bestFit="1" customWidth="1"/>
    <col min="8713" max="8714" width="10" style="78"/>
    <col min="8715" max="8716" width="10.125" style="78" bestFit="1" customWidth="1"/>
    <col min="8717" max="8960" width="10" style="78"/>
    <col min="8961" max="8961" width="28.375" style="78" customWidth="1"/>
    <col min="8962" max="8962" width="10.875" style="78" customWidth="1"/>
    <col min="8963" max="8963" width="11.375" style="78" customWidth="1"/>
    <col min="8964" max="8964" width="10" style="78"/>
    <col min="8965" max="8965" width="11.375" style="78" customWidth="1"/>
    <col min="8966" max="8966" width="11.875" style="78" customWidth="1"/>
    <col min="8967" max="8967" width="10" style="78"/>
    <col min="8968" max="8968" width="10.875" style="78" bestFit="1" customWidth="1"/>
    <col min="8969" max="8970" width="10" style="78"/>
    <col min="8971" max="8972" width="10.125" style="78" bestFit="1" customWidth="1"/>
    <col min="8973" max="9216" width="11" style="78"/>
    <col min="9217" max="9217" width="28.375" style="78" customWidth="1"/>
    <col min="9218" max="9218" width="10.875" style="78" customWidth="1"/>
    <col min="9219" max="9219" width="11.375" style="78" customWidth="1"/>
    <col min="9220" max="9220" width="10" style="78"/>
    <col min="9221" max="9221" width="11.375" style="78" customWidth="1"/>
    <col min="9222" max="9222" width="11.875" style="78" customWidth="1"/>
    <col min="9223" max="9223" width="10" style="78"/>
    <col min="9224" max="9224" width="10.875" style="78" bestFit="1" customWidth="1"/>
    <col min="9225" max="9226" width="10" style="78"/>
    <col min="9227" max="9228" width="10.125" style="78" bestFit="1" customWidth="1"/>
    <col min="9229" max="9472" width="10" style="78"/>
    <col min="9473" max="9473" width="28.375" style="78" customWidth="1"/>
    <col min="9474" max="9474" width="10.875" style="78" customWidth="1"/>
    <col min="9475" max="9475" width="11.375" style="78" customWidth="1"/>
    <col min="9476" max="9476" width="10" style="78"/>
    <col min="9477" max="9477" width="11.375" style="78" customWidth="1"/>
    <col min="9478" max="9478" width="11.875" style="78" customWidth="1"/>
    <col min="9479" max="9479" width="10" style="78"/>
    <col min="9480" max="9480" width="10.875" style="78" bestFit="1" customWidth="1"/>
    <col min="9481" max="9482" width="10" style="78"/>
    <col min="9483" max="9484" width="10.125" style="78" bestFit="1" customWidth="1"/>
    <col min="9485" max="9728" width="10" style="78"/>
    <col min="9729" max="9729" width="28.375" style="78" customWidth="1"/>
    <col min="9730" max="9730" width="10.875" style="78" customWidth="1"/>
    <col min="9731" max="9731" width="11.375" style="78" customWidth="1"/>
    <col min="9732" max="9732" width="10" style="78"/>
    <col min="9733" max="9733" width="11.375" style="78" customWidth="1"/>
    <col min="9734" max="9734" width="11.875" style="78" customWidth="1"/>
    <col min="9735" max="9735" width="10" style="78"/>
    <col min="9736" max="9736" width="10.875" style="78" bestFit="1" customWidth="1"/>
    <col min="9737" max="9738" width="10" style="78"/>
    <col min="9739" max="9740" width="10.125" style="78" bestFit="1" customWidth="1"/>
    <col min="9741" max="9984" width="10" style="78"/>
    <col min="9985" max="9985" width="28.375" style="78" customWidth="1"/>
    <col min="9986" max="9986" width="10.875" style="78" customWidth="1"/>
    <col min="9987" max="9987" width="11.375" style="78" customWidth="1"/>
    <col min="9988" max="9988" width="10" style="78"/>
    <col min="9989" max="9989" width="11.375" style="78" customWidth="1"/>
    <col min="9990" max="9990" width="11.875" style="78" customWidth="1"/>
    <col min="9991" max="9991" width="10" style="78"/>
    <col min="9992" max="9992" width="10.875" style="78" bestFit="1" customWidth="1"/>
    <col min="9993" max="9994" width="10" style="78"/>
    <col min="9995" max="9996" width="10.125" style="78" bestFit="1" customWidth="1"/>
    <col min="9997" max="10240" width="11" style="78"/>
    <col min="10241" max="10241" width="28.375" style="78" customWidth="1"/>
    <col min="10242" max="10242" width="10.875" style="78" customWidth="1"/>
    <col min="10243" max="10243" width="11.375" style="78" customWidth="1"/>
    <col min="10244" max="10244" width="10" style="78"/>
    <col min="10245" max="10245" width="11.375" style="78" customWidth="1"/>
    <col min="10246" max="10246" width="11.875" style="78" customWidth="1"/>
    <col min="10247" max="10247" width="10" style="78"/>
    <col min="10248" max="10248" width="10.875" style="78" bestFit="1" customWidth="1"/>
    <col min="10249" max="10250" width="10" style="78"/>
    <col min="10251" max="10252" width="10.125" style="78" bestFit="1" customWidth="1"/>
    <col min="10253" max="10496" width="10" style="78"/>
    <col min="10497" max="10497" width="28.375" style="78" customWidth="1"/>
    <col min="10498" max="10498" width="10.875" style="78" customWidth="1"/>
    <col min="10499" max="10499" width="11.375" style="78" customWidth="1"/>
    <col min="10500" max="10500" width="10" style="78"/>
    <col min="10501" max="10501" width="11.375" style="78" customWidth="1"/>
    <col min="10502" max="10502" width="11.875" style="78" customWidth="1"/>
    <col min="10503" max="10503" width="10" style="78"/>
    <col min="10504" max="10504" width="10.875" style="78" bestFit="1" customWidth="1"/>
    <col min="10505" max="10506" width="10" style="78"/>
    <col min="10507" max="10508" width="10.125" style="78" bestFit="1" customWidth="1"/>
    <col min="10509" max="10752" width="10" style="78"/>
    <col min="10753" max="10753" width="28.375" style="78" customWidth="1"/>
    <col min="10754" max="10754" width="10.875" style="78" customWidth="1"/>
    <col min="10755" max="10755" width="11.375" style="78" customWidth="1"/>
    <col min="10756" max="10756" width="10" style="78"/>
    <col min="10757" max="10757" width="11.375" style="78" customWidth="1"/>
    <col min="10758" max="10758" width="11.875" style="78" customWidth="1"/>
    <col min="10759" max="10759" width="10" style="78"/>
    <col min="10760" max="10760" width="10.875" style="78" bestFit="1" customWidth="1"/>
    <col min="10761" max="10762" width="10" style="78"/>
    <col min="10763" max="10764" width="10.125" style="78" bestFit="1" customWidth="1"/>
    <col min="10765" max="11008" width="10" style="78"/>
    <col min="11009" max="11009" width="28.375" style="78" customWidth="1"/>
    <col min="11010" max="11010" width="10.875" style="78" customWidth="1"/>
    <col min="11011" max="11011" width="11.375" style="78" customWidth="1"/>
    <col min="11012" max="11012" width="10" style="78"/>
    <col min="11013" max="11013" width="11.375" style="78" customWidth="1"/>
    <col min="11014" max="11014" width="11.875" style="78" customWidth="1"/>
    <col min="11015" max="11015" width="10" style="78"/>
    <col min="11016" max="11016" width="10.875" style="78" bestFit="1" customWidth="1"/>
    <col min="11017" max="11018" width="10" style="78"/>
    <col min="11019" max="11020" width="10.125" style="78" bestFit="1" customWidth="1"/>
    <col min="11021" max="11264" width="11" style="78"/>
    <col min="11265" max="11265" width="28.375" style="78" customWidth="1"/>
    <col min="11266" max="11266" width="10.875" style="78" customWidth="1"/>
    <col min="11267" max="11267" width="11.375" style="78" customWidth="1"/>
    <col min="11268" max="11268" width="10" style="78"/>
    <col min="11269" max="11269" width="11.375" style="78" customWidth="1"/>
    <col min="11270" max="11270" width="11.875" style="78" customWidth="1"/>
    <col min="11271" max="11271" width="10" style="78"/>
    <col min="11272" max="11272" width="10.875" style="78" bestFit="1" customWidth="1"/>
    <col min="11273" max="11274" width="10" style="78"/>
    <col min="11275" max="11276" width="10.125" style="78" bestFit="1" customWidth="1"/>
    <col min="11277" max="11520" width="10" style="78"/>
    <col min="11521" max="11521" width="28.375" style="78" customWidth="1"/>
    <col min="11522" max="11522" width="10.875" style="78" customWidth="1"/>
    <col min="11523" max="11523" width="11.375" style="78" customWidth="1"/>
    <col min="11524" max="11524" width="10" style="78"/>
    <col min="11525" max="11525" width="11.375" style="78" customWidth="1"/>
    <col min="11526" max="11526" width="11.875" style="78" customWidth="1"/>
    <col min="11527" max="11527" width="10" style="78"/>
    <col min="11528" max="11528" width="10.875" style="78" bestFit="1" customWidth="1"/>
    <col min="11529" max="11530" width="10" style="78"/>
    <col min="11531" max="11532" width="10.125" style="78" bestFit="1" customWidth="1"/>
    <col min="11533" max="11776" width="10" style="78"/>
    <col min="11777" max="11777" width="28.375" style="78" customWidth="1"/>
    <col min="11778" max="11778" width="10.875" style="78" customWidth="1"/>
    <col min="11779" max="11779" width="11.375" style="78" customWidth="1"/>
    <col min="11780" max="11780" width="10" style="78"/>
    <col min="11781" max="11781" width="11.375" style="78" customWidth="1"/>
    <col min="11782" max="11782" width="11.875" style="78" customWidth="1"/>
    <col min="11783" max="11783" width="10" style="78"/>
    <col min="11784" max="11784" width="10.875" style="78" bestFit="1" customWidth="1"/>
    <col min="11785" max="11786" width="10" style="78"/>
    <col min="11787" max="11788" width="10.125" style="78" bestFit="1" customWidth="1"/>
    <col min="11789" max="12032" width="10" style="78"/>
    <col min="12033" max="12033" width="28.375" style="78" customWidth="1"/>
    <col min="12034" max="12034" width="10.875" style="78" customWidth="1"/>
    <col min="12035" max="12035" width="11.375" style="78" customWidth="1"/>
    <col min="12036" max="12036" width="10" style="78"/>
    <col min="12037" max="12037" width="11.375" style="78" customWidth="1"/>
    <col min="12038" max="12038" width="11.875" style="78" customWidth="1"/>
    <col min="12039" max="12039" width="10" style="78"/>
    <col min="12040" max="12040" width="10.875" style="78" bestFit="1" customWidth="1"/>
    <col min="12041" max="12042" width="10" style="78"/>
    <col min="12043" max="12044" width="10.125" style="78" bestFit="1" customWidth="1"/>
    <col min="12045" max="12288" width="11" style="78"/>
    <col min="12289" max="12289" width="28.375" style="78" customWidth="1"/>
    <col min="12290" max="12290" width="10.875" style="78" customWidth="1"/>
    <col min="12291" max="12291" width="11.375" style="78" customWidth="1"/>
    <col min="12292" max="12292" width="10" style="78"/>
    <col min="12293" max="12293" width="11.375" style="78" customWidth="1"/>
    <col min="12294" max="12294" width="11.875" style="78" customWidth="1"/>
    <col min="12295" max="12295" width="10" style="78"/>
    <col min="12296" max="12296" width="10.875" style="78" bestFit="1" customWidth="1"/>
    <col min="12297" max="12298" width="10" style="78"/>
    <col min="12299" max="12300" width="10.125" style="78" bestFit="1" customWidth="1"/>
    <col min="12301" max="12544" width="10" style="78"/>
    <col min="12545" max="12545" width="28.375" style="78" customWidth="1"/>
    <col min="12546" max="12546" width="10.875" style="78" customWidth="1"/>
    <col min="12547" max="12547" width="11.375" style="78" customWidth="1"/>
    <col min="12548" max="12548" width="10" style="78"/>
    <col min="12549" max="12549" width="11.375" style="78" customWidth="1"/>
    <col min="12550" max="12550" width="11.875" style="78" customWidth="1"/>
    <col min="12551" max="12551" width="10" style="78"/>
    <col min="12552" max="12552" width="10.875" style="78" bestFit="1" customWidth="1"/>
    <col min="12553" max="12554" width="10" style="78"/>
    <col min="12555" max="12556" width="10.125" style="78" bestFit="1" customWidth="1"/>
    <col min="12557" max="12800" width="10" style="78"/>
    <col min="12801" max="12801" width="28.375" style="78" customWidth="1"/>
    <col min="12802" max="12802" width="10.875" style="78" customWidth="1"/>
    <col min="12803" max="12803" width="11.375" style="78" customWidth="1"/>
    <col min="12804" max="12804" width="10" style="78"/>
    <col min="12805" max="12805" width="11.375" style="78" customWidth="1"/>
    <col min="12806" max="12806" width="11.875" style="78" customWidth="1"/>
    <col min="12807" max="12807" width="10" style="78"/>
    <col min="12808" max="12808" width="10.875" style="78" bestFit="1" customWidth="1"/>
    <col min="12809" max="12810" width="10" style="78"/>
    <col min="12811" max="12812" width="10.125" style="78" bestFit="1" customWidth="1"/>
    <col min="12813" max="13056" width="10" style="78"/>
    <col min="13057" max="13057" width="28.375" style="78" customWidth="1"/>
    <col min="13058" max="13058" width="10.875" style="78" customWidth="1"/>
    <col min="13059" max="13059" width="11.375" style="78" customWidth="1"/>
    <col min="13060" max="13060" width="10" style="78"/>
    <col min="13061" max="13061" width="11.375" style="78" customWidth="1"/>
    <col min="13062" max="13062" width="11.875" style="78" customWidth="1"/>
    <col min="13063" max="13063" width="10" style="78"/>
    <col min="13064" max="13064" width="10.875" style="78" bestFit="1" customWidth="1"/>
    <col min="13065" max="13066" width="10" style="78"/>
    <col min="13067" max="13068" width="10.125" style="78" bestFit="1" customWidth="1"/>
    <col min="13069" max="13312" width="11" style="78"/>
    <col min="13313" max="13313" width="28.375" style="78" customWidth="1"/>
    <col min="13314" max="13314" width="10.875" style="78" customWidth="1"/>
    <col min="13315" max="13315" width="11.375" style="78" customWidth="1"/>
    <col min="13316" max="13316" width="10" style="78"/>
    <col min="13317" max="13317" width="11.375" style="78" customWidth="1"/>
    <col min="13318" max="13318" width="11.875" style="78" customWidth="1"/>
    <col min="13319" max="13319" width="10" style="78"/>
    <col min="13320" max="13320" width="10.875" style="78" bestFit="1" customWidth="1"/>
    <col min="13321" max="13322" width="10" style="78"/>
    <col min="13323" max="13324" width="10.125" style="78" bestFit="1" customWidth="1"/>
    <col min="13325" max="13568" width="10" style="78"/>
    <col min="13569" max="13569" width="28.375" style="78" customWidth="1"/>
    <col min="13570" max="13570" width="10.875" style="78" customWidth="1"/>
    <col min="13571" max="13571" width="11.375" style="78" customWidth="1"/>
    <col min="13572" max="13572" width="10" style="78"/>
    <col min="13573" max="13573" width="11.375" style="78" customWidth="1"/>
    <col min="13574" max="13574" width="11.875" style="78" customWidth="1"/>
    <col min="13575" max="13575" width="10" style="78"/>
    <col min="13576" max="13576" width="10.875" style="78" bestFit="1" customWidth="1"/>
    <col min="13577" max="13578" width="10" style="78"/>
    <col min="13579" max="13580" width="10.125" style="78" bestFit="1" customWidth="1"/>
    <col min="13581" max="13824" width="10" style="78"/>
    <col min="13825" max="13825" width="28.375" style="78" customWidth="1"/>
    <col min="13826" max="13826" width="10.875" style="78" customWidth="1"/>
    <col min="13827" max="13827" width="11.375" style="78" customWidth="1"/>
    <col min="13828" max="13828" width="10" style="78"/>
    <col min="13829" max="13829" width="11.375" style="78" customWidth="1"/>
    <col min="13830" max="13830" width="11.875" style="78" customWidth="1"/>
    <col min="13831" max="13831" width="10" style="78"/>
    <col min="13832" max="13832" width="10.875" style="78" bestFit="1" customWidth="1"/>
    <col min="13833" max="13834" width="10" style="78"/>
    <col min="13835" max="13836" width="10.125" style="78" bestFit="1" customWidth="1"/>
    <col min="13837" max="14080" width="10" style="78"/>
    <col min="14081" max="14081" width="28.375" style="78" customWidth="1"/>
    <col min="14082" max="14082" width="10.875" style="78" customWidth="1"/>
    <col min="14083" max="14083" width="11.375" style="78" customWidth="1"/>
    <col min="14084" max="14084" width="10" style="78"/>
    <col min="14085" max="14085" width="11.375" style="78" customWidth="1"/>
    <col min="14086" max="14086" width="11.875" style="78" customWidth="1"/>
    <col min="14087" max="14087" width="10" style="78"/>
    <col min="14088" max="14088" width="10.875" style="78" bestFit="1" customWidth="1"/>
    <col min="14089" max="14090" width="10" style="78"/>
    <col min="14091" max="14092" width="10.125" style="78" bestFit="1" customWidth="1"/>
    <col min="14093" max="14336" width="11" style="78"/>
    <col min="14337" max="14337" width="28.375" style="78" customWidth="1"/>
    <col min="14338" max="14338" width="10.875" style="78" customWidth="1"/>
    <col min="14339" max="14339" width="11.375" style="78" customWidth="1"/>
    <col min="14340" max="14340" width="10" style="78"/>
    <col min="14341" max="14341" width="11.375" style="78" customWidth="1"/>
    <col min="14342" max="14342" width="11.875" style="78" customWidth="1"/>
    <col min="14343" max="14343" width="10" style="78"/>
    <col min="14344" max="14344" width="10.875" style="78" bestFit="1" customWidth="1"/>
    <col min="14345" max="14346" width="10" style="78"/>
    <col min="14347" max="14348" width="10.125" style="78" bestFit="1" customWidth="1"/>
    <col min="14349" max="14592" width="10" style="78"/>
    <col min="14593" max="14593" width="28.375" style="78" customWidth="1"/>
    <col min="14594" max="14594" width="10.875" style="78" customWidth="1"/>
    <col min="14595" max="14595" width="11.375" style="78" customWidth="1"/>
    <col min="14596" max="14596" width="10" style="78"/>
    <col min="14597" max="14597" width="11.375" style="78" customWidth="1"/>
    <col min="14598" max="14598" width="11.875" style="78" customWidth="1"/>
    <col min="14599" max="14599" width="10" style="78"/>
    <col min="14600" max="14600" width="10.875" style="78" bestFit="1" customWidth="1"/>
    <col min="14601" max="14602" width="10" style="78"/>
    <col min="14603" max="14604" width="10.125" style="78" bestFit="1" customWidth="1"/>
    <col min="14605" max="14848" width="10" style="78"/>
    <col min="14849" max="14849" width="28.375" style="78" customWidth="1"/>
    <col min="14850" max="14850" width="10.875" style="78" customWidth="1"/>
    <col min="14851" max="14851" width="11.375" style="78" customWidth="1"/>
    <col min="14852" max="14852" width="10" style="78"/>
    <col min="14853" max="14853" width="11.375" style="78" customWidth="1"/>
    <col min="14854" max="14854" width="11.875" style="78" customWidth="1"/>
    <col min="14855" max="14855" width="10" style="78"/>
    <col min="14856" max="14856" width="10.875" style="78" bestFit="1" customWidth="1"/>
    <col min="14857" max="14858" width="10" style="78"/>
    <col min="14859" max="14860" width="10.125" style="78" bestFit="1" customWidth="1"/>
    <col min="14861" max="15104" width="10" style="78"/>
    <col min="15105" max="15105" width="28.375" style="78" customWidth="1"/>
    <col min="15106" max="15106" width="10.875" style="78" customWidth="1"/>
    <col min="15107" max="15107" width="11.375" style="78" customWidth="1"/>
    <col min="15108" max="15108" width="10" style="78"/>
    <col min="15109" max="15109" width="11.375" style="78" customWidth="1"/>
    <col min="15110" max="15110" width="11.875" style="78" customWidth="1"/>
    <col min="15111" max="15111" width="10" style="78"/>
    <col min="15112" max="15112" width="10.875" style="78" bestFit="1" customWidth="1"/>
    <col min="15113" max="15114" width="10" style="78"/>
    <col min="15115" max="15116" width="10.125" style="78" bestFit="1" customWidth="1"/>
    <col min="15117" max="15360" width="11" style="78"/>
    <col min="15361" max="15361" width="28.375" style="78" customWidth="1"/>
    <col min="15362" max="15362" width="10.875" style="78" customWidth="1"/>
    <col min="15363" max="15363" width="11.375" style="78" customWidth="1"/>
    <col min="15364" max="15364" width="10" style="78"/>
    <col min="15365" max="15365" width="11.375" style="78" customWidth="1"/>
    <col min="15366" max="15366" width="11.875" style="78" customWidth="1"/>
    <col min="15367" max="15367" width="10" style="78"/>
    <col min="15368" max="15368" width="10.875" style="78" bestFit="1" customWidth="1"/>
    <col min="15369" max="15370" width="10" style="78"/>
    <col min="15371" max="15372" width="10.125" style="78" bestFit="1" customWidth="1"/>
    <col min="15373" max="15616" width="10" style="78"/>
    <col min="15617" max="15617" width="28.375" style="78" customWidth="1"/>
    <col min="15618" max="15618" width="10.875" style="78" customWidth="1"/>
    <col min="15619" max="15619" width="11.375" style="78" customWidth="1"/>
    <col min="15620" max="15620" width="10" style="78"/>
    <col min="15621" max="15621" width="11.375" style="78" customWidth="1"/>
    <col min="15622" max="15622" width="11.875" style="78" customWidth="1"/>
    <col min="15623" max="15623" width="10" style="78"/>
    <col min="15624" max="15624" width="10.875" style="78" bestFit="1" customWidth="1"/>
    <col min="15625" max="15626" width="10" style="78"/>
    <col min="15627" max="15628" width="10.125" style="78" bestFit="1" customWidth="1"/>
    <col min="15629" max="15872" width="10" style="78"/>
    <col min="15873" max="15873" width="28.375" style="78" customWidth="1"/>
    <col min="15874" max="15874" width="10.875" style="78" customWidth="1"/>
    <col min="15875" max="15875" width="11.375" style="78" customWidth="1"/>
    <col min="15876" max="15876" width="10" style="78"/>
    <col min="15877" max="15877" width="11.375" style="78" customWidth="1"/>
    <col min="15878" max="15878" width="11.875" style="78" customWidth="1"/>
    <col min="15879" max="15879" width="10" style="78"/>
    <col min="15880" max="15880" width="10.875" style="78" bestFit="1" customWidth="1"/>
    <col min="15881" max="15882" width="10" style="78"/>
    <col min="15883" max="15884" width="10.125" style="78" bestFit="1" customWidth="1"/>
    <col min="15885" max="16128" width="10" style="78"/>
    <col min="16129" max="16129" width="28.375" style="78" customWidth="1"/>
    <col min="16130" max="16130" width="10.875" style="78" customWidth="1"/>
    <col min="16131" max="16131" width="11.375" style="78" customWidth="1"/>
    <col min="16132" max="16132" width="10" style="78"/>
    <col min="16133" max="16133" width="11.375" style="78" customWidth="1"/>
    <col min="16134" max="16134" width="11.875" style="78" customWidth="1"/>
    <col min="16135" max="16135" width="10" style="78"/>
    <col min="16136" max="16136" width="10.875" style="78" bestFit="1" customWidth="1"/>
    <col min="16137" max="16138" width="10" style="78"/>
    <col min="16139" max="16140" width="10.125" style="78" bestFit="1" customWidth="1"/>
    <col min="16141" max="16384" width="11" style="78"/>
  </cols>
  <sheetData>
    <row r="1" spans="1:9" ht="14.25" x14ac:dyDescent="0.2">
      <c r="A1" s="431" t="s">
        <v>5</v>
      </c>
      <c r="B1" s="430"/>
      <c r="C1" s="430"/>
      <c r="D1" s="430"/>
      <c r="E1" s="430"/>
      <c r="F1" s="430"/>
      <c r="G1" s="430"/>
      <c r="H1" s="430"/>
      <c r="I1" s="351"/>
    </row>
    <row r="2" spans="1:9" ht="15.75" x14ac:dyDescent="0.25">
      <c r="A2" s="432"/>
      <c r="B2" s="433"/>
      <c r="C2" s="430"/>
      <c r="D2" s="430"/>
      <c r="E2" s="430"/>
      <c r="F2" s="430"/>
      <c r="G2" s="430"/>
      <c r="H2" s="62" t="s">
        <v>157</v>
      </c>
      <c r="I2" s="351"/>
    </row>
    <row r="3" spans="1:9" s="80" customFormat="1" ht="14.25" x14ac:dyDescent="0.2">
      <c r="A3" s="405"/>
      <c r="B3" s="905">
        <f>INDICE!A3</f>
        <v>42856</v>
      </c>
      <c r="C3" s="906"/>
      <c r="D3" s="906" t="s">
        <v>118</v>
      </c>
      <c r="E3" s="906"/>
      <c r="F3" s="906" t="s">
        <v>119</v>
      </c>
      <c r="G3" s="906"/>
      <c r="H3" s="906"/>
      <c r="I3" s="351"/>
    </row>
    <row r="4" spans="1:9" s="80" customFormat="1" ht="14.25" x14ac:dyDescent="0.2">
      <c r="A4" s="81"/>
      <c r="B4" s="72" t="s">
        <v>47</v>
      </c>
      <c r="C4" s="72" t="s">
        <v>462</v>
      </c>
      <c r="D4" s="72" t="s">
        <v>47</v>
      </c>
      <c r="E4" s="72" t="s">
        <v>462</v>
      </c>
      <c r="F4" s="72" t="s">
        <v>47</v>
      </c>
      <c r="G4" s="73" t="s">
        <v>462</v>
      </c>
      <c r="H4" s="73" t="s">
        <v>126</v>
      </c>
      <c r="I4" s="351"/>
    </row>
    <row r="5" spans="1:9" s="80" customFormat="1" ht="14.25" x14ac:dyDescent="0.2">
      <c r="A5" s="82" t="s">
        <v>574</v>
      </c>
      <c r="B5" s="424">
        <v>201.63874999999999</v>
      </c>
      <c r="C5" s="84">
        <v>14.980290029942747</v>
      </c>
      <c r="D5" s="83">
        <v>1143.6030699999999</v>
      </c>
      <c r="E5" s="84">
        <v>6.4850556316811305</v>
      </c>
      <c r="F5" s="83">
        <v>2578.5249199999998</v>
      </c>
      <c r="G5" s="84">
        <v>20.70850568887813</v>
      </c>
      <c r="H5" s="427">
        <v>4.4145557633830625</v>
      </c>
      <c r="I5" s="351"/>
    </row>
    <row r="6" spans="1:9" s="80" customFormat="1" ht="14.25" x14ac:dyDescent="0.2">
      <c r="A6" s="82" t="s">
        <v>48</v>
      </c>
      <c r="B6" s="425">
        <v>408.88406999999989</v>
      </c>
      <c r="C6" s="86">
        <v>4.1141431855172188</v>
      </c>
      <c r="D6" s="85">
        <v>1895.2952500000008</v>
      </c>
      <c r="E6" s="86">
        <v>1.8405278010210344</v>
      </c>
      <c r="F6" s="85">
        <v>4792.9627199999995</v>
      </c>
      <c r="G6" s="86">
        <v>2.160541964163984</v>
      </c>
      <c r="H6" s="428">
        <v>8.2057772779858027</v>
      </c>
      <c r="I6" s="351"/>
    </row>
    <row r="7" spans="1:9" s="80" customFormat="1" ht="14.25" x14ac:dyDescent="0.2">
      <c r="A7" s="82" t="s">
        <v>49</v>
      </c>
      <c r="B7" s="425">
        <v>557.33495000000028</v>
      </c>
      <c r="C7" s="86">
        <v>7.1263832141543251</v>
      </c>
      <c r="D7" s="85">
        <v>2363.7671500000006</v>
      </c>
      <c r="E7" s="86">
        <v>10.914255149397702</v>
      </c>
      <c r="F7" s="85">
        <v>6126.3788199999999</v>
      </c>
      <c r="G7" s="86">
        <v>9.4626681777345851</v>
      </c>
      <c r="H7" s="428">
        <v>10.488648265031671</v>
      </c>
      <c r="I7" s="351"/>
    </row>
    <row r="8" spans="1:9" s="80" customFormat="1" ht="14.25" x14ac:dyDescent="0.2">
      <c r="A8" s="82" t="s">
        <v>127</v>
      </c>
      <c r="B8" s="425">
        <v>2552.1855599999994</v>
      </c>
      <c r="C8" s="86">
        <v>5.0453857532502289</v>
      </c>
      <c r="D8" s="85">
        <v>12654.072950000002</v>
      </c>
      <c r="E8" s="86">
        <v>0.93252951908714998</v>
      </c>
      <c r="F8" s="85">
        <v>30447.912560000001</v>
      </c>
      <c r="G8" s="86">
        <v>1.5056885280708672</v>
      </c>
      <c r="H8" s="428">
        <v>52.128256287991029</v>
      </c>
      <c r="I8" s="351"/>
    </row>
    <row r="9" spans="1:9" s="80" customFormat="1" ht="14.25" x14ac:dyDescent="0.2">
      <c r="A9" s="82" t="s">
        <v>128</v>
      </c>
      <c r="B9" s="425">
        <v>750.97971999999993</v>
      </c>
      <c r="C9" s="86">
        <v>2.7506095868469824</v>
      </c>
      <c r="D9" s="85">
        <v>3319.79279</v>
      </c>
      <c r="E9" s="86">
        <v>-7.6501912614369907</v>
      </c>
      <c r="F9" s="85">
        <v>8351.2394699999986</v>
      </c>
      <c r="G9" s="87">
        <v>-0.83893177650655315</v>
      </c>
      <c r="H9" s="428">
        <v>14.297714188343235</v>
      </c>
      <c r="I9" s="351"/>
    </row>
    <row r="10" spans="1:9" s="80" customFormat="1" ht="14.25" x14ac:dyDescent="0.2">
      <c r="A10" s="81" t="s">
        <v>463</v>
      </c>
      <c r="B10" s="426">
        <v>461.99999999999994</v>
      </c>
      <c r="C10" s="89">
        <v>5.8561901970402097</v>
      </c>
      <c r="D10" s="88">
        <v>2263.7884303364863</v>
      </c>
      <c r="E10" s="86">
        <v>5.7458023354577614</v>
      </c>
      <c r="F10" s="88">
        <v>6112.5941235229966</v>
      </c>
      <c r="G10" s="89">
        <v>3.9039586068155518</v>
      </c>
      <c r="H10" s="429">
        <v>10.465048217265197</v>
      </c>
      <c r="I10" s="351"/>
    </row>
    <row r="11" spans="1:9" s="80" customFormat="1" ht="14.25" x14ac:dyDescent="0.2">
      <c r="A11" s="90" t="s">
        <v>464</v>
      </c>
      <c r="B11" s="91">
        <v>4933.0230499999998</v>
      </c>
      <c r="C11" s="92">
        <v>5.2878199977650251</v>
      </c>
      <c r="D11" s="91">
        <v>23640.319640336489</v>
      </c>
      <c r="E11" s="92">
        <v>1.2914452703062893</v>
      </c>
      <c r="F11" s="91">
        <v>58409.612613523001</v>
      </c>
      <c r="G11" s="92">
        <v>2.9686730604625504</v>
      </c>
      <c r="H11" s="92">
        <v>100</v>
      </c>
      <c r="I11" s="351"/>
    </row>
    <row r="12" spans="1:9" s="80" customFormat="1" ht="14.25" x14ac:dyDescent="0.2">
      <c r="A12" s="82"/>
      <c r="B12" s="82"/>
      <c r="C12" s="82"/>
      <c r="D12" s="82"/>
      <c r="E12" s="82"/>
      <c r="F12" s="82"/>
      <c r="G12" s="82"/>
      <c r="H12" s="93" t="s">
        <v>233</v>
      </c>
      <c r="I12" s="351"/>
    </row>
    <row r="13" spans="1:9" s="80" customFormat="1" ht="14.25" x14ac:dyDescent="0.2">
      <c r="A13" s="94" t="s">
        <v>529</v>
      </c>
      <c r="B13" s="82"/>
      <c r="C13" s="82"/>
      <c r="D13" s="82"/>
      <c r="E13" s="82"/>
      <c r="F13" s="82"/>
      <c r="G13" s="82"/>
      <c r="H13" s="82"/>
      <c r="I13" s="351"/>
    </row>
    <row r="14" spans="1:9" ht="14.25" x14ac:dyDescent="0.2">
      <c r="A14" s="94" t="s">
        <v>465</v>
      </c>
      <c r="B14" s="85"/>
      <c r="C14" s="430"/>
      <c r="D14" s="430"/>
      <c r="E14" s="430"/>
      <c r="F14" s="430"/>
      <c r="G14" s="430"/>
      <c r="H14" s="430"/>
      <c r="I14" s="351"/>
    </row>
    <row r="15" spans="1:9" ht="14.25" x14ac:dyDescent="0.2">
      <c r="A15" s="94" t="s">
        <v>466</v>
      </c>
      <c r="B15" s="430"/>
      <c r="C15" s="430"/>
      <c r="D15" s="430"/>
      <c r="E15" s="430"/>
      <c r="F15" s="430"/>
      <c r="G15" s="430"/>
      <c r="H15" s="430"/>
      <c r="I15" s="351"/>
    </row>
    <row r="16" spans="1:9" ht="14.25" x14ac:dyDescent="0.2">
      <c r="A16" s="165" t="s">
        <v>603</v>
      </c>
      <c r="B16" s="430"/>
      <c r="C16" s="430"/>
      <c r="D16" s="430"/>
      <c r="E16" s="430"/>
      <c r="F16" s="430"/>
      <c r="G16" s="430"/>
      <c r="H16" s="430"/>
      <c r="I16" s="351"/>
    </row>
    <row r="17" spans="2:9" ht="14.25" x14ac:dyDescent="0.2">
      <c r="B17" s="430"/>
      <c r="C17" s="430"/>
      <c r="D17" s="430"/>
      <c r="E17" s="430"/>
      <c r="F17" s="430"/>
      <c r="G17" s="430"/>
      <c r="H17" s="430"/>
      <c r="I17" s="351"/>
    </row>
  </sheetData>
  <mergeCells count="3">
    <mergeCell ref="B3:C3"/>
    <mergeCell ref="D3:E3"/>
    <mergeCell ref="F3:H3"/>
  </mergeCells>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M10"/>
  <sheetViews>
    <sheetView workbookViewId="0"/>
  </sheetViews>
  <sheetFormatPr baseColWidth="10" defaultRowHeight="14.25" x14ac:dyDescent="0.2"/>
  <cols>
    <col min="1" max="1" width="26.875" customWidth="1"/>
    <col min="2" max="13" width="8.75" customWidth="1"/>
  </cols>
  <sheetData>
    <row r="1" spans="1:13" x14ac:dyDescent="0.2">
      <c r="A1" s="209" t="s">
        <v>402</v>
      </c>
      <c r="B1" s="13"/>
      <c r="C1" s="13"/>
      <c r="D1" s="13"/>
      <c r="E1" s="13"/>
      <c r="F1" s="13"/>
      <c r="G1" s="13"/>
      <c r="H1" s="13"/>
      <c r="I1" s="13"/>
      <c r="J1" s="13"/>
      <c r="K1" s="13"/>
      <c r="L1" s="13"/>
      <c r="M1" s="13"/>
    </row>
    <row r="2" spans="1:13" x14ac:dyDescent="0.2">
      <c r="A2" s="209"/>
      <c r="B2" s="13"/>
      <c r="C2" s="13"/>
      <c r="D2" s="13"/>
      <c r="E2" s="13"/>
      <c r="F2" s="13"/>
      <c r="G2" s="13"/>
      <c r="H2" s="13"/>
      <c r="I2" s="13"/>
      <c r="J2" s="13"/>
      <c r="K2" s="13"/>
      <c r="L2" s="13"/>
      <c r="M2" s="214"/>
    </row>
    <row r="3" spans="1:13" x14ac:dyDescent="0.2">
      <c r="A3" s="725"/>
      <c r="B3" s="656">
        <v>2016</v>
      </c>
      <c r="C3" s="656" t="s">
        <v>570</v>
      </c>
      <c r="D3" s="656" t="s">
        <v>570</v>
      </c>
      <c r="E3" s="656" t="s">
        <v>570</v>
      </c>
      <c r="F3" s="656" t="s">
        <v>570</v>
      </c>
      <c r="G3" s="656" t="s">
        <v>570</v>
      </c>
      <c r="H3" s="656" t="s">
        <v>570</v>
      </c>
      <c r="I3" s="656">
        <v>2017</v>
      </c>
      <c r="J3" s="656" t="s">
        <v>570</v>
      </c>
      <c r="K3" s="656" t="s">
        <v>570</v>
      </c>
      <c r="L3" s="656" t="s">
        <v>570</v>
      </c>
      <c r="M3" s="656" t="s">
        <v>570</v>
      </c>
    </row>
    <row r="4" spans="1:13" x14ac:dyDescent="0.2">
      <c r="A4" s="211"/>
      <c r="B4" s="821">
        <v>42522</v>
      </c>
      <c r="C4" s="821">
        <v>42552</v>
      </c>
      <c r="D4" s="821">
        <v>42583</v>
      </c>
      <c r="E4" s="821">
        <v>42614</v>
      </c>
      <c r="F4" s="821">
        <v>42644</v>
      </c>
      <c r="G4" s="821">
        <v>42675</v>
      </c>
      <c r="H4" s="821">
        <v>42705</v>
      </c>
      <c r="I4" s="821">
        <v>42736</v>
      </c>
      <c r="J4" s="821">
        <v>42767</v>
      </c>
      <c r="K4" s="821">
        <v>42795</v>
      </c>
      <c r="L4" s="821">
        <v>42826</v>
      </c>
      <c r="M4" s="821">
        <v>42856</v>
      </c>
    </row>
    <row r="5" spans="1:13" x14ac:dyDescent="0.2">
      <c r="A5" s="839" t="s">
        <v>629</v>
      </c>
      <c r="B5" s="823">
        <v>2.566363636363636</v>
      </c>
      <c r="C5" s="823">
        <v>2.7889999999999997</v>
      </c>
      <c r="D5" s="823">
        <v>2.7917391304347832</v>
      </c>
      <c r="E5" s="823">
        <v>2.9695238095238095</v>
      </c>
      <c r="F5" s="823">
        <v>2.9495238095238094</v>
      </c>
      <c r="G5" s="823">
        <v>2.5010000000000003</v>
      </c>
      <c r="H5" s="823">
        <v>3.5819047619047626</v>
      </c>
      <c r="I5" s="823">
        <v>3.2610000000000001</v>
      </c>
      <c r="J5" s="823">
        <v>2.8210526315789477</v>
      </c>
      <c r="K5" s="823">
        <v>2.8747826086956523</v>
      </c>
      <c r="L5" s="823">
        <v>3.081578947368421</v>
      </c>
      <c r="M5" s="823">
        <v>3.0814285714285714</v>
      </c>
    </row>
    <row r="6" spans="1:13" x14ac:dyDescent="0.2">
      <c r="A6" s="828" t="s">
        <v>630</v>
      </c>
      <c r="B6" s="823">
        <v>34.262272727272737</v>
      </c>
      <c r="C6" s="823">
        <v>34.391904761904755</v>
      </c>
      <c r="D6" s="823">
        <v>30.494545454545456</v>
      </c>
      <c r="E6" s="823">
        <v>28.486363636363635</v>
      </c>
      <c r="F6" s="823">
        <v>42.970476190476184</v>
      </c>
      <c r="G6" s="823">
        <v>48.181818181818173</v>
      </c>
      <c r="H6" s="823">
        <v>46.327999999999989</v>
      </c>
      <c r="I6" s="823">
        <v>53.428571428571431</v>
      </c>
      <c r="J6" s="823">
        <v>51.037999999999997</v>
      </c>
      <c r="K6" s="823">
        <v>41.078695652173913</v>
      </c>
      <c r="L6" s="823">
        <v>39.766000000000005</v>
      </c>
      <c r="M6" s="823">
        <v>41.083750000000002</v>
      </c>
    </row>
    <row r="7" spans="1:13" x14ac:dyDescent="0.2">
      <c r="A7" s="757" t="s">
        <v>631</v>
      </c>
      <c r="B7" s="823">
        <v>14.416818181818183</v>
      </c>
      <c r="C7" s="823">
        <v>14.241904761904763</v>
      </c>
      <c r="D7" s="823">
        <v>11.980869565217391</v>
      </c>
      <c r="E7" s="823">
        <v>12.286818181818182</v>
      </c>
      <c r="F7" s="823">
        <v>16.093809523809522</v>
      </c>
      <c r="G7" s="823">
        <v>18.015909090909091</v>
      </c>
      <c r="H7" s="823">
        <v>17.689545454545456</v>
      </c>
      <c r="I7" s="823">
        <v>20.122727272727271</v>
      </c>
      <c r="J7" s="823">
        <v>19.553000000000001</v>
      </c>
      <c r="K7" s="823">
        <v>15.799130434782608</v>
      </c>
      <c r="L7" s="823">
        <v>16.058</v>
      </c>
      <c r="M7" s="884">
        <v>16.204999999999998</v>
      </c>
    </row>
    <row r="8" spans="1:13" x14ac:dyDescent="0.2">
      <c r="A8" s="844" t="s">
        <v>632</v>
      </c>
      <c r="B8" s="885">
        <v>14.69</v>
      </c>
      <c r="C8" s="885">
        <v>15.33</v>
      </c>
      <c r="D8" s="885">
        <v>15.67</v>
      </c>
      <c r="E8" s="885">
        <v>16.84</v>
      </c>
      <c r="F8" s="885">
        <v>19.309999999999999</v>
      </c>
      <c r="G8" s="885">
        <v>22.02</v>
      </c>
      <c r="H8" s="885">
        <v>24.11</v>
      </c>
      <c r="I8" s="885">
        <v>37.01</v>
      </c>
      <c r="J8" s="885">
        <v>21.75</v>
      </c>
      <c r="K8" s="885">
        <v>16.8</v>
      </c>
      <c r="L8" s="885">
        <v>18.02</v>
      </c>
      <c r="M8" s="885">
        <v>18.04</v>
      </c>
    </row>
    <row r="9" spans="1:13" x14ac:dyDescent="0.2">
      <c r="A9" s="718"/>
      <c r="B9" s="718"/>
      <c r="C9" s="718"/>
      <c r="D9" s="718"/>
      <c r="E9" s="718"/>
      <c r="F9" s="718"/>
      <c r="G9" s="718"/>
      <c r="H9" s="718"/>
      <c r="I9" s="718"/>
      <c r="J9" s="718"/>
      <c r="K9" s="718"/>
      <c r="L9" s="718"/>
      <c r="M9" s="231" t="s">
        <v>633</v>
      </c>
    </row>
    <row r="10" spans="1:13" x14ac:dyDescent="0.2">
      <c r="A10" s="637"/>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BS10"/>
  <sheetViews>
    <sheetView workbookViewId="0"/>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47"/>
      <c r="H2" s="349"/>
      <c r="I2" s="348" t="s">
        <v>157</v>
      </c>
    </row>
    <row r="3" spans="1:71" s="80" customFormat="1" ht="12.75" x14ac:dyDescent="0.2">
      <c r="A3" s="79"/>
      <c r="B3" s="949">
        <f>INDICE!A3</f>
        <v>42856</v>
      </c>
      <c r="C3" s="950">
        <v>41671</v>
      </c>
      <c r="D3" s="949">
        <f>DATE(YEAR(B3),MONTH(B3)-1,1)</f>
        <v>42826</v>
      </c>
      <c r="E3" s="950"/>
      <c r="F3" s="949">
        <f>DATE(YEAR(B3)-1,MONTH(B3),1)</f>
        <v>42491</v>
      </c>
      <c r="G3" s="950"/>
      <c r="H3" s="897" t="s">
        <v>462</v>
      </c>
      <c r="I3" s="897"/>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3" t="s">
        <v>47</v>
      </c>
      <c r="C4" s="243" t="s">
        <v>108</v>
      </c>
      <c r="D4" s="243" t="s">
        <v>47</v>
      </c>
      <c r="E4" s="243" t="s">
        <v>108</v>
      </c>
      <c r="F4" s="243" t="s">
        <v>47</v>
      </c>
      <c r="G4" s="243" t="s">
        <v>108</v>
      </c>
      <c r="H4" s="398">
        <f>D3</f>
        <v>42826</v>
      </c>
      <c r="I4" s="398">
        <f>F3</f>
        <v>42491</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2" customFormat="1" ht="15" x14ac:dyDescent="0.2">
      <c r="A5" s="346" t="s">
        <v>404</v>
      </c>
      <c r="B5" s="335">
        <v>6527</v>
      </c>
      <c r="C5" s="639">
        <v>35.530756668481217</v>
      </c>
      <c r="D5" s="335">
        <v>6562</v>
      </c>
      <c r="E5" s="639">
        <v>34.320083682008367</v>
      </c>
      <c r="F5" s="335">
        <v>7035</v>
      </c>
      <c r="G5" s="639">
        <v>36.259148541387489</v>
      </c>
      <c r="H5" s="344">
        <v>-0.53337397135019815</v>
      </c>
      <c r="I5" s="344">
        <v>-7.2210376687988633</v>
      </c>
      <c r="K5" s="343"/>
    </row>
    <row r="6" spans="1:71" s="342" customFormat="1" ht="15" x14ac:dyDescent="0.2">
      <c r="A6" s="345" t="s">
        <v>122</v>
      </c>
      <c r="B6" s="335">
        <v>11843</v>
      </c>
      <c r="C6" s="639">
        <v>64.469243331518783</v>
      </c>
      <c r="D6" s="335">
        <v>12558</v>
      </c>
      <c r="E6" s="639">
        <v>65.679916317991626</v>
      </c>
      <c r="F6" s="335">
        <v>12367</v>
      </c>
      <c r="G6" s="639">
        <v>63.740851458612511</v>
      </c>
      <c r="H6" s="344">
        <v>-5.6935817805383024</v>
      </c>
      <c r="I6" s="344">
        <v>-4.2370825584216059</v>
      </c>
      <c r="K6" s="343"/>
    </row>
    <row r="7" spans="1:71" s="80" customFormat="1" ht="12.75" x14ac:dyDescent="0.2">
      <c r="A7" s="90" t="s">
        <v>117</v>
      </c>
      <c r="B7" s="91">
        <v>18370</v>
      </c>
      <c r="C7" s="92">
        <v>100</v>
      </c>
      <c r="D7" s="91">
        <v>19120</v>
      </c>
      <c r="E7" s="92">
        <v>100</v>
      </c>
      <c r="F7" s="91">
        <v>19402</v>
      </c>
      <c r="G7" s="92">
        <v>100</v>
      </c>
      <c r="H7" s="92">
        <v>-3.9225941422594142</v>
      </c>
      <c r="I7" s="92">
        <v>-5.3190392743016188</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59"/>
      <c r="I8" s="231" t="s">
        <v>233</v>
      </c>
      <c r="J8" s="342"/>
      <c r="K8" s="343"/>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2"/>
      <c r="AK8" s="342"/>
    </row>
    <row r="9" spans="1:71" s="339" customFormat="1" ht="12.75" x14ac:dyDescent="0.2">
      <c r="A9" s="637" t="s">
        <v>514</v>
      </c>
      <c r="B9" s="340"/>
      <c r="C9" s="341"/>
      <c r="D9" s="340"/>
      <c r="E9" s="340"/>
      <c r="F9" s="340"/>
      <c r="G9" s="340"/>
      <c r="H9" s="340"/>
      <c r="I9" s="340"/>
      <c r="J9" s="340"/>
      <c r="K9" s="340"/>
      <c r="L9" s="340"/>
    </row>
    <row r="10" spans="1:71" x14ac:dyDescent="0.2">
      <c r="A10" s="638" t="s">
        <v>510</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BS11"/>
  <sheetViews>
    <sheetView workbookViewId="0"/>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47"/>
      <c r="H2" s="349"/>
      <c r="I2" s="348" t="s">
        <v>157</v>
      </c>
    </row>
    <row r="3" spans="1:71" s="80" customFormat="1" ht="12.75" x14ac:dyDescent="0.2">
      <c r="A3" s="79"/>
      <c r="B3" s="949">
        <f>INDICE!A3</f>
        <v>42856</v>
      </c>
      <c r="C3" s="950">
        <v>41671</v>
      </c>
      <c r="D3" s="949">
        <f>DATE(YEAR(B3),MONTH(B3)-1,1)</f>
        <v>42826</v>
      </c>
      <c r="E3" s="950"/>
      <c r="F3" s="949">
        <f>DATE(YEAR(B3)-1,MONTH(B3),1)</f>
        <v>42491</v>
      </c>
      <c r="G3" s="950"/>
      <c r="H3" s="897" t="s">
        <v>462</v>
      </c>
      <c r="I3" s="897"/>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3" t="s">
        <v>47</v>
      </c>
      <c r="C4" s="243" t="s">
        <v>108</v>
      </c>
      <c r="D4" s="243" t="s">
        <v>47</v>
      </c>
      <c r="E4" s="243" t="s">
        <v>108</v>
      </c>
      <c r="F4" s="243" t="s">
        <v>47</v>
      </c>
      <c r="G4" s="243" t="s">
        <v>108</v>
      </c>
      <c r="H4" s="398">
        <f>D3</f>
        <v>42826</v>
      </c>
      <c r="I4" s="398">
        <f>F3</f>
        <v>42491</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2" customFormat="1" ht="15" x14ac:dyDescent="0.2">
      <c r="A5" s="346" t="s">
        <v>513</v>
      </c>
      <c r="B5" s="335">
        <v>6374</v>
      </c>
      <c r="C5" s="639">
        <v>37.956884205936788</v>
      </c>
      <c r="D5" s="335">
        <v>6374</v>
      </c>
      <c r="E5" s="639">
        <v>36.165731460511999</v>
      </c>
      <c r="F5" s="335">
        <v>6864</v>
      </c>
      <c r="G5" s="639">
        <v>38.330425592124875</v>
      </c>
      <c r="H5" s="676">
        <v>0</v>
      </c>
      <c r="I5" s="222">
        <v>-7.1386946386946386</v>
      </c>
      <c r="K5" s="343"/>
    </row>
    <row r="6" spans="1:71" s="342" customFormat="1" ht="15" x14ac:dyDescent="0.2">
      <c r="A6" s="345" t="s">
        <v>578</v>
      </c>
      <c r="B6" s="335">
        <v>10418.737689999991</v>
      </c>
      <c r="C6" s="639">
        <v>62.043115794063219</v>
      </c>
      <c r="D6" s="335">
        <v>11250.41886999999</v>
      </c>
      <c r="E6" s="639">
        <v>63.834268539488001</v>
      </c>
      <c r="F6" s="335">
        <v>11043.445309999985</v>
      </c>
      <c r="G6" s="639">
        <v>61.669574407875125</v>
      </c>
      <c r="H6" s="222">
        <v>-7.3924463578661435</v>
      </c>
      <c r="I6" s="222">
        <v>-5.6568181619400315</v>
      </c>
      <c r="K6" s="343"/>
    </row>
    <row r="7" spans="1:71" s="80" customFormat="1" ht="12.75" x14ac:dyDescent="0.2">
      <c r="A7" s="90" t="s">
        <v>117</v>
      </c>
      <c r="B7" s="91">
        <v>16792.737689999991</v>
      </c>
      <c r="C7" s="92">
        <v>100</v>
      </c>
      <c r="D7" s="91">
        <v>17624.41886999999</v>
      </c>
      <c r="E7" s="92">
        <v>100</v>
      </c>
      <c r="F7" s="91">
        <v>17907.445309999985</v>
      </c>
      <c r="G7" s="92">
        <v>100</v>
      </c>
      <c r="H7" s="92">
        <v>-4.718914059717874</v>
      </c>
      <c r="I7" s="92">
        <v>-6.2248277222296577</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59"/>
      <c r="I8" s="231" t="s">
        <v>130</v>
      </c>
      <c r="J8" s="342"/>
      <c r="K8" s="343"/>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2"/>
      <c r="AK8" s="342"/>
    </row>
    <row r="9" spans="1:71" x14ac:dyDescent="0.2">
      <c r="A9" s="637" t="s">
        <v>514</v>
      </c>
    </row>
    <row r="10" spans="1:71" x14ac:dyDescent="0.2">
      <c r="A10" s="637" t="s">
        <v>510</v>
      </c>
    </row>
    <row r="11" spans="1:71" x14ac:dyDescent="0.2">
      <c r="A11" s="613" t="s">
        <v>603</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37" t="s">
        <v>558</v>
      </c>
      <c r="B1" s="937"/>
      <c r="C1" s="937"/>
      <c r="D1" s="937"/>
      <c r="E1" s="937"/>
      <c r="F1" s="937"/>
      <c r="G1" s="13"/>
      <c r="H1" s="13"/>
      <c r="I1" s="13"/>
    </row>
    <row r="2" spans="1:9" x14ac:dyDescent="0.2">
      <c r="A2" s="938"/>
      <c r="B2" s="938"/>
      <c r="C2" s="938"/>
      <c r="D2" s="938"/>
      <c r="E2" s="938"/>
      <c r="F2" s="938"/>
      <c r="G2" s="13"/>
      <c r="H2" s="13"/>
      <c r="I2" s="214" t="s">
        <v>511</v>
      </c>
    </row>
    <row r="3" spans="1:9" x14ac:dyDescent="0.2">
      <c r="A3" s="354"/>
      <c r="B3" s="356"/>
      <c r="C3" s="356"/>
      <c r="D3" s="905">
        <f>INDICE!A3</f>
        <v>42856</v>
      </c>
      <c r="E3" s="905">
        <v>41671</v>
      </c>
      <c r="F3" s="905">
        <f>DATE(YEAR(D3),MONTH(D3)-1,1)</f>
        <v>42826</v>
      </c>
      <c r="G3" s="905"/>
      <c r="H3" s="908">
        <f>DATE(YEAR(D3)-1,MONTH(D3),1)</f>
        <v>42491</v>
      </c>
      <c r="I3" s="908"/>
    </row>
    <row r="4" spans="1:9" x14ac:dyDescent="0.2">
      <c r="A4" s="305"/>
      <c r="B4" s="306"/>
      <c r="C4" s="306"/>
      <c r="D4" s="97" t="s">
        <v>407</v>
      </c>
      <c r="E4" s="243" t="s">
        <v>108</v>
      </c>
      <c r="F4" s="97" t="s">
        <v>407</v>
      </c>
      <c r="G4" s="243" t="s">
        <v>108</v>
      </c>
      <c r="H4" s="97" t="s">
        <v>407</v>
      </c>
      <c r="I4" s="243" t="s">
        <v>108</v>
      </c>
    </row>
    <row r="5" spans="1:9" x14ac:dyDescent="0.2">
      <c r="A5" s="859" t="s">
        <v>406</v>
      </c>
      <c r="B5" s="221"/>
      <c r="C5" s="221"/>
      <c r="D5" s="548">
        <v>121.54407934773103</v>
      </c>
      <c r="E5" s="642">
        <v>100</v>
      </c>
      <c r="F5" s="548">
        <v>127.0754738098791</v>
      </c>
      <c r="G5" s="642">
        <v>100</v>
      </c>
      <c r="H5" s="548">
        <v>134.12672310994515</v>
      </c>
      <c r="I5" s="642">
        <v>100</v>
      </c>
    </row>
    <row r="6" spans="1:9" x14ac:dyDescent="0.2">
      <c r="A6" s="886" t="s">
        <v>508</v>
      </c>
      <c r="B6" s="221"/>
      <c r="C6" s="221"/>
      <c r="D6" s="548">
        <v>77.352129714971767</v>
      </c>
      <c r="E6" s="642">
        <v>63.641215705514966</v>
      </c>
      <c r="F6" s="548">
        <v>82.883875540964027</v>
      </c>
      <c r="G6" s="642">
        <v>65.224132600889405</v>
      </c>
      <c r="H6" s="548">
        <v>83.651919866444075</v>
      </c>
      <c r="I6" s="642">
        <v>62.367824939608553</v>
      </c>
    </row>
    <row r="7" spans="1:9" x14ac:dyDescent="0.2">
      <c r="A7" s="886" t="s">
        <v>509</v>
      </c>
      <c r="B7" s="221"/>
      <c r="C7" s="221"/>
      <c r="D7" s="548">
        <v>44.191949632759261</v>
      </c>
      <c r="E7" s="642">
        <v>36.358784294485034</v>
      </c>
      <c r="F7" s="548">
        <v>44.191598268915087</v>
      </c>
      <c r="G7" s="642">
        <v>34.775867399110609</v>
      </c>
      <c r="H7" s="548">
        <v>50.474803243501064</v>
      </c>
      <c r="I7" s="642">
        <v>37.63217506039144</v>
      </c>
    </row>
    <row r="8" spans="1:9" x14ac:dyDescent="0.2">
      <c r="A8" s="855" t="s">
        <v>561</v>
      </c>
      <c r="B8" s="353"/>
      <c r="C8" s="353"/>
      <c r="D8" s="630">
        <v>90</v>
      </c>
      <c r="E8" s="643"/>
      <c r="F8" s="630">
        <v>90</v>
      </c>
      <c r="G8" s="643"/>
      <c r="H8" s="630">
        <v>90</v>
      </c>
      <c r="I8" s="643"/>
    </row>
    <row r="9" spans="1:9" x14ac:dyDescent="0.2">
      <c r="A9" s="558" t="s">
        <v>510</v>
      </c>
      <c r="B9" s="296"/>
      <c r="C9" s="296"/>
      <c r="D9" s="296"/>
      <c r="E9" s="312"/>
      <c r="F9" s="13"/>
      <c r="G9" s="13"/>
      <c r="H9" s="13"/>
      <c r="I9" s="231" t="s">
        <v>233</v>
      </c>
    </row>
    <row r="10" spans="1:9" x14ac:dyDescent="0.2">
      <c r="A10" s="558" t="s">
        <v>663</v>
      </c>
      <c r="B10" s="350"/>
      <c r="C10" s="350"/>
      <c r="D10" s="350"/>
      <c r="E10" s="350"/>
      <c r="F10" s="350"/>
      <c r="G10" s="350"/>
      <c r="H10" s="350"/>
      <c r="I10" s="350"/>
    </row>
    <row r="11" spans="1:9" x14ac:dyDescent="0.2">
      <c r="A11" s="296"/>
      <c r="B11" s="350"/>
      <c r="C11" s="350"/>
      <c r="D11" s="350"/>
      <c r="E11" s="350"/>
      <c r="F11" s="350"/>
      <c r="G11" s="350"/>
      <c r="H11" s="350"/>
      <c r="I11" s="350"/>
    </row>
    <row r="12" spans="1:9" x14ac:dyDescent="0.2">
      <c r="A12" s="350"/>
      <c r="B12" s="350"/>
      <c r="C12" s="350"/>
      <c r="D12" s="350"/>
      <c r="E12" s="350"/>
      <c r="F12" s="350"/>
      <c r="G12" s="350"/>
      <c r="H12" s="350"/>
      <c r="I12" s="350"/>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AN14"/>
  <sheetViews>
    <sheetView workbookViewId="0">
      <selection sqref="A1:D2"/>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s>
  <sheetData>
    <row r="1" spans="1:40" x14ac:dyDescent="0.2">
      <c r="A1" s="937" t="s">
        <v>513</v>
      </c>
      <c r="B1" s="937"/>
      <c r="C1" s="937"/>
      <c r="D1" s="937"/>
      <c r="E1" s="355"/>
      <c r="F1" s="13"/>
      <c r="G1" s="13"/>
      <c r="H1" s="13"/>
      <c r="I1" s="13"/>
    </row>
    <row r="2" spans="1:40" ht="15" x14ac:dyDescent="0.2">
      <c r="A2" s="937"/>
      <c r="B2" s="937"/>
      <c r="C2" s="937"/>
      <c r="D2" s="937"/>
      <c r="E2" s="355"/>
      <c r="F2" s="13"/>
      <c r="G2" s="292"/>
      <c r="H2" s="349"/>
      <c r="I2" s="348" t="s">
        <v>157</v>
      </c>
    </row>
    <row r="3" spans="1:40" x14ac:dyDescent="0.2">
      <c r="A3" s="354"/>
      <c r="B3" s="949">
        <f>INDICE!A3</f>
        <v>42856</v>
      </c>
      <c r="C3" s="950">
        <v>41671</v>
      </c>
      <c r="D3" s="949">
        <f>DATE(YEAR(B3),MONTH(B3)-1,1)</f>
        <v>42826</v>
      </c>
      <c r="E3" s="950"/>
      <c r="F3" s="949">
        <f>DATE(YEAR(B3)-1,MONTH(B3),1)</f>
        <v>42491</v>
      </c>
      <c r="G3" s="950"/>
      <c r="H3" s="897" t="s">
        <v>462</v>
      </c>
      <c r="I3" s="897"/>
    </row>
    <row r="4" spans="1:40" x14ac:dyDescent="0.2">
      <c r="A4" s="305"/>
      <c r="B4" s="243" t="s">
        <v>47</v>
      </c>
      <c r="C4" s="243" t="s">
        <v>108</v>
      </c>
      <c r="D4" s="243" t="s">
        <v>47</v>
      </c>
      <c r="E4" s="243" t="s">
        <v>108</v>
      </c>
      <c r="F4" s="243" t="s">
        <v>47</v>
      </c>
      <c r="G4" s="243" t="s">
        <v>108</v>
      </c>
      <c r="H4" s="398">
        <f>D3</f>
        <v>42826</v>
      </c>
      <c r="I4" s="398">
        <f>F3</f>
        <v>42491</v>
      </c>
    </row>
    <row r="5" spans="1:40" x14ac:dyDescent="0.2">
      <c r="A5" s="859" t="s">
        <v>48</v>
      </c>
      <c r="B5" s="334">
        <v>458</v>
      </c>
      <c r="C5" s="344">
        <v>7.1854408534672105</v>
      </c>
      <c r="D5" s="334">
        <v>458</v>
      </c>
      <c r="E5" s="344">
        <v>7.1854408534672105</v>
      </c>
      <c r="F5" s="334">
        <v>506</v>
      </c>
      <c r="G5" s="344">
        <v>7.3717948717948723</v>
      </c>
      <c r="H5" s="548">
        <v>0</v>
      </c>
      <c r="I5" s="548">
        <v>-9.4861660079051386</v>
      </c>
      <c r="J5" s="351"/>
    </row>
    <row r="6" spans="1:40" x14ac:dyDescent="0.2">
      <c r="A6" s="886" t="s">
        <v>49</v>
      </c>
      <c r="B6" s="334">
        <v>339</v>
      </c>
      <c r="C6" s="344">
        <v>5.3184813304047696</v>
      </c>
      <c r="D6" s="334">
        <v>339</v>
      </c>
      <c r="E6" s="344">
        <v>5.3184813304047696</v>
      </c>
      <c r="F6" s="334">
        <v>339</v>
      </c>
      <c r="G6" s="344">
        <v>4.9388111888111892</v>
      </c>
      <c r="H6" s="548">
        <v>0</v>
      </c>
      <c r="I6" s="548">
        <v>0</v>
      </c>
      <c r="J6" s="351"/>
    </row>
    <row r="7" spans="1:40" x14ac:dyDescent="0.2">
      <c r="A7" s="886" t="s">
        <v>127</v>
      </c>
      <c r="B7" s="334">
        <v>3395</v>
      </c>
      <c r="C7" s="344">
        <v>53.263256981487295</v>
      </c>
      <c r="D7" s="334">
        <v>3395</v>
      </c>
      <c r="E7" s="344">
        <v>53.263256981487295</v>
      </c>
      <c r="F7" s="334">
        <v>3382</v>
      </c>
      <c r="G7" s="344">
        <v>49.271561771561771</v>
      </c>
      <c r="H7" s="548">
        <v>0</v>
      </c>
      <c r="I7" s="548">
        <v>0.38438793613246602</v>
      </c>
      <c r="J7" s="351"/>
    </row>
    <row r="8" spans="1:40" x14ac:dyDescent="0.2">
      <c r="A8" s="886" t="s">
        <v>128</v>
      </c>
      <c r="B8" s="334">
        <v>204</v>
      </c>
      <c r="C8" s="344">
        <v>3.2005020395356132</v>
      </c>
      <c r="D8" s="334">
        <v>204</v>
      </c>
      <c r="E8" s="344">
        <v>3.2005020395356132</v>
      </c>
      <c r="F8" s="334">
        <v>204</v>
      </c>
      <c r="G8" s="344">
        <v>2.9720279720279721</v>
      </c>
      <c r="H8" s="548">
        <v>0</v>
      </c>
      <c r="I8" s="548">
        <v>0</v>
      </c>
      <c r="J8" s="351"/>
    </row>
    <row r="9" spans="1:40" x14ac:dyDescent="0.2">
      <c r="A9" s="855" t="s">
        <v>405</v>
      </c>
      <c r="B9" s="630">
        <v>1978</v>
      </c>
      <c r="C9" s="640">
        <v>31.032318795105112</v>
      </c>
      <c r="D9" s="630">
        <v>1978</v>
      </c>
      <c r="E9" s="640">
        <v>31.032318795105112</v>
      </c>
      <c r="F9" s="630">
        <v>2433</v>
      </c>
      <c r="G9" s="640">
        <v>35.4458041958042</v>
      </c>
      <c r="H9" s="641">
        <v>0</v>
      </c>
      <c r="I9" s="641">
        <v>-18.701191944101932</v>
      </c>
      <c r="J9" s="351"/>
    </row>
    <row r="10" spans="1:40" s="80" customFormat="1" x14ac:dyDescent="0.2">
      <c r="A10" s="90" t="s">
        <v>117</v>
      </c>
      <c r="B10" s="91">
        <v>6374</v>
      </c>
      <c r="C10" s="352">
        <v>100</v>
      </c>
      <c r="D10" s="91">
        <v>6374</v>
      </c>
      <c r="E10" s="352">
        <v>100</v>
      </c>
      <c r="F10" s="91">
        <v>6864</v>
      </c>
      <c r="G10" s="352">
        <v>100</v>
      </c>
      <c r="H10" s="352">
        <v>0</v>
      </c>
      <c r="I10" s="92">
        <v>-7.1386946386946386</v>
      </c>
      <c r="J10" s="351"/>
      <c r="K10"/>
      <c r="L10"/>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row>
    <row r="11" spans="1:40" x14ac:dyDescent="0.2">
      <c r="A11" s="220"/>
      <c r="B11" s="296"/>
      <c r="C11" s="296"/>
      <c r="D11" s="296"/>
      <c r="E11" s="296"/>
      <c r="F11" s="13"/>
      <c r="G11" s="13"/>
      <c r="H11" s="13"/>
      <c r="I11" s="231" t="s">
        <v>233</v>
      </c>
    </row>
    <row r="12" spans="1:40" s="339" customFormat="1" ht="12.75" x14ac:dyDescent="0.2">
      <c r="A12" s="638" t="s">
        <v>512</v>
      </c>
      <c r="B12" s="340"/>
      <c r="C12" s="340"/>
      <c r="D12" s="341"/>
      <c r="E12" s="341"/>
      <c r="F12" s="340"/>
      <c r="G12" s="340"/>
      <c r="H12" s="340"/>
      <c r="I12" s="340"/>
      <c r="J12" s="340"/>
      <c r="K12" s="340"/>
      <c r="L12" s="340"/>
      <c r="M12" s="340"/>
      <c r="N12" s="340"/>
      <c r="O12" s="340"/>
    </row>
    <row r="13" spans="1:40" x14ac:dyDescent="0.2">
      <c r="A13" s="296" t="s">
        <v>510</v>
      </c>
      <c r="B13" s="350"/>
      <c r="C13" s="350"/>
      <c r="D13" s="350"/>
      <c r="E13" s="350"/>
      <c r="F13" s="350"/>
      <c r="G13" s="350"/>
      <c r="H13" s="350"/>
      <c r="I13" s="350"/>
    </row>
    <row r="14" spans="1:40" x14ac:dyDescent="0.2">
      <c r="A14" s="613" t="s">
        <v>602</v>
      </c>
      <c r="B14" s="350"/>
      <c r="C14" s="350"/>
      <c r="D14" s="350"/>
      <c r="E14" s="350"/>
      <c r="F14" s="350"/>
      <c r="G14" s="350"/>
      <c r="H14" s="350"/>
      <c r="I14" s="350"/>
    </row>
  </sheetData>
  <mergeCells count="5">
    <mergeCell ref="A1:D2"/>
    <mergeCell ref="H3:I3"/>
    <mergeCell ref="B3:C3"/>
    <mergeCell ref="D3:E3"/>
    <mergeCell ref="F3:G3"/>
  </mergeCells>
  <conditionalFormatting sqref="H5:I9">
    <cfRule type="cellIs" dxfId="0" priority="1"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M21"/>
  <sheetViews>
    <sheetView workbookViewId="0">
      <selection sqref="A1:C2"/>
    </sheetView>
  </sheetViews>
  <sheetFormatPr baseColWidth="10" defaultColWidth="11" defaultRowHeight="12.75" x14ac:dyDescent="0.2"/>
  <cols>
    <col min="1" max="1" width="30.25" style="313" customWidth="1"/>
    <col min="2" max="2" width="11" style="313"/>
    <col min="3" max="3" width="11.625" style="313" customWidth="1"/>
    <col min="4" max="4" width="11" style="313"/>
    <col min="5" max="5" width="11.625" style="313" customWidth="1"/>
    <col min="6" max="6" width="11" style="313"/>
    <col min="7" max="7" width="11.625" style="313" customWidth="1"/>
    <col min="8" max="9" width="10.5" style="313" customWidth="1"/>
    <col min="10" max="16384" width="11" style="313"/>
  </cols>
  <sheetData>
    <row r="1" spans="1:12" x14ac:dyDescent="0.2">
      <c r="A1" s="937" t="s">
        <v>40</v>
      </c>
      <c r="B1" s="937"/>
      <c r="C1" s="937"/>
      <c r="D1" s="183"/>
      <c r="E1" s="183"/>
      <c r="F1" s="183"/>
      <c r="G1" s="12"/>
      <c r="H1" s="12"/>
      <c r="I1" s="12"/>
      <c r="J1" s="12"/>
      <c r="K1" s="12"/>
      <c r="L1" s="12"/>
    </row>
    <row r="2" spans="1:12" x14ac:dyDescent="0.2">
      <c r="A2" s="937"/>
      <c r="B2" s="937"/>
      <c r="C2" s="937"/>
      <c r="D2" s="361"/>
      <c r="E2" s="183"/>
      <c r="F2" s="183"/>
      <c r="H2" s="12"/>
      <c r="I2" s="12"/>
      <c r="J2" s="12"/>
      <c r="K2" s="12"/>
    </row>
    <row r="3" spans="1:12" x14ac:dyDescent="0.2">
      <c r="A3" s="360"/>
      <c r="B3" s="12"/>
      <c r="C3" s="12"/>
      <c r="D3" s="12"/>
      <c r="E3" s="12"/>
      <c r="F3" s="12"/>
      <c r="G3" s="12"/>
      <c r="H3" s="314"/>
      <c r="I3" s="348" t="s">
        <v>551</v>
      </c>
      <c r="J3" s="12"/>
      <c r="K3" s="12"/>
      <c r="L3" s="12"/>
    </row>
    <row r="4" spans="1:12" x14ac:dyDescent="0.2">
      <c r="A4" s="192"/>
      <c r="B4" s="949">
        <f>INDICE!A3</f>
        <v>42856</v>
      </c>
      <c r="C4" s="950">
        <v>41671</v>
      </c>
      <c r="D4" s="949">
        <f>DATE(YEAR(B4),MONTH(B4)-1,1)</f>
        <v>42826</v>
      </c>
      <c r="E4" s="950"/>
      <c r="F4" s="949">
        <f>DATE(YEAR(B4)-1,MONTH(B4),1)</f>
        <v>42491</v>
      </c>
      <c r="G4" s="950"/>
      <c r="H4" s="897" t="s">
        <v>462</v>
      </c>
      <c r="I4" s="897"/>
      <c r="J4" s="12"/>
      <c r="K4" s="12"/>
      <c r="L4" s="12"/>
    </row>
    <row r="5" spans="1:12" x14ac:dyDescent="0.2">
      <c r="A5" s="360"/>
      <c r="B5" s="243" t="s">
        <v>54</v>
      </c>
      <c r="C5" s="243" t="s">
        <v>108</v>
      </c>
      <c r="D5" s="243" t="s">
        <v>54</v>
      </c>
      <c r="E5" s="243" t="s">
        <v>108</v>
      </c>
      <c r="F5" s="243" t="s">
        <v>54</v>
      </c>
      <c r="G5" s="243" t="s">
        <v>108</v>
      </c>
      <c r="H5" s="398">
        <f>D4</f>
        <v>42826</v>
      </c>
      <c r="I5" s="398">
        <f>F4</f>
        <v>42491</v>
      </c>
      <c r="J5" s="12"/>
      <c r="K5" s="12"/>
      <c r="L5" s="12"/>
    </row>
    <row r="6" spans="1:12" ht="15" customHeight="1" x14ac:dyDescent="0.2">
      <c r="A6" s="192" t="s">
        <v>410</v>
      </c>
      <c r="B6" s="316">
        <v>8933.1939999999995</v>
      </c>
      <c r="C6" s="315">
        <v>30.58711746389579</v>
      </c>
      <c r="D6" s="316">
        <v>8470.7039999999997</v>
      </c>
      <c r="E6" s="315">
        <v>30.96584911555615</v>
      </c>
      <c r="F6" s="316">
        <v>8095.4269999999997</v>
      </c>
      <c r="G6" s="315">
        <v>31.189457309721984</v>
      </c>
      <c r="H6" s="315">
        <v>5.4598767705730218</v>
      </c>
      <c r="I6" s="315">
        <v>10.348644981913861</v>
      </c>
      <c r="J6" s="12"/>
      <c r="K6" s="12"/>
      <c r="L6" s="12"/>
    </row>
    <row r="7" spans="1:12" x14ac:dyDescent="0.2">
      <c r="A7" s="359" t="s">
        <v>409</v>
      </c>
      <c r="B7" s="316">
        <v>20272.546000000002</v>
      </c>
      <c r="C7" s="315">
        <v>69.412882536104206</v>
      </c>
      <c r="D7" s="316">
        <v>18884.283000000003</v>
      </c>
      <c r="E7" s="315">
        <v>69.034150884443861</v>
      </c>
      <c r="F7" s="316">
        <v>17860.224999999999</v>
      </c>
      <c r="G7" s="315">
        <v>68.810542690278027</v>
      </c>
      <c r="H7" s="315">
        <v>7.351420226015458</v>
      </c>
      <c r="I7" s="315">
        <v>13.506666349388116</v>
      </c>
      <c r="J7" s="12"/>
      <c r="K7" s="12"/>
      <c r="L7" s="12"/>
    </row>
    <row r="8" spans="1:12" x14ac:dyDescent="0.2">
      <c r="A8" s="228" t="s">
        <v>117</v>
      </c>
      <c r="B8" s="229">
        <v>29205.74</v>
      </c>
      <c r="C8" s="230">
        <v>100</v>
      </c>
      <c r="D8" s="229">
        <v>27354.987000000001</v>
      </c>
      <c r="E8" s="230">
        <v>100</v>
      </c>
      <c r="F8" s="229">
        <v>25955.651999999998</v>
      </c>
      <c r="G8" s="230">
        <v>100</v>
      </c>
      <c r="H8" s="92">
        <v>6.765687733647983</v>
      </c>
      <c r="I8" s="92">
        <v>12.521696623147834</v>
      </c>
      <c r="J8" s="726"/>
      <c r="K8" s="357"/>
    </row>
    <row r="9" spans="1:12" s="339" customFormat="1" x14ac:dyDescent="0.2">
      <c r="A9" s="357"/>
      <c r="B9" s="357"/>
      <c r="C9" s="357"/>
      <c r="D9" s="357"/>
      <c r="E9" s="357"/>
      <c r="F9" s="357"/>
      <c r="H9" s="357"/>
      <c r="I9" s="231" t="s">
        <v>233</v>
      </c>
      <c r="J9" s="340"/>
      <c r="K9" s="340"/>
      <c r="L9" s="340"/>
    </row>
    <row r="10" spans="1:12" x14ac:dyDescent="0.2">
      <c r="A10" s="638" t="s">
        <v>549</v>
      </c>
      <c r="B10" s="340"/>
      <c r="C10" s="341"/>
      <c r="D10" s="340"/>
      <c r="E10" s="340"/>
      <c r="F10" s="340"/>
      <c r="G10" s="340"/>
      <c r="H10" s="357"/>
      <c r="I10" s="357"/>
      <c r="J10" s="357"/>
      <c r="K10" s="357"/>
      <c r="L10" s="357"/>
    </row>
    <row r="11" spans="1:12" x14ac:dyDescent="0.2">
      <c r="A11" s="296" t="s">
        <v>550</v>
      </c>
      <c r="B11" s="357"/>
      <c r="C11" s="358"/>
      <c r="D11" s="357"/>
      <c r="E11" s="357"/>
      <c r="F11" s="357"/>
      <c r="G11" s="357"/>
      <c r="H11" s="357"/>
      <c r="I11" s="357"/>
      <c r="J11" s="357"/>
      <c r="K11" s="357"/>
      <c r="L11" s="357"/>
    </row>
    <row r="12" spans="1:12" x14ac:dyDescent="0.2">
      <c r="A12" s="296" t="s">
        <v>510</v>
      </c>
      <c r="B12" s="357"/>
      <c r="C12" s="357"/>
      <c r="D12" s="357"/>
      <c r="E12" s="357"/>
      <c r="F12" s="357"/>
      <c r="G12" s="357"/>
      <c r="H12" s="12"/>
      <c r="I12" s="183"/>
      <c r="J12" s="357"/>
      <c r="K12" s="357"/>
      <c r="L12" s="357"/>
    </row>
    <row r="13" spans="1:12" x14ac:dyDescent="0.2">
      <c r="A13" s="357"/>
      <c r="B13" s="357"/>
      <c r="C13" s="357"/>
      <c r="D13" s="357"/>
      <c r="E13" s="357"/>
      <c r="F13" s="357"/>
      <c r="G13" s="357"/>
      <c r="H13" s="12"/>
      <c r="I13" s="12"/>
      <c r="J13" s="357"/>
      <c r="K13" s="357"/>
      <c r="L13" s="357"/>
    </row>
    <row r="14" spans="1:12" x14ac:dyDescent="0.2">
      <c r="A14" s="357"/>
      <c r="B14" s="357"/>
      <c r="C14" s="357"/>
      <c r="D14" s="357"/>
      <c r="E14" s="357"/>
      <c r="F14" s="357"/>
      <c r="G14" s="357"/>
      <c r="H14" s="12"/>
      <c r="I14" s="12"/>
      <c r="J14" s="12"/>
      <c r="K14" s="12"/>
      <c r="L14" s="12"/>
    </row>
    <row r="15" spans="1:12" x14ac:dyDescent="0.2">
      <c r="A15" s="12"/>
      <c r="B15" s="726"/>
      <c r="C15" s="12"/>
      <c r="D15" s="12"/>
      <c r="E15" s="12"/>
      <c r="F15" s="12"/>
      <c r="G15" s="12"/>
      <c r="H15" s="12"/>
      <c r="I15" s="12"/>
      <c r="J15" s="12"/>
      <c r="K15" s="12"/>
      <c r="L15" s="12"/>
    </row>
    <row r="17" spans="2:13" x14ac:dyDescent="0.2">
      <c r="B17" s="691"/>
    </row>
    <row r="18" spans="2:13" x14ac:dyDescent="0.2">
      <c r="B18" s="691"/>
    </row>
    <row r="19" spans="2:13" x14ac:dyDescent="0.2">
      <c r="M19" s="313" t="s">
        <v>408</v>
      </c>
    </row>
    <row r="21" spans="2:13" x14ac:dyDescent="0.2">
      <c r="C21" s="691"/>
    </row>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GR67"/>
  <sheetViews>
    <sheetView topLeftCell="A22" workbookViewId="0">
      <selection activeCell="I56" sqref="I56"/>
    </sheetView>
  </sheetViews>
  <sheetFormatPr baseColWidth="10" defaultRowHeight="14.25" x14ac:dyDescent="0.2"/>
  <cols>
    <col min="1" max="1" width="22" customWidth="1"/>
    <col min="2" max="2" width="14.125" customWidth="1"/>
    <col min="5" max="5" width="11" customWidth="1"/>
    <col min="6" max="6" width="11.75" customWidth="1"/>
  </cols>
  <sheetData>
    <row r="1" spans="1:7" x14ac:dyDescent="0.2">
      <c r="A1" s="951" t="s">
        <v>1</v>
      </c>
      <c r="B1" s="951"/>
      <c r="C1" s="951"/>
      <c r="D1" s="951"/>
      <c r="E1" s="362"/>
      <c r="F1" s="362"/>
      <c r="G1" s="363"/>
    </row>
    <row r="2" spans="1:7" x14ac:dyDescent="0.2">
      <c r="A2" s="951"/>
      <c r="B2" s="951"/>
      <c r="C2" s="951"/>
      <c r="D2" s="951"/>
      <c r="E2" s="363"/>
      <c r="F2" s="363"/>
      <c r="G2" s="363"/>
    </row>
    <row r="3" spans="1:7" x14ac:dyDescent="0.2">
      <c r="A3" s="554"/>
      <c r="B3" s="554"/>
      <c r="C3" s="554"/>
      <c r="D3" s="363"/>
      <c r="E3" s="363"/>
      <c r="F3" s="363"/>
      <c r="G3" s="363"/>
    </row>
    <row r="4" spans="1:7" x14ac:dyDescent="0.2">
      <c r="A4" s="364" t="s">
        <v>411</v>
      </c>
      <c r="B4" s="363"/>
      <c r="C4" s="363"/>
      <c r="D4" s="363"/>
      <c r="E4" s="363"/>
      <c r="F4" s="363"/>
      <c r="G4" s="363"/>
    </row>
    <row r="5" spans="1:7" x14ac:dyDescent="0.2">
      <c r="A5" s="365"/>
      <c r="B5" s="365" t="s">
        <v>412</v>
      </c>
      <c r="C5" s="365" t="s">
        <v>413</v>
      </c>
      <c r="D5" s="365" t="s">
        <v>414</v>
      </c>
      <c r="E5" s="365" t="s">
        <v>415</v>
      </c>
      <c r="F5" s="365" t="s">
        <v>54</v>
      </c>
      <c r="G5" s="363"/>
    </row>
    <row r="6" spans="1:7" x14ac:dyDescent="0.2">
      <c r="A6" s="366" t="s">
        <v>412</v>
      </c>
      <c r="B6" s="367">
        <v>1</v>
      </c>
      <c r="C6" s="367">
        <v>238.8</v>
      </c>
      <c r="D6" s="367">
        <v>0.23880000000000001</v>
      </c>
      <c r="E6" s="368" t="s">
        <v>416</v>
      </c>
      <c r="F6" s="368">
        <v>0.27779999999999999</v>
      </c>
      <c r="G6" s="363"/>
    </row>
    <row r="7" spans="1:7" x14ac:dyDescent="0.2">
      <c r="A7" s="369" t="s">
        <v>413</v>
      </c>
      <c r="B7" s="370" t="s">
        <v>417</v>
      </c>
      <c r="C7" s="371">
        <v>1</v>
      </c>
      <c r="D7" s="372" t="s">
        <v>418</v>
      </c>
      <c r="E7" s="372" t="s">
        <v>419</v>
      </c>
      <c r="F7" s="370" t="s">
        <v>420</v>
      </c>
      <c r="G7" s="363"/>
    </row>
    <row r="8" spans="1:7" x14ac:dyDescent="0.2">
      <c r="A8" s="369" t="s">
        <v>414</v>
      </c>
      <c r="B8" s="370">
        <v>4.1867999999999999</v>
      </c>
      <c r="C8" s="372" t="s">
        <v>421</v>
      </c>
      <c r="D8" s="371">
        <v>1</v>
      </c>
      <c r="E8" s="372" t="s">
        <v>422</v>
      </c>
      <c r="F8" s="370">
        <v>1.163</v>
      </c>
      <c r="G8" s="363"/>
    </row>
    <row r="9" spans="1:7" x14ac:dyDescent="0.2">
      <c r="A9" s="369" t="s">
        <v>415</v>
      </c>
      <c r="B9" s="370" t="s">
        <v>423</v>
      </c>
      <c r="C9" s="372" t="s">
        <v>424</v>
      </c>
      <c r="D9" s="372" t="s">
        <v>425</v>
      </c>
      <c r="E9" s="370">
        <v>1</v>
      </c>
      <c r="F9" s="373">
        <v>11630</v>
      </c>
      <c r="G9" s="363"/>
    </row>
    <row r="10" spans="1:7" x14ac:dyDescent="0.2">
      <c r="A10" s="374" t="s">
        <v>54</v>
      </c>
      <c r="B10" s="375">
        <v>3.6</v>
      </c>
      <c r="C10" s="375">
        <v>860</v>
      </c>
      <c r="D10" s="375">
        <v>0.86</v>
      </c>
      <c r="E10" s="376" t="s">
        <v>426</v>
      </c>
      <c r="F10" s="375">
        <v>1</v>
      </c>
      <c r="G10" s="363"/>
    </row>
    <row r="11" spans="1:7" x14ac:dyDescent="0.2">
      <c r="A11" s="369"/>
      <c r="B11" s="371"/>
      <c r="C11" s="371"/>
      <c r="D11" s="371"/>
      <c r="E11" s="370"/>
      <c r="F11" s="371"/>
      <c r="G11" s="363"/>
    </row>
    <row r="12" spans="1:7" x14ac:dyDescent="0.2">
      <c r="A12" s="364"/>
      <c r="B12" s="363"/>
      <c r="C12" s="363"/>
      <c r="D12" s="363"/>
      <c r="E12" s="377"/>
      <c r="F12" s="363"/>
      <c r="G12" s="363"/>
    </row>
    <row r="13" spans="1:7" x14ac:dyDescent="0.2">
      <c r="A13" s="364" t="s">
        <v>427</v>
      </c>
      <c r="B13" s="363"/>
      <c r="C13" s="363"/>
      <c r="D13" s="363"/>
      <c r="E13" s="363"/>
      <c r="F13" s="363"/>
      <c r="G13" s="363"/>
    </row>
    <row r="14" spans="1:7" x14ac:dyDescent="0.2">
      <c r="A14" s="365"/>
      <c r="B14" s="378" t="s">
        <v>428</v>
      </c>
      <c r="C14" s="365" t="s">
        <v>429</v>
      </c>
      <c r="D14" s="365" t="s">
        <v>430</v>
      </c>
      <c r="E14" s="365" t="s">
        <v>431</v>
      </c>
      <c r="F14" s="365" t="s">
        <v>432</v>
      </c>
      <c r="G14" s="371"/>
    </row>
    <row r="15" spans="1:7" x14ac:dyDescent="0.2">
      <c r="A15" s="366" t="s">
        <v>428</v>
      </c>
      <c r="B15" s="367">
        <v>1</v>
      </c>
      <c r="C15" s="367">
        <v>2.3810000000000001E-2</v>
      </c>
      <c r="D15" s="367">
        <v>0.13370000000000001</v>
      </c>
      <c r="E15" s="367">
        <v>3.7850000000000001</v>
      </c>
      <c r="F15" s="367">
        <v>3.8E-3</v>
      </c>
      <c r="G15" s="371"/>
    </row>
    <row r="16" spans="1:7" x14ac:dyDescent="0.2">
      <c r="A16" s="369" t="s">
        <v>429</v>
      </c>
      <c r="B16" s="371">
        <v>42</v>
      </c>
      <c r="C16" s="371">
        <v>1</v>
      </c>
      <c r="D16" s="371">
        <v>5.6150000000000002</v>
      </c>
      <c r="E16" s="371">
        <v>159</v>
      </c>
      <c r="F16" s="371">
        <v>0.159</v>
      </c>
      <c r="G16" s="371"/>
    </row>
    <row r="17" spans="1:7" x14ac:dyDescent="0.2">
      <c r="A17" s="369" t="s">
        <v>430</v>
      </c>
      <c r="B17" s="371">
        <v>7.48</v>
      </c>
      <c r="C17" s="371">
        <v>0.17810000000000001</v>
      </c>
      <c r="D17" s="371">
        <v>1</v>
      </c>
      <c r="E17" s="371">
        <v>28.3</v>
      </c>
      <c r="F17" s="371">
        <v>2.8299999999999999E-2</v>
      </c>
      <c r="G17" s="371"/>
    </row>
    <row r="18" spans="1:7" x14ac:dyDescent="0.2">
      <c r="A18" s="369" t="s">
        <v>431</v>
      </c>
      <c r="B18" s="371">
        <v>0.26419999999999999</v>
      </c>
      <c r="C18" s="371">
        <v>6.3E-3</v>
      </c>
      <c r="D18" s="371">
        <v>3.5299999999999998E-2</v>
      </c>
      <c r="E18" s="371">
        <v>1</v>
      </c>
      <c r="F18" s="371">
        <v>1E-3</v>
      </c>
      <c r="G18" s="371"/>
    </row>
    <row r="19" spans="1:7" x14ac:dyDescent="0.2">
      <c r="A19" s="374" t="s">
        <v>432</v>
      </c>
      <c r="B19" s="375">
        <v>264.2</v>
      </c>
      <c r="C19" s="375">
        <v>6.2889999999999997</v>
      </c>
      <c r="D19" s="375">
        <v>35.314700000000002</v>
      </c>
      <c r="E19" s="379">
        <v>1000</v>
      </c>
      <c r="F19" s="375">
        <v>1</v>
      </c>
      <c r="G19" s="371"/>
    </row>
    <row r="20" spans="1:7" x14ac:dyDescent="0.2">
      <c r="A20" s="363"/>
      <c r="B20" s="363"/>
      <c r="C20" s="363"/>
      <c r="D20" s="363"/>
      <c r="E20" s="363"/>
      <c r="F20" s="363"/>
      <c r="G20" s="363"/>
    </row>
    <row r="21" spans="1:7" x14ac:dyDescent="0.2">
      <c r="A21" s="363"/>
      <c r="B21" s="363"/>
      <c r="C21" s="363"/>
      <c r="D21" s="363"/>
      <c r="E21" s="363"/>
      <c r="F21" s="363"/>
      <c r="G21" s="363"/>
    </row>
    <row r="22" spans="1:7" x14ac:dyDescent="0.2">
      <c r="A22" s="364" t="s">
        <v>433</v>
      </c>
      <c r="B22" s="363"/>
      <c r="C22" s="363"/>
      <c r="D22" s="363"/>
      <c r="E22" s="363"/>
      <c r="F22" s="363"/>
      <c r="G22" s="363"/>
    </row>
    <row r="23" spans="1:7" x14ac:dyDescent="0.2">
      <c r="A23" s="380" t="s">
        <v>298</v>
      </c>
      <c r="B23" s="380"/>
      <c r="C23" s="380"/>
      <c r="D23" s="380"/>
      <c r="E23" s="380"/>
      <c r="F23" s="380"/>
      <c r="G23" s="363"/>
    </row>
    <row r="24" spans="1:7" x14ac:dyDescent="0.2">
      <c r="A24" s="952" t="s">
        <v>434</v>
      </c>
      <c r="B24" s="952"/>
      <c r="C24" s="952"/>
      <c r="D24" s="953" t="s">
        <v>435</v>
      </c>
      <c r="E24" s="953"/>
      <c r="F24" s="953"/>
      <c r="G24" s="363"/>
    </row>
    <row r="25" spans="1:7" x14ac:dyDescent="0.2">
      <c r="A25" s="363"/>
      <c r="B25" s="363"/>
      <c r="C25" s="363"/>
      <c r="D25" s="363"/>
      <c r="E25" s="363"/>
      <c r="F25" s="363"/>
      <c r="G25" s="363"/>
    </row>
    <row r="26" spans="1:7" x14ac:dyDescent="0.2">
      <c r="A26" s="363"/>
      <c r="B26" s="363"/>
      <c r="C26" s="363"/>
      <c r="D26" s="363"/>
      <c r="E26" s="363"/>
      <c r="F26" s="363"/>
      <c r="G26" s="363"/>
    </row>
    <row r="27" spans="1:7" x14ac:dyDescent="0.2">
      <c r="A27" s="60" t="s">
        <v>436</v>
      </c>
      <c r="B27" s="363"/>
      <c r="C27" s="60"/>
      <c r="D27" s="364" t="s">
        <v>437</v>
      </c>
      <c r="E27" s="363"/>
      <c r="F27" s="363"/>
      <c r="G27" s="363"/>
    </row>
    <row r="28" spans="1:7" x14ac:dyDescent="0.2">
      <c r="A28" s="378" t="s">
        <v>298</v>
      </c>
      <c r="B28" s="365" t="s">
        <v>439</v>
      </c>
      <c r="C28" s="58"/>
      <c r="D28" s="366" t="s">
        <v>112</v>
      </c>
      <c r="E28" s="367"/>
      <c r="F28" s="368" t="s">
        <v>440</v>
      </c>
      <c r="G28" s="363"/>
    </row>
    <row r="29" spans="1:7" x14ac:dyDescent="0.2">
      <c r="A29" s="381" t="s">
        <v>664</v>
      </c>
      <c r="B29" s="382" t="s">
        <v>444</v>
      </c>
      <c r="C29" s="58"/>
      <c r="D29" s="374" t="s">
        <v>405</v>
      </c>
      <c r="E29" s="375"/>
      <c r="F29" s="376" t="s">
        <v>445</v>
      </c>
      <c r="G29" s="363"/>
    </row>
    <row r="30" spans="1:7" x14ac:dyDescent="0.2">
      <c r="A30" s="383" t="s">
        <v>665</v>
      </c>
      <c r="B30" s="384" t="s">
        <v>446</v>
      </c>
      <c r="C30" s="363"/>
      <c r="D30" s="363"/>
      <c r="E30" s="363"/>
      <c r="F30" s="363"/>
      <c r="G30" s="363"/>
    </row>
    <row r="31" spans="1:7" x14ac:dyDescent="0.2">
      <c r="A31" s="363"/>
      <c r="B31" s="363"/>
      <c r="C31" s="363"/>
      <c r="D31" s="363"/>
      <c r="E31" s="363"/>
      <c r="F31" s="363"/>
      <c r="G31" s="363"/>
    </row>
    <row r="32" spans="1:7" x14ac:dyDescent="0.2">
      <c r="A32" s="363"/>
      <c r="B32" s="363"/>
      <c r="C32" s="363"/>
      <c r="D32" s="363"/>
      <c r="E32" s="363"/>
      <c r="F32" s="363"/>
      <c r="G32" s="363"/>
    </row>
    <row r="33" spans="1:7" x14ac:dyDescent="0.2">
      <c r="A33" s="364" t="s">
        <v>438</v>
      </c>
      <c r="B33" s="363"/>
      <c r="C33" s="363"/>
      <c r="D33" s="363"/>
      <c r="E33" s="364" t="s">
        <v>447</v>
      </c>
      <c r="F33" s="363"/>
      <c r="G33" s="363"/>
    </row>
    <row r="34" spans="1:7" x14ac:dyDescent="0.2">
      <c r="A34" s="380" t="s">
        <v>441</v>
      </c>
      <c r="B34" s="380" t="s">
        <v>442</v>
      </c>
      <c r="C34" s="380" t="s">
        <v>443</v>
      </c>
      <c r="D34" s="371"/>
      <c r="E34" s="365"/>
      <c r="F34" s="365" t="s">
        <v>448</v>
      </c>
      <c r="G34" s="363"/>
    </row>
    <row r="35" spans="1:7" x14ac:dyDescent="0.2">
      <c r="A35" s="1"/>
      <c r="B35" s="1"/>
      <c r="C35" s="1"/>
      <c r="D35" s="1"/>
      <c r="E35" s="366" t="s">
        <v>449</v>
      </c>
      <c r="F35" s="385">
        <v>11.6</v>
      </c>
      <c r="G35" s="363"/>
    </row>
    <row r="36" spans="1:7" x14ac:dyDescent="0.2">
      <c r="A36" s="1"/>
      <c r="B36" s="1"/>
      <c r="C36" s="1"/>
      <c r="D36" s="1"/>
      <c r="E36" s="369" t="s">
        <v>48</v>
      </c>
      <c r="F36" s="385">
        <v>8.5299999999999994</v>
      </c>
      <c r="G36" s="363"/>
    </row>
    <row r="37" spans="1:7" x14ac:dyDescent="0.2">
      <c r="A37" s="1"/>
      <c r="B37" s="1"/>
      <c r="C37" s="1"/>
      <c r="D37" s="1"/>
      <c r="E37" s="369" t="s">
        <v>49</v>
      </c>
      <c r="F37" s="385">
        <v>7.88</v>
      </c>
      <c r="G37" s="363"/>
    </row>
    <row r="38" spans="1:7" x14ac:dyDescent="0.2">
      <c r="A38" s="1"/>
      <c r="B38" s="1"/>
      <c r="C38" s="1"/>
      <c r="D38" s="1"/>
      <c r="E38" s="369" t="s">
        <v>450</v>
      </c>
      <c r="F38" s="385">
        <v>7.93</v>
      </c>
      <c r="G38" s="363"/>
    </row>
    <row r="39" spans="1:7" x14ac:dyDescent="0.2">
      <c r="A39" s="1"/>
      <c r="B39" s="1"/>
      <c r="C39" s="1"/>
      <c r="D39" s="1"/>
      <c r="E39" s="369" t="s">
        <v>127</v>
      </c>
      <c r="F39" s="385">
        <v>7.46</v>
      </c>
      <c r="G39" s="363"/>
    </row>
    <row r="40" spans="1:7" x14ac:dyDescent="0.2">
      <c r="A40" s="1"/>
      <c r="B40" s="1"/>
      <c r="C40" s="1"/>
      <c r="D40" s="1"/>
      <c r="E40" s="369" t="s">
        <v>128</v>
      </c>
      <c r="F40" s="385">
        <v>6.66</v>
      </c>
      <c r="G40" s="363"/>
    </row>
    <row r="41" spans="1:7" x14ac:dyDescent="0.2">
      <c r="A41" s="1"/>
      <c r="B41" s="1"/>
      <c r="C41" s="1"/>
      <c r="D41" s="1"/>
      <c r="E41" s="374" t="s">
        <v>451</v>
      </c>
      <c r="F41" s="386">
        <v>8</v>
      </c>
      <c r="G41" s="363"/>
    </row>
    <row r="42" spans="1:7" x14ac:dyDescent="0.2">
      <c r="A42" s="363"/>
      <c r="B42" s="363"/>
      <c r="C42" s="363"/>
      <c r="D42" s="363"/>
      <c r="E42" s="363"/>
      <c r="F42" s="363"/>
      <c r="G42" s="363"/>
    </row>
    <row r="43" spans="1:7" x14ac:dyDescent="0.2">
      <c r="A43" s="363"/>
      <c r="B43" s="363"/>
      <c r="C43" s="363"/>
      <c r="D43" s="363"/>
      <c r="E43" s="363"/>
      <c r="F43" s="363"/>
      <c r="G43" s="363"/>
    </row>
    <row r="44" spans="1:7" x14ac:dyDescent="0.2">
      <c r="A44" s="363"/>
      <c r="B44" s="363"/>
      <c r="C44" s="363"/>
      <c r="D44" s="363"/>
      <c r="E44" s="363"/>
      <c r="F44" s="363"/>
      <c r="G44" s="363"/>
    </row>
    <row r="45" spans="1:7" ht="15" x14ac:dyDescent="0.25">
      <c r="A45" s="387" t="s">
        <v>452</v>
      </c>
      <c r="B45" s="1"/>
      <c r="C45" s="1"/>
      <c r="D45" s="1"/>
      <c r="E45" s="1"/>
      <c r="F45" s="1"/>
      <c r="G45" s="1"/>
    </row>
    <row r="46" spans="1:7" ht="14.25" customHeight="1" x14ac:dyDescent="0.2">
      <c r="A46" s="954" t="s">
        <v>645</v>
      </c>
      <c r="B46" s="954"/>
      <c r="C46" s="954"/>
      <c r="D46" s="954"/>
      <c r="E46" s="954"/>
      <c r="F46" s="954"/>
      <c r="G46" s="954"/>
    </row>
    <row r="47" spans="1:7" x14ac:dyDescent="0.2">
      <c r="A47" s="954"/>
      <c r="B47" s="954"/>
      <c r="C47" s="954"/>
      <c r="D47" s="954"/>
      <c r="E47" s="954"/>
      <c r="F47" s="954"/>
      <c r="G47" s="954"/>
    </row>
    <row r="48" spans="1:7" x14ac:dyDescent="0.2">
      <c r="A48" s="954"/>
      <c r="B48" s="954"/>
      <c r="C48" s="954"/>
      <c r="D48" s="954"/>
      <c r="E48" s="954"/>
      <c r="F48" s="954"/>
      <c r="G48" s="954"/>
    </row>
    <row r="49" spans="1:200" ht="15" x14ac:dyDescent="0.25">
      <c r="A49" s="387" t="s">
        <v>453</v>
      </c>
      <c r="B49" s="1"/>
      <c r="C49" s="1"/>
      <c r="D49" s="1"/>
      <c r="E49" s="1"/>
      <c r="F49" s="1"/>
      <c r="G49" s="1"/>
    </row>
    <row r="50" spans="1:200" x14ac:dyDescent="0.2">
      <c r="A50" s="1" t="s">
        <v>671</v>
      </c>
      <c r="B50" s="1"/>
      <c r="C50" s="1"/>
      <c r="D50" s="1"/>
      <c r="E50" s="1"/>
      <c r="F50" s="1"/>
      <c r="G50" s="1"/>
    </row>
    <row r="51" spans="1:200" x14ac:dyDescent="0.2">
      <c r="A51" s="1" t="s">
        <v>672</v>
      </c>
      <c r="B51" s="1"/>
      <c r="C51" s="1"/>
      <c r="D51" s="1"/>
      <c r="E51" s="1"/>
      <c r="F51" s="1"/>
      <c r="G51" s="1"/>
    </row>
    <row r="52" spans="1:200" x14ac:dyDescent="0.2">
      <c r="A52" s="1" t="s">
        <v>673</v>
      </c>
      <c r="B52" s="1"/>
      <c r="C52" s="1"/>
      <c r="D52" s="1"/>
      <c r="E52" s="1"/>
      <c r="F52" s="1"/>
      <c r="G52" s="1"/>
    </row>
    <row r="53" spans="1:200" x14ac:dyDescent="0.2">
      <c r="A53" s="1"/>
      <c r="B53" s="1"/>
      <c r="C53" s="1"/>
      <c r="D53" s="1"/>
      <c r="E53" s="1"/>
      <c r="F53" s="1"/>
      <c r="G53" s="1"/>
    </row>
    <row r="54" spans="1:200" ht="15" x14ac:dyDescent="0.25">
      <c r="A54" s="387" t="s">
        <v>454</v>
      </c>
      <c r="B54" s="1"/>
      <c r="C54" s="1"/>
      <c r="D54" s="1"/>
      <c r="E54" s="1"/>
      <c r="F54" s="1"/>
      <c r="G54" s="1"/>
    </row>
    <row r="55" spans="1:200" ht="14.25" customHeight="1" x14ac:dyDescent="0.2">
      <c r="A55" s="954" t="s">
        <v>646</v>
      </c>
      <c r="B55" s="954"/>
      <c r="C55" s="954"/>
      <c r="D55" s="954"/>
      <c r="E55" s="954"/>
      <c r="F55" s="954"/>
      <c r="G55" s="954"/>
      <c r="H55" s="718"/>
      <c r="I55" s="718"/>
      <c r="J55" s="718"/>
      <c r="K55" s="718"/>
      <c r="L55" s="718"/>
      <c r="M55" s="718"/>
      <c r="N55" s="718"/>
      <c r="O55" s="718"/>
      <c r="P55" s="718"/>
      <c r="Q55" s="718"/>
      <c r="R55" s="718"/>
      <c r="S55" s="718"/>
      <c r="T55" s="718"/>
      <c r="U55" s="718"/>
      <c r="V55" s="718"/>
      <c r="W55" s="718"/>
      <c r="X55" s="718"/>
      <c r="Y55" s="718"/>
      <c r="Z55" s="718"/>
      <c r="AA55" s="718"/>
      <c r="AB55" s="718"/>
      <c r="AC55" s="718"/>
      <c r="AD55" s="718"/>
      <c r="AE55" s="718"/>
      <c r="AF55" s="718"/>
      <c r="AG55" s="718"/>
      <c r="AH55" s="718"/>
      <c r="AI55" s="718"/>
      <c r="AJ55" s="718"/>
      <c r="AK55" s="718"/>
      <c r="AL55" s="718"/>
      <c r="AM55" s="718"/>
      <c r="AN55" s="718"/>
      <c r="AO55" s="718"/>
      <c r="AP55" s="718"/>
      <c r="AQ55" s="718"/>
      <c r="AR55" s="718"/>
      <c r="AS55" s="718"/>
      <c r="AT55" s="718"/>
      <c r="AU55" s="718"/>
      <c r="AV55" s="718"/>
      <c r="AW55" s="718"/>
      <c r="AX55" s="718"/>
      <c r="AY55" s="718"/>
      <c r="AZ55" s="718"/>
      <c r="BA55" s="718"/>
      <c r="BB55" s="718"/>
      <c r="BC55" s="718"/>
      <c r="BD55" s="718"/>
      <c r="BE55" s="718"/>
      <c r="BF55" s="718"/>
      <c r="BG55" s="718"/>
      <c r="BH55" s="718"/>
      <c r="BI55" s="718"/>
      <c r="BJ55" s="718"/>
      <c r="BK55" s="718"/>
      <c r="BL55" s="718"/>
      <c r="BM55" s="718"/>
      <c r="BN55" s="718"/>
      <c r="BO55" s="718"/>
      <c r="BP55" s="718"/>
      <c r="BQ55" s="718"/>
      <c r="BR55" s="718"/>
      <c r="BS55" s="718"/>
      <c r="BT55" s="718"/>
      <c r="BU55" s="718"/>
      <c r="BV55" s="718"/>
      <c r="BW55" s="718"/>
      <c r="BX55" s="718"/>
      <c r="BY55" s="718"/>
      <c r="BZ55" s="718"/>
      <c r="CA55" s="718"/>
      <c r="CB55" s="718"/>
      <c r="CC55" s="718"/>
      <c r="CD55" s="718"/>
      <c r="CE55" s="718"/>
      <c r="CF55" s="718"/>
      <c r="CG55" s="718"/>
      <c r="CH55" s="718"/>
      <c r="CI55" s="718"/>
      <c r="CJ55" s="718"/>
      <c r="CK55" s="718"/>
      <c r="CL55" s="718"/>
      <c r="CM55" s="718"/>
      <c r="CN55" s="718"/>
      <c r="CO55" s="718"/>
      <c r="CP55" s="718"/>
      <c r="CQ55" s="718"/>
      <c r="CR55" s="718"/>
      <c r="CS55" s="718"/>
      <c r="CT55" s="718"/>
      <c r="CU55" s="718"/>
      <c r="CV55" s="718"/>
      <c r="CW55" s="718"/>
      <c r="CX55" s="718"/>
      <c r="CY55" s="718"/>
      <c r="CZ55" s="718"/>
      <c r="DA55" s="718"/>
      <c r="DB55" s="718"/>
      <c r="DC55" s="718"/>
      <c r="DD55" s="718"/>
      <c r="DE55" s="718"/>
      <c r="DF55" s="718"/>
      <c r="DG55" s="718"/>
      <c r="DH55" s="718"/>
      <c r="DI55" s="718"/>
      <c r="DJ55" s="718"/>
      <c r="DK55" s="718"/>
      <c r="DL55" s="718"/>
      <c r="DM55" s="718"/>
      <c r="DN55" s="718"/>
      <c r="DO55" s="718"/>
      <c r="DP55" s="718"/>
      <c r="DQ55" s="718"/>
      <c r="DR55" s="718"/>
      <c r="DS55" s="718"/>
      <c r="DT55" s="718"/>
      <c r="DU55" s="718"/>
      <c r="DV55" s="718"/>
      <c r="DW55" s="718"/>
      <c r="DX55" s="718"/>
      <c r="DY55" s="718"/>
      <c r="DZ55" s="718"/>
      <c r="EA55" s="718"/>
      <c r="EB55" s="718"/>
      <c r="EC55" s="718"/>
      <c r="ED55" s="718"/>
      <c r="EE55" s="718"/>
      <c r="EF55" s="718"/>
      <c r="EG55" s="718"/>
      <c r="EH55" s="718"/>
      <c r="EI55" s="718"/>
      <c r="EJ55" s="718"/>
      <c r="EK55" s="718"/>
      <c r="EL55" s="718"/>
      <c r="EM55" s="718"/>
      <c r="EN55" s="718"/>
      <c r="EO55" s="718"/>
      <c r="EP55" s="718"/>
      <c r="EQ55" s="718"/>
      <c r="ER55" s="718"/>
      <c r="ES55" s="718"/>
      <c r="ET55" s="718"/>
      <c r="EU55" s="718"/>
      <c r="EV55" s="718"/>
      <c r="EW55" s="718"/>
      <c r="EX55" s="718"/>
      <c r="EY55" s="718"/>
      <c r="EZ55" s="718"/>
      <c r="FA55" s="718"/>
      <c r="FB55" s="718"/>
      <c r="FC55" s="718"/>
      <c r="FD55" s="718"/>
      <c r="FE55" s="718"/>
      <c r="FF55" s="718"/>
      <c r="FG55" s="718"/>
      <c r="FH55" s="718"/>
      <c r="FI55" s="718"/>
      <c r="FJ55" s="718"/>
      <c r="FK55" s="718"/>
      <c r="FL55" s="718"/>
      <c r="FM55" s="718"/>
      <c r="FN55" s="718"/>
      <c r="FO55" s="718"/>
      <c r="FP55" s="718"/>
      <c r="FQ55" s="718"/>
      <c r="FR55" s="718"/>
      <c r="FS55" s="718"/>
      <c r="FT55" s="718"/>
      <c r="FU55" s="718"/>
      <c r="FV55" s="718"/>
      <c r="FW55" s="718"/>
      <c r="FX55" s="718"/>
      <c r="FY55" s="718"/>
      <c r="FZ55" s="718"/>
      <c r="GA55" s="718"/>
      <c r="GB55" s="718"/>
      <c r="GC55" s="718"/>
      <c r="GD55" s="718"/>
      <c r="GE55" s="718"/>
      <c r="GF55" s="718"/>
      <c r="GG55" s="718"/>
      <c r="GH55" s="718"/>
      <c r="GI55" s="718"/>
      <c r="GJ55" s="718"/>
      <c r="GK55" s="718"/>
      <c r="GL55" s="718"/>
      <c r="GM55" s="718"/>
      <c r="GN55" s="718"/>
      <c r="GO55" s="718"/>
      <c r="GP55" s="718"/>
      <c r="GQ55" s="718"/>
      <c r="GR55" s="718"/>
    </row>
    <row r="56" spans="1:200" x14ac:dyDescent="0.2">
      <c r="A56" s="954"/>
      <c r="B56" s="954"/>
      <c r="C56" s="954"/>
      <c r="D56" s="954"/>
      <c r="E56" s="954"/>
      <c r="F56" s="954"/>
      <c r="G56" s="954"/>
      <c r="H56" s="718"/>
      <c r="I56" s="718"/>
      <c r="J56" s="718"/>
      <c r="K56" s="718"/>
      <c r="L56" s="718"/>
      <c r="M56" s="718"/>
      <c r="N56" s="718"/>
      <c r="O56" s="718"/>
      <c r="P56" s="718"/>
      <c r="Q56" s="718"/>
      <c r="R56" s="718"/>
      <c r="S56" s="718"/>
      <c r="T56" s="718"/>
      <c r="U56" s="718"/>
      <c r="V56" s="718"/>
      <c r="W56" s="718"/>
      <c r="X56" s="718"/>
      <c r="Y56" s="718"/>
      <c r="Z56" s="718"/>
      <c r="AA56" s="718"/>
      <c r="AB56" s="718"/>
      <c r="AC56" s="718"/>
      <c r="AD56" s="718"/>
      <c r="AE56" s="718"/>
      <c r="AF56" s="718"/>
      <c r="AG56" s="718"/>
      <c r="AH56" s="718"/>
      <c r="AI56" s="718"/>
      <c r="AJ56" s="718"/>
      <c r="AK56" s="718"/>
      <c r="AL56" s="718"/>
      <c r="AM56" s="718"/>
      <c r="AN56" s="718"/>
      <c r="AO56" s="718"/>
      <c r="AP56" s="718"/>
      <c r="AQ56" s="718"/>
      <c r="AR56" s="718"/>
      <c r="AS56" s="718"/>
      <c r="AT56" s="718"/>
      <c r="AU56" s="718"/>
      <c r="AV56" s="718"/>
      <c r="AW56" s="718"/>
      <c r="AX56" s="718"/>
      <c r="AY56" s="718"/>
      <c r="AZ56" s="718"/>
      <c r="BA56" s="718"/>
      <c r="BB56" s="718"/>
      <c r="BC56" s="718"/>
      <c r="BD56" s="718"/>
      <c r="BE56" s="718"/>
      <c r="BF56" s="718"/>
      <c r="BG56" s="718"/>
      <c r="BH56" s="718"/>
      <c r="BI56" s="718"/>
      <c r="BJ56" s="718"/>
      <c r="BK56" s="718"/>
      <c r="BL56" s="718"/>
      <c r="BM56" s="718"/>
      <c r="BN56" s="718"/>
      <c r="BO56" s="718"/>
      <c r="BP56" s="718"/>
      <c r="BQ56" s="718"/>
      <c r="BR56" s="718"/>
      <c r="BS56" s="718"/>
      <c r="BT56" s="718"/>
      <c r="BU56" s="718"/>
      <c r="BV56" s="718"/>
      <c r="BW56" s="718"/>
      <c r="BX56" s="718"/>
      <c r="BY56" s="718"/>
      <c r="BZ56" s="718"/>
      <c r="CA56" s="718"/>
      <c r="CB56" s="718"/>
      <c r="CC56" s="718"/>
      <c r="CD56" s="718"/>
      <c r="CE56" s="718"/>
      <c r="CF56" s="718"/>
      <c r="CG56" s="718"/>
      <c r="CH56" s="718"/>
      <c r="CI56" s="718"/>
      <c r="CJ56" s="718"/>
      <c r="CK56" s="718"/>
      <c r="CL56" s="718"/>
      <c r="CM56" s="718"/>
      <c r="CN56" s="718"/>
      <c r="CO56" s="718"/>
      <c r="CP56" s="718"/>
      <c r="CQ56" s="718"/>
      <c r="CR56" s="718"/>
      <c r="CS56" s="718"/>
      <c r="CT56" s="718"/>
      <c r="CU56" s="718"/>
      <c r="CV56" s="718"/>
      <c r="CW56" s="718"/>
      <c r="CX56" s="718"/>
      <c r="CY56" s="718"/>
      <c r="CZ56" s="718"/>
      <c r="DA56" s="718"/>
      <c r="DB56" s="718"/>
      <c r="DC56" s="718"/>
      <c r="DD56" s="718"/>
      <c r="DE56" s="718"/>
      <c r="DF56" s="718"/>
      <c r="DG56" s="718"/>
      <c r="DH56" s="718"/>
      <c r="DI56" s="718"/>
      <c r="DJ56" s="718"/>
      <c r="DK56" s="718"/>
      <c r="DL56" s="718"/>
      <c r="DM56" s="718"/>
      <c r="DN56" s="718"/>
      <c r="DO56" s="718"/>
      <c r="DP56" s="718"/>
      <c r="DQ56" s="718"/>
      <c r="DR56" s="718"/>
      <c r="DS56" s="718"/>
      <c r="DT56" s="718"/>
      <c r="DU56" s="718"/>
      <c r="DV56" s="718"/>
      <c r="DW56" s="718"/>
      <c r="DX56" s="718"/>
      <c r="DY56" s="718"/>
      <c r="DZ56" s="718"/>
      <c r="EA56" s="718"/>
      <c r="EB56" s="718"/>
      <c r="EC56" s="718"/>
      <c r="ED56" s="718"/>
      <c r="EE56" s="718"/>
      <c r="EF56" s="718"/>
      <c r="EG56" s="718"/>
      <c r="EH56" s="718"/>
      <c r="EI56" s="718"/>
      <c r="EJ56" s="718"/>
      <c r="EK56" s="718"/>
      <c r="EL56" s="718"/>
      <c r="EM56" s="718"/>
      <c r="EN56" s="718"/>
      <c r="EO56" s="718"/>
      <c r="EP56" s="718"/>
      <c r="EQ56" s="718"/>
      <c r="ER56" s="718"/>
      <c r="ES56" s="718"/>
      <c r="ET56" s="718"/>
      <c r="EU56" s="718"/>
      <c r="EV56" s="718"/>
      <c r="EW56" s="718"/>
      <c r="EX56" s="718"/>
      <c r="EY56" s="718"/>
      <c r="EZ56" s="718"/>
      <c r="FA56" s="718"/>
      <c r="FB56" s="718"/>
      <c r="FC56" s="718"/>
      <c r="FD56" s="718"/>
      <c r="FE56" s="718"/>
      <c r="FF56" s="718"/>
      <c r="FG56" s="718"/>
      <c r="FH56" s="718"/>
      <c r="FI56" s="718"/>
      <c r="FJ56" s="718"/>
      <c r="FK56" s="718"/>
      <c r="FL56" s="718"/>
      <c r="FM56" s="718"/>
      <c r="FN56" s="718"/>
      <c r="FO56" s="718"/>
      <c r="FP56" s="718"/>
      <c r="FQ56" s="718"/>
      <c r="FR56" s="718"/>
      <c r="FS56" s="718"/>
      <c r="FT56" s="718"/>
      <c r="FU56" s="718"/>
      <c r="FV56" s="718"/>
      <c r="FW56" s="718"/>
      <c r="FX56" s="718"/>
      <c r="FY56" s="718"/>
      <c r="FZ56" s="718"/>
      <c r="GA56" s="718"/>
      <c r="GB56" s="718"/>
      <c r="GC56" s="718"/>
      <c r="GD56" s="718"/>
      <c r="GE56" s="718"/>
      <c r="GF56" s="718"/>
      <c r="GG56" s="718"/>
      <c r="GH56" s="718"/>
      <c r="GI56" s="718"/>
      <c r="GJ56" s="718"/>
      <c r="GK56" s="718"/>
      <c r="GL56" s="718"/>
      <c r="GM56" s="718"/>
      <c r="GN56" s="718"/>
      <c r="GO56" s="718"/>
      <c r="GP56" s="718"/>
      <c r="GQ56" s="718"/>
      <c r="GR56" s="718"/>
    </row>
    <row r="57" spans="1:200" x14ac:dyDescent="0.2">
      <c r="A57" s="954"/>
      <c r="B57" s="954"/>
      <c r="C57" s="954"/>
      <c r="D57" s="954"/>
      <c r="E57" s="954"/>
      <c r="F57" s="954"/>
      <c r="G57" s="954"/>
      <c r="H57" s="718"/>
      <c r="I57" s="718"/>
      <c r="J57" s="718"/>
      <c r="K57" s="718"/>
      <c r="L57" s="718"/>
      <c r="M57" s="718"/>
      <c r="N57" s="718"/>
      <c r="O57" s="718"/>
      <c r="P57" s="718"/>
      <c r="Q57" s="718"/>
      <c r="R57" s="718"/>
      <c r="S57" s="718"/>
      <c r="T57" s="718"/>
      <c r="U57" s="718"/>
      <c r="V57" s="718"/>
      <c r="W57" s="718"/>
      <c r="X57" s="718"/>
      <c r="Y57" s="718"/>
      <c r="Z57" s="718"/>
      <c r="AA57" s="718"/>
      <c r="AB57" s="718"/>
      <c r="AC57" s="718"/>
      <c r="AD57" s="718"/>
      <c r="AE57" s="718"/>
      <c r="AF57" s="718"/>
      <c r="AG57" s="718"/>
      <c r="AH57" s="718"/>
      <c r="AI57" s="718"/>
      <c r="AJ57" s="718"/>
      <c r="AK57" s="718"/>
      <c r="AL57" s="718"/>
      <c r="AM57" s="718"/>
      <c r="AN57" s="718"/>
      <c r="AO57" s="718"/>
      <c r="AP57" s="718"/>
      <c r="AQ57" s="718"/>
      <c r="AR57" s="718"/>
      <c r="AS57" s="718"/>
      <c r="AT57" s="718"/>
      <c r="AU57" s="718"/>
      <c r="AV57" s="718"/>
      <c r="AW57" s="718"/>
      <c r="AX57" s="718"/>
      <c r="AY57" s="718"/>
      <c r="AZ57" s="718"/>
      <c r="BA57" s="718"/>
      <c r="BB57" s="718"/>
      <c r="BC57" s="718"/>
      <c r="BD57" s="718"/>
      <c r="BE57" s="718"/>
      <c r="BF57" s="718"/>
      <c r="BG57" s="718"/>
      <c r="BH57" s="718"/>
      <c r="BI57" s="718"/>
      <c r="BJ57" s="718"/>
      <c r="BK57" s="718"/>
      <c r="BL57" s="718"/>
      <c r="BM57" s="718"/>
      <c r="BN57" s="718"/>
      <c r="BO57" s="718"/>
      <c r="BP57" s="718"/>
      <c r="BQ57" s="718"/>
      <c r="BR57" s="718"/>
      <c r="BS57" s="718"/>
      <c r="BT57" s="718"/>
      <c r="BU57" s="718"/>
      <c r="BV57" s="718"/>
      <c r="BW57" s="718"/>
      <c r="BX57" s="718"/>
      <c r="BY57" s="718"/>
      <c r="BZ57" s="718"/>
      <c r="CA57" s="718"/>
      <c r="CB57" s="718"/>
      <c r="CC57" s="718"/>
      <c r="CD57" s="718"/>
      <c r="CE57" s="718"/>
      <c r="CF57" s="718"/>
      <c r="CG57" s="718"/>
      <c r="CH57" s="718"/>
      <c r="CI57" s="718"/>
      <c r="CJ57" s="718"/>
      <c r="CK57" s="718"/>
      <c r="CL57" s="718"/>
      <c r="CM57" s="718"/>
      <c r="CN57" s="718"/>
      <c r="CO57" s="718"/>
      <c r="CP57" s="718"/>
      <c r="CQ57" s="718"/>
      <c r="CR57" s="718"/>
      <c r="CS57" s="718"/>
      <c r="CT57" s="718"/>
      <c r="CU57" s="718"/>
      <c r="CV57" s="718"/>
      <c r="CW57" s="718"/>
      <c r="CX57" s="718"/>
      <c r="CY57" s="718"/>
      <c r="CZ57" s="718"/>
      <c r="DA57" s="718"/>
      <c r="DB57" s="718"/>
      <c r="DC57" s="718"/>
      <c r="DD57" s="718"/>
      <c r="DE57" s="718"/>
      <c r="DF57" s="718"/>
      <c r="DG57" s="718"/>
      <c r="DH57" s="718"/>
      <c r="DI57" s="718"/>
      <c r="DJ57" s="718"/>
      <c r="DK57" s="718"/>
      <c r="DL57" s="718"/>
      <c r="DM57" s="718"/>
      <c r="DN57" s="718"/>
      <c r="DO57" s="718"/>
      <c r="DP57" s="718"/>
      <c r="DQ57" s="718"/>
      <c r="DR57" s="718"/>
      <c r="DS57" s="718"/>
      <c r="DT57" s="718"/>
      <c r="DU57" s="718"/>
      <c r="DV57" s="718"/>
      <c r="DW57" s="718"/>
      <c r="DX57" s="718"/>
      <c r="DY57" s="718"/>
      <c r="DZ57" s="718"/>
      <c r="EA57" s="718"/>
      <c r="EB57" s="718"/>
      <c r="EC57" s="718"/>
      <c r="ED57" s="718"/>
      <c r="EE57" s="718"/>
      <c r="EF57" s="718"/>
      <c r="EG57" s="718"/>
      <c r="EH57" s="718"/>
      <c r="EI57" s="718"/>
      <c r="EJ57" s="718"/>
      <c r="EK57" s="718"/>
      <c r="EL57" s="718"/>
      <c r="EM57" s="718"/>
      <c r="EN57" s="718"/>
      <c r="EO57" s="718"/>
      <c r="EP57" s="718"/>
      <c r="EQ57" s="718"/>
      <c r="ER57" s="718"/>
      <c r="ES57" s="718"/>
      <c r="ET57" s="718"/>
      <c r="EU57" s="718"/>
      <c r="EV57" s="718"/>
      <c r="EW57" s="718"/>
      <c r="EX57" s="718"/>
      <c r="EY57" s="718"/>
      <c r="EZ57" s="718"/>
      <c r="FA57" s="718"/>
      <c r="FB57" s="718"/>
      <c r="FC57" s="718"/>
      <c r="FD57" s="718"/>
      <c r="FE57" s="718"/>
      <c r="FF57" s="718"/>
      <c r="FG57" s="718"/>
      <c r="FH57" s="718"/>
      <c r="FI57" s="718"/>
      <c r="FJ57" s="718"/>
      <c r="FK57" s="718"/>
      <c r="FL57" s="718"/>
      <c r="FM57" s="718"/>
      <c r="FN57" s="718"/>
      <c r="FO57" s="718"/>
      <c r="FP57" s="718"/>
      <c r="FQ57" s="718"/>
      <c r="FR57" s="718"/>
      <c r="FS57" s="718"/>
      <c r="FT57" s="718"/>
      <c r="FU57" s="718"/>
      <c r="FV57" s="718"/>
      <c r="FW57" s="718"/>
      <c r="FX57" s="718"/>
      <c r="FY57" s="718"/>
      <c r="FZ57" s="718"/>
      <c r="GA57" s="718"/>
      <c r="GB57" s="718"/>
      <c r="GC57" s="718"/>
      <c r="GD57" s="718"/>
      <c r="GE57" s="718"/>
      <c r="GF57" s="718"/>
      <c r="GG57" s="718"/>
      <c r="GH57" s="718"/>
      <c r="GI57" s="718"/>
      <c r="GJ57" s="718"/>
      <c r="GK57" s="718"/>
      <c r="GL57" s="718"/>
      <c r="GM57" s="718"/>
      <c r="GN57" s="718"/>
      <c r="GO57" s="718"/>
      <c r="GP57" s="718"/>
      <c r="GQ57" s="718"/>
      <c r="GR57" s="718"/>
    </row>
    <row r="58" spans="1:200" x14ac:dyDescent="0.2">
      <c r="A58" s="954"/>
      <c r="B58" s="954"/>
      <c r="C58" s="954"/>
      <c r="D58" s="954"/>
      <c r="E58" s="954"/>
      <c r="F58" s="954"/>
      <c r="G58" s="954"/>
      <c r="H58" s="718"/>
      <c r="I58" s="718"/>
      <c r="J58" s="718"/>
      <c r="K58" s="718"/>
      <c r="L58" s="718"/>
      <c r="M58" s="718"/>
      <c r="N58" s="718"/>
      <c r="O58" s="718"/>
      <c r="P58" s="718"/>
      <c r="Q58" s="718"/>
      <c r="R58" s="718"/>
      <c r="S58" s="718"/>
      <c r="T58" s="718"/>
      <c r="U58" s="718"/>
      <c r="V58" s="718"/>
      <c r="W58" s="718"/>
      <c r="X58" s="718"/>
      <c r="Y58" s="718"/>
      <c r="Z58" s="718"/>
      <c r="AA58" s="718"/>
      <c r="AB58" s="718"/>
      <c r="AC58" s="718"/>
      <c r="AD58" s="718"/>
      <c r="AE58" s="718"/>
      <c r="AF58" s="718"/>
      <c r="AG58" s="718"/>
      <c r="AH58" s="718"/>
      <c r="AI58" s="718"/>
      <c r="AJ58" s="718"/>
      <c r="AK58" s="718"/>
      <c r="AL58" s="718"/>
      <c r="AM58" s="718"/>
      <c r="AN58" s="718"/>
      <c r="AO58" s="718"/>
      <c r="AP58" s="718"/>
      <c r="AQ58" s="718"/>
      <c r="AR58" s="718"/>
      <c r="AS58" s="718"/>
      <c r="AT58" s="718"/>
      <c r="AU58" s="718"/>
      <c r="AV58" s="718"/>
      <c r="AW58" s="718"/>
      <c r="AX58" s="718"/>
      <c r="AY58" s="718"/>
      <c r="AZ58" s="718"/>
      <c r="BA58" s="718"/>
      <c r="BB58" s="718"/>
      <c r="BC58" s="718"/>
      <c r="BD58" s="718"/>
      <c r="BE58" s="718"/>
      <c r="BF58" s="718"/>
      <c r="BG58" s="718"/>
      <c r="BH58" s="718"/>
      <c r="BI58" s="718"/>
      <c r="BJ58" s="718"/>
      <c r="BK58" s="718"/>
      <c r="BL58" s="718"/>
      <c r="BM58" s="718"/>
      <c r="BN58" s="718"/>
      <c r="BO58" s="718"/>
      <c r="BP58" s="718"/>
      <c r="BQ58" s="718"/>
      <c r="BR58" s="718"/>
      <c r="BS58" s="718"/>
      <c r="BT58" s="718"/>
      <c r="BU58" s="718"/>
      <c r="BV58" s="718"/>
      <c r="BW58" s="718"/>
      <c r="BX58" s="718"/>
      <c r="BY58" s="718"/>
      <c r="BZ58" s="718"/>
      <c r="CA58" s="718"/>
      <c r="CB58" s="718"/>
      <c r="CC58" s="718"/>
      <c r="CD58" s="718"/>
      <c r="CE58" s="718"/>
      <c r="CF58" s="718"/>
      <c r="CG58" s="718"/>
      <c r="CH58" s="718"/>
      <c r="CI58" s="718"/>
      <c r="CJ58" s="718"/>
      <c r="CK58" s="718"/>
      <c r="CL58" s="718"/>
      <c r="CM58" s="718"/>
      <c r="CN58" s="718"/>
      <c r="CO58" s="718"/>
      <c r="CP58" s="718"/>
      <c r="CQ58" s="718"/>
      <c r="CR58" s="718"/>
      <c r="CS58" s="718"/>
      <c r="CT58" s="718"/>
      <c r="CU58" s="718"/>
      <c r="CV58" s="718"/>
      <c r="CW58" s="718"/>
      <c r="CX58" s="718"/>
      <c r="CY58" s="718"/>
      <c r="CZ58" s="718"/>
      <c r="DA58" s="718"/>
      <c r="DB58" s="718"/>
      <c r="DC58" s="718"/>
      <c r="DD58" s="718"/>
      <c r="DE58" s="718"/>
      <c r="DF58" s="718"/>
      <c r="DG58" s="718"/>
      <c r="DH58" s="718"/>
      <c r="DI58" s="718"/>
      <c r="DJ58" s="718"/>
      <c r="DK58" s="718"/>
      <c r="DL58" s="718"/>
      <c r="DM58" s="718"/>
      <c r="DN58" s="718"/>
      <c r="DO58" s="718"/>
      <c r="DP58" s="718"/>
      <c r="DQ58" s="718"/>
      <c r="DR58" s="718"/>
      <c r="DS58" s="718"/>
      <c r="DT58" s="718"/>
      <c r="DU58" s="718"/>
      <c r="DV58" s="718"/>
      <c r="DW58" s="718"/>
      <c r="DX58" s="718"/>
      <c r="DY58" s="718"/>
      <c r="DZ58" s="718"/>
      <c r="EA58" s="718"/>
      <c r="EB58" s="718"/>
      <c r="EC58" s="718"/>
      <c r="ED58" s="718"/>
      <c r="EE58" s="718"/>
      <c r="EF58" s="718"/>
      <c r="EG58" s="718"/>
      <c r="EH58" s="718"/>
      <c r="EI58" s="718"/>
      <c r="EJ58" s="718"/>
      <c r="EK58" s="718"/>
      <c r="EL58" s="718"/>
      <c r="EM58" s="718"/>
      <c r="EN58" s="718"/>
      <c r="EO58" s="718"/>
      <c r="EP58" s="718"/>
      <c r="EQ58" s="718"/>
      <c r="ER58" s="718"/>
      <c r="ES58" s="718"/>
      <c r="ET58" s="718"/>
      <c r="EU58" s="718"/>
      <c r="EV58" s="718"/>
      <c r="EW58" s="718"/>
      <c r="EX58" s="718"/>
      <c r="EY58" s="718"/>
      <c r="EZ58" s="718"/>
      <c r="FA58" s="718"/>
      <c r="FB58" s="718"/>
      <c r="FC58" s="718"/>
      <c r="FD58" s="718"/>
      <c r="FE58" s="718"/>
      <c r="FF58" s="718"/>
      <c r="FG58" s="718"/>
      <c r="FH58" s="718"/>
      <c r="FI58" s="718"/>
      <c r="FJ58" s="718"/>
      <c r="FK58" s="718"/>
      <c r="FL58" s="718"/>
      <c r="FM58" s="718"/>
      <c r="FN58" s="718"/>
      <c r="FO58" s="718"/>
      <c r="FP58" s="718"/>
      <c r="FQ58" s="718"/>
      <c r="FR58" s="718"/>
      <c r="FS58" s="718"/>
      <c r="FT58" s="718"/>
      <c r="FU58" s="718"/>
      <c r="FV58" s="718"/>
      <c r="FW58" s="718"/>
      <c r="FX58" s="718"/>
      <c r="FY58" s="718"/>
      <c r="FZ58" s="718"/>
      <c r="GA58" s="718"/>
      <c r="GB58" s="718"/>
      <c r="GC58" s="718"/>
      <c r="GD58" s="718"/>
      <c r="GE58" s="718"/>
      <c r="GF58" s="718"/>
      <c r="GG58" s="718"/>
      <c r="GH58" s="718"/>
      <c r="GI58" s="718"/>
      <c r="GJ58" s="718"/>
      <c r="GK58" s="718"/>
      <c r="GL58" s="718"/>
      <c r="GM58" s="718"/>
      <c r="GN58" s="718"/>
      <c r="GO58" s="718"/>
      <c r="GP58" s="718"/>
      <c r="GQ58" s="718"/>
      <c r="GR58" s="718"/>
    </row>
    <row r="59" spans="1:200" x14ac:dyDescent="0.2">
      <c r="A59" s="954"/>
      <c r="B59" s="954"/>
      <c r="C59" s="954"/>
      <c r="D59" s="954"/>
      <c r="E59" s="954"/>
      <c r="F59" s="954"/>
      <c r="G59" s="954"/>
    </row>
    <row r="60" spans="1:200" ht="15" x14ac:dyDescent="0.25">
      <c r="A60" s="387" t="s">
        <v>599</v>
      </c>
      <c r="B60" s="1"/>
      <c r="C60" s="1"/>
      <c r="D60" s="1"/>
      <c r="E60" s="1"/>
      <c r="F60" s="1"/>
      <c r="G60" s="1"/>
    </row>
    <row r="61" spans="1:200" x14ac:dyDescent="0.2">
      <c r="A61" s="1" t="s">
        <v>667</v>
      </c>
      <c r="B61" s="1"/>
      <c r="C61" s="1"/>
      <c r="D61" s="1"/>
      <c r="E61" s="1"/>
      <c r="F61" s="1"/>
      <c r="G61" s="1"/>
    </row>
    <row r="62" spans="1:200" x14ac:dyDescent="0.2">
      <c r="A62" s="1" t="s">
        <v>666</v>
      </c>
      <c r="B62" s="1"/>
      <c r="C62" s="1"/>
      <c r="D62" s="1"/>
      <c r="E62" s="1"/>
      <c r="F62" s="1"/>
      <c r="G62" s="1"/>
    </row>
    <row r="63" spans="1:200" x14ac:dyDescent="0.2">
      <c r="A63" s="1"/>
      <c r="B63" s="1"/>
      <c r="C63" s="1"/>
      <c r="D63" s="1"/>
      <c r="E63" s="1"/>
      <c r="F63" s="1"/>
      <c r="G63" s="1"/>
    </row>
    <row r="64" spans="1:200" ht="15" x14ac:dyDescent="0.25">
      <c r="A64" s="387" t="s">
        <v>455</v>
      </c>
      <c r="B64" s="1"/>
      <c r="C64" s="1"/>
      <c r="D64" s="1"/>
      <c r="E64" s="1"/>
      <c r="F64" s="1"/>
      <c r="G64" s="1"/>
    </row>
    <row r="65" spans="1:7" x14ac:dyDescent="0.2">
      <c r="A65" s="1" t="s">
        <v>668</v>
      </c>
      <c r="B65" s="1"/>
      <c r="C65" s="1"/>
      <c r="D65" s="1"/>
      <c r="E65" s="1"/>
      <c r="F65" s="1"/>
      <c r="G65" s="1"/>
    </row>
    <row r="66" spans="1:7" x14ac:dyDescent="0.2">
      <c r="A66" s="1" t="s">
        <v>670</v>
      </c>
      <c r="B66" s="1"/>
      <c r="C66" s="1"/>
      <c r="D66" s="1"/>
      <c r="E66" s="1"/>
      <c r="F66" s="1"/>
      <c r="G66" s="1"/>
    </row>
    <row r="67" spans="1:7" x14ac:dyDescent="0.2">
      <c r="A67" s="1" t="s">
        <v>669</v>
      </c>
      <c r="B67" s="1"/>
      <c r="C67" s="1"/>
      <c r="D67" s="1"/>
      <c r="E67" s="1"/>
      <c r="F67" s="1"/>
      <c r="G67" s="1"/>
    </row>
  </sheetData>
  <mergeCells count="5">
    <mergeCell ref="A1:D2"/>
    <mergeCell ref="A24:C24"/>
    <mergeCell ref="D24:F24"/>
    <mergeCell ref="A55:G59"/>
    <mergeCell ref="A46:G4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R16"/>
  <sheetViews>
    <sheetView workbookViewId="0"/>
  </sheetViews>
  <sheetFormatPr baseColWidth="10" defaultColWidth="11.375" defaultRowHeight="12.75" x14ac:dyDescent="0.2"/>
  <cols>
    <col min="1" max="1" width="11" style="20" customWidth="1"/>
    <col min="2" max="16384" width="11.375" style="20"/>
  </cols>
  <sheetData>
    <row r="1" spans="1:18" s="8" customFormat="1" ht="13.5" thickTop="1" x14ac:dyDescent="0.2">
      <c r="A1" s="406" t="s">
        <v>467</v>
      </c>
      <c r="B1" s="842"/>
      <c r="C1" s="842"/>
      <c r="D1" s="842"/>
    </row>
    <row r="2" spans="1:18" x14ac:dyDescent="0.2">
      <c r="A2" s="843"/>
      <c r="B2" s="844"/>
      <c r="C2" s="844"/>
      <c r="D2" s="845"/>
    </row>
    <row r="3" spans="1:18" x14ac:dyDescent="0.2">
      <c r="A3" s="846"/>
      <c r="B3" s="846">
        <v>2015</v>
      </c>
      <c r="C3" s="846">
        <v>2016</v>
      </c>
      <c r="D3" s="846">
        <v>2017</v>
      </c>
    </row>
    <row r="4" spans="1:18" x14ac:dyDescent="0.2">
      <c r="A4" s="828" t="s">
        <v>132</v>
      </c>
      <c r="B4" s="847">
        <v>-1.1300119044746302</v>
      </c>
      <c r="C4" s="847">
        <v>3.6419056730809785</v>
      </c>
      <c r="D4" s="847">
        <v>4.1476754931744493</v>
      </c>
      <c r="Q4" s="848"/>
      <c r="R4" s="848"/>
    </row>
    <row r="5" spans="1:18" x14ac:dyDescent="0.2">
      <c r="A5" s="828" t="s">
        <v>133</v>
      </c>
      <c r="B5" s="847">
        <v>-0.55736210729277236</v>
      </c>
      <c r="C5" s="847">
        <v>3.4101137875974379</v>
      </c>
      <c r="D5" s="847">
        <v>3.5993597196326665</v>
      </c>
    </row>
    <row r="6" spans="1:18" x14ac:dyDescent="0.2">
      <c r="A6" s="828" t="s">
        <v>134</v>
      </c>
      <c r="B6" s="847">
        <v>-0.5897836229878507</v>
      </c>
      <c r="C6" s="847">
        <v>3.9898483260354007</v>
      </c>
      <c r="D6" s="847">
        <v>3.0573809743294094</v>
      </c>
    </row>
    <row r="7" spans="1:18" x14ac:dyDescent="0.2">
      <c r="A7" s="828" t="s">
        <v>135</v>
      </c>
      <c r="B7" s="847">
        <v>-7.2163730151308586E-2</v>
      </c>
      <c r="C7" s="847">
        <v>4.286318231320962</v>
      </c>
      <c r="D7" s="847">
        <v>2.6133019862531266</v>
      </c>
    </row>
    <row r="8" spans="1:18" x14ac:dyDescent="0.2">
      <c r="A8" s="828" t="s">
        <v>136</v>
      </c>
      <c r="B8" s="847">
        <v>0.48863430378783923</v>
      </c>
      <c r="C8" s="847">
        <v>3.9384860978560967</v>
      </c>
      <c r="D8" s="849">
        <v>2.9686730604625637</v>
      </c>
    </row>
    <row r="9" spans="1:18" x14ac:dyDescent="0.2">
      <c r="A9" s="828" t="s">
        <v>137</v>
      </c>
      <c r="B9" s="847">
        <v>0.93377167141074524</v>
      </c>
      <c r="C9" s="847">
        <v>3.7818310262696402</v>
      </c>
      <c r="D9" s="849" t="s">
        <v>570</v>
      </c>
    </row>
    <row r="10" spans="1:18" x14ac:dyDescent="0.2">
      <c r="A10" s="828" t="s">
        <v>138</v>
      </c>
      <c r="B10" s="847">
        <v>1.5292908551430389</v>
      </c>
      <c r="C10" s="847">
        <v>3.6155715965968427</v>
      </c>
      <c r="D10" s="849" t="s">
        <v>570</v>
      </c>
    </row>
    <row r="11" spans="1:18" x14ac:dyDescent="0.2">
      <c r="A11" s="828" t="s">
        <v>139</v>
      </c>
      <c r="B11" s="847">
        <v>2.5080416090563453</v>
      </c>
      <c r="C11" s="847">
        <v>3.6453217139607226</v>
      </c>
      <c r="D11" s="849" t="s">
        <v>570</v>
      </c>
    </row>
    <row r="12" spans="1:18" x14ac:dyDescent="0.2">
      <c r="A12" s="828" t="s">
        <v>140</v>
      </c>
      <c r="B12" s="847">
        <v>2.762658877593211</v>
      </c>
      <c r="C12" s="847">
        <v>3.3969985278927304</v>
      </c>
      <c r="D12" s="849" t="s">
        <v>570</v>
      </c>
    </row>
    <row r="13" spans="1:18" x14ac:dyDescent="0.2">
      <c r="A13" s="828" t="s">
        <v>141</v>
      </c>
      <c r="B13" s="847">
        <v>2.6447089209232497</v>
      </c>
      <c r="C13" s="847">
        <v>3.8050088380948974</v>
      </c>
      <c r="D13" s="849" t="s">
        <v>570</v>
      </c>
    </row>
    <row r="14" spans="1:18" x14ac:dyDescent="0.2">
      <c r="A14" s="828" t="s">
        <v>142</v>
      </c>
      <c r="B14" s="847">
        <v>3.5904727828989418</v>
      </c>
      <c r="C14" s="847">
        <v>3.8439672570740502</v>
      </c>
      <c r="D14" s="849" t="s">
        <v>570</v>
      </c>
    </row>
    <row r="15" spans="1:18" x14ac:dyDescent="0.2">
      <c r="A15" s="844" t="s">
        <v>143</v>
      </c>
      <c r="B15" s="640">
        <v>4.0649633169590382</v>
      </c>
      <c r="C15" s="640">
        <v>3.6164853453651729</v>
      </c>
      <c r="D15" s="850" t="s">
        <v>570</v>
      </c>
    </row>
    <row r="16" spans="1:18" x14ac:dyDescent="0.2">
      <c r="A16" s="851"/>
      <c r="B16" s="828"/>
      <c r="C16" s="828"/>
      <c r="D16" s="852" t="s">
        <v>233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H15"/>
  <sheetViews>
    <sheetView zoomScale="115" zoomScaleNormal="115" zoomScaleSheetLayoutView="100" workbookViewId="0"/>
  </sheetViews>
  <sheetFormatPr baseColWidth="10" defaultRowHeight="12.75" x14ac:dyDescent="0.2"/>
  <cols>
    <col min="1" max="1" width="27.375" style="96" customWidth="1"/>
    <col min="2" max="2" width="9.375" style="96" customWidth="1"/>
    <col min="3" max="3" width="12" style="96" customWidth="1"/>
    <col min="4" max="4" width="9.375" style="96" customWidth="1"/>
    <col min="5" max="5" width="10.5" style="96" customWidth="1"/>
    <col min="6" max="6" width="9.375" style="96" customWidth="1"/>
    <col min="7" max="7" width="10.75" style="96" customWidth="1"/>
    <col min="8" max="8" width="15.75" style="96" customWidth="1"/>
    <col min="9" max="9" width="11" style="96"/>
    <col min="10" max="10" width="10.875" style="96" bestFit="1" customWidth="1"/>
    <col min="11" max="256" width="10" style="96"/>
    <col min="257" max="257" width="24" style="96" customWidth="1"/>
    <col min="258" max="260" width="8.25" style="96" bestFit="1" customWidth="1"/>
    <col min="261" max="261" width="7.5" style="96" bestFit="1" customWidth="1"/>
    <col min="262" max="262" width="8.25" style="96" bestFit="1" customWidth="1"/>
    <col min="263" max="263" width="7.5" style="96" bestFit="1" customWidth="1"/>
    <col min="264" max="264" width="10.875" style="96" bestFit="1" customWidth="1"/>
    <col min="265" max="265" width="10" style="96"/>
    <col min="266" max="266" width="10.875" style="96" bestFit="1" customWidth="1"/>
    <col min="267" max="512" width="10" style="96"/>
    <col min="513" max="513" width="24" style="96" customWidth="1"/>
    <col min="514" max="516" width="8.25" style="96" bestFit="1" customWidth="1"/>
    <col min="517" max="517" width="7.5" style="96" bestFit="1" customWidth="1"/>
    <col min="518" max="518" width="8.25" style="96" bestFit="1" customWidth="1"/>
    <col min="519" max="519" width="7.5" style="96" bestFit="1" customWidth="1"/>
    <col min="520" max="520" width="10.875" style="96" bestFit="1" customWidth="1"/>
    <col min="521" max="521" width="10" style="96"/>
    <col min="522" max="522" width="10.875" style="96" bestFit="1" customWidth="1"/>
    <col min="523" max="768" width="10" style="96"/>
    <col min="769" max="769" width="24" style="96" customWidth="1"/>
    <col min="770" max="772" width="8.25" style="96" bestFit="1" customWidth="1"/>
    <col min="773" max="773" width="7.5" style="96" bestFit="1" customWidth="1"/>
    <col min="774" max="774" width="8.25" style="96" bestFit="1" customWidth="1"/>
    <col min="775" max="775" width="7.5" style="96" bestFit="1" customWidth="1"/>
    <col min="776" max="776" width="10.875" style="96" bestFit="1" customWidth="1"/>
    <col min="777" max="777" width="10" style="96"/>
    <col min="778" max="778" width="10.875" style="96" bestFit="1" customWidth="1"/>
    <col min="779" max="1024" width="11" style="96"/>
    <col min="1025" max="1025" width="24" style="96" customWidth="1"/>
    <col min="1026" max="1028" width="8.25" style="96" bestFit="1" customWidth="1"/>
    <col min="1029" max="1029" width="7.5" style="96" bestFit="1" customWidth="1"/>
    <col min="1030" max="1030" width="8.25" style="96" bestFit="1" customWidth="1"/>
    <col min="1031" max="1031" width="7.5" style="96" bestFit="1" customWidth="1"/>
    <col min="1032" max="1032" width="10.875" style="96" bestFit="1" customWidth="1"/>
    <col min="1033" max="1033" width="10" style="96"/>
    <col min="1034" max="1034" width="10.875" style="96" bestFit="1" customWidth="1"/>
    <col min="1035" max="1280" width="10" style="96"/>
    <col min="1281" max="1281" width="24" style="96" customWidth="1"/>
    <col min="1282" max="1284" width="8.25" style="96" bestFit="1" customWidth="1"/>
    <col min="1285" max="1285" width="7.5" style="96" bestFit="1" customWidth="1"/>
    <col min="1286" max="1286" width="8.25" style="96" bestFit="1" customWidth="1"/>
    <col min="1287" max="1287" width="7.5" style="96" bestFit="1" customWidth="1"/>
    <col min="1288" max="1288" width="10.875" style="96" bestFit="1" customWidth="1"/>
    <col min="1289" max="1289" width="10" style="96"/>
    <col min="1290" max="1290" width="10.875" style="96" bestFit="1" customWidth="1"/>
    <col min="1291" max="1536" width="10" style="96"/>
    <col min="1537" max="1537" width="24" style="96" customWidth="1"/>
    <col min="1538" max="1540" width="8.25" style="96" bestFit="1" customWidth="1"/>
    <col min="1541" max="1541" width="7.5" style="96" bestFit="1" customWidth="1"/>
    <col min="1542" max="1542" width="8.25" style="96" bestFit="1" customWidth="1"/>
    <col min="1543" max="1543" width="7.5" style="96" bestFit="1" customWidth="1"/>
    <col min="1544" max="1544" width="10.875" style="96" bestFit="1" customWidth="1"/>
    <col min="1545" max="1545" width="10" style="96"/>
    <col min="1546" max="1546" width="10.875" style="96" bestFit="1" customWidth="1"/>
    <col min="1547" max="1792" width="10" style="96"/>
    <col min="1793" max="1793" width="24" style="96" customWidth="1"/>
    <col min="1794" max="1796" width="8.25" style="96" bestFit="1" customWidth="1"/>
    <col min="1797" max="1797" width="7.5" style="96" bestFit="1" customWidth="1"/>
    <col min="1798" max="1798" width="8.25" style="96" bestFit="1" customWidth="1"/>
    <col min="1799" max="1799" width="7.5" style="96" bestFit="1" customWidth="1"/>
    <col min="1800" max="1800" width="10.875" style="96" bestFit="1" customWidth="1"/>
    <col min="1801" max="1801" width="10" style="96"/>
    <col min="1802" max="1802" width="10.875" style="96" bestFit="1" customWidth="1"/>
    <col min="1803" max="2048" width="11" style="96"/>
    <col min="2049" max="2049" width="24" style="96" customWidth="1"/>
    <col min="2050" max="2052" width="8.25" style="96" bestFit="1" customWidth="1"/>
    <col min="2053" max="2053" width="7.5" style="96" bestFit="1" customWidth="1"/>
    <col min="2054" max="2054" width="8.25" style="96" bestFit="1" customWidth="1"/>
    <col min="2055" max="2055" width="7.5" style="96" bestFit="1" customWidth="1"/>
    <col min="2056" max="2056" width="10.875" style="96" bestFit="1" customWidth="1"/>
    <col min="2057" max="2057" width="10" style="96"/>
    <col min="2058" max="2058" width="10.875" style="96" bestFit="1" customWidth="1"/>
    <col min="2059" max="2304" width="10" style="96"/>
    <col min="2305" max="2305" width="24" style="96" customWidth="1"/>
    <col min="2306" max="2308" width="8.25" style="96" bestFit="1" customWidth="1"/>
    <col min="2309" max="2309" width="7.5" style="96" bestFit="1" customWidth="1"/>
    <col min="2310" max="2310" width="8.25" style="96" bestFit="1" customWidth="1"/>
    <col min="2311" max="2311" width="7.5" style="96" bestFit="1" customWidth="1"/>
    <col min="2312" max="2312" width="10.875" style="96" bestFit="1" customWidth="1"/>
    <col min="2313" max="2313" width="10" style="96"/>
    <col min="2314" max="2314" width="10.875" style="96" bestFit="1" customWidth="1"/>
    <col min="2315" max="2560" width="10" style="96"/>
    <col min="2561" max="2561" width="24" style="96" customWidth="1"/>
    <col min="2562" max="2564" width="8.25" style="96" bestFit="1" customWidth="1"/>
    <col min="2565" max="2565" width="7.5" style="96" bestFit="1" customWidth="1"/>
    <col min="2566" max="2566" width="8.25" style="96" bestFit="1" customWidth="1"/>
    <col min="2567" max="2567" width="7.5" style="96" bestFit="1" customWidth="1"/>
    <col min="2568" max="2568" width="10.875" style="96" bestFit="1" customWidth="1"/>
    <col min="2569" max="2569" width="10" style="96"/>
    <col min="2570" max="2570" width="10.875" style="96" bestFit="1" customWidth="1"/>
    <col min="2571" max="2816" width="10" style="96"/>
    <col min="2817" max="2817" width="24" style="96" customWidth="1"/>
    <col min="2818" max="2820" width="8.25" style="96" bestFit="1" customWidth="1"/>
    <col min="2821" max="2821" width="7.5" style="96" bestFit="1" customWidth="1"/>
    <col min="2822" max="2822" width="8.25" style="96" bestFit="1" customWidth="1"/>
    <col min="2823" max="2823" width="7.5" style="96" bestFit="1" customWidth="1"/>
    <col min="2824" max="2824" width="10.875" style="96" bestFit="1" customWidth="1"/>
    <col min="2825" max="2825" width="10" style="96"/>
    <col min="2826" max="2826" width="10.875" style="96" bestFit="1" customWidth="1"/>
    <col min="2827" max="3072" width="11" style="96"/>
    <col min="3073" max="3073" width="24" style="96" customWidth="1"/>
    <col min="3074" max="3076" width="8.25" style="96" bestFit="1" customWidth="1"/>
    <col min="3077" max="3077" width="7.5" style="96" bestFit="1" customWidth="1"/>
    <col min="3078" max="3078" width="8.25" style="96" bestFit="1" customWidth="1"/>
    <col min="3079" max="3079" width="7.5" style="96" bestFit="1" customWidth="1"/>
    <col min="3080" max="3080" width="10.875" style="96" bestFit="1" customWidth="1"/>
    <col min="3081" max="3081" width="10" style="96"/>
    <col min="3082" max="3082" width="10.875" style="96" bestFit="1" customWidth="1"/>
    <col min="3083" max="3328" width="10" style="96"/>
    <col min="3329" max="3329" width="24" style="96" customWidth="1"/>
    <col min="3330" max="3332" width="8.25" style="96" bestFit="1" customWidth="1"/>
    <col min="3333" max="3333" width="7.5" style="96" bestFit="1" customWidth="1"/>
    <col min="3334" max="3334" width="8.25" style="96" bestFit="1" customWidth="1"/>
    <col min="3335" max="3335" width="7.5" style="96" bestFit="1" customWidth="1"/>
    <col min="3336" max="3336" width="10.875" style="96" bestFit="1" customWidth="1"/>
    <col min="3337" max="3337" width="10" style="96"/>
    <col min="3338" max="3338" width="10.875" style="96" bestFit="1" customWidth="1"/>
    <col min="3339" max="3584" width="10" style="96"/>
    <col min="3585" max="3585" width="24" style="96" customWidth="1"/>
    <col min="3586" max="3588" width="8.25" style="96" bestFit="1" customWidth="1"/>
    <col min="3589" max="3589" width="7.5" style="96" bestFit="1" customWidth="1"/>
    <col min="3590" max="3590" width="8.25" style="96" bestFit="1" customWidth="1"/>
    <col min="3591" max="3591" width="7.5" style="96" bestFit="1" customWidth="1"/>
    <col min="3592" max="3592" width="10.875" style="96" bestFit="1" customWidth="1"/>
    <col min="3593" max="3593" width="10" style="96"/>
    <col min="3594" max="3594" width="10.875" style="96" bestFit="1" customWidth="1"/>
    <col min="3595" max="3840" width="10" style="96"/>
    <col min="3841" max="3841" width="24" style="96" customWidth="1"/>
    <col min="3842" max="3844" width="8.25" style="96" bestFit="1" customWidth="1"/>
    <col min="3845" max="3845" width="7.5" style="96" bestFit="1" customWidth="1"/>
    <col min="3846" max="3846" width="8.25" style="96" bestFit="1" customWidth="1"/>
    <col min="3847" max="3847" width="7.5" style="96" bestFit="1" customWidth="1"/>
    <col min="3848" max="3848" width="10.875" style="96" bestFit="1" customWidth="1"/>
    <col min="3849" max="3849" width="10" style="96"/>
    <col min="3850" max="3850" width="10.875" style="96" bestFit="1" customWidth="1"/>
    <col min="3851" max="4096" width="11" style="96"/>
    <col min="4097" max="4097" width="24" style="96" customWidth="1"/>
    <col min="4098" max="4100" width="8.25" style="96" bestFit="1" customWidth="1"/>
    <col min="4101" max="4101" width="7.5" style="96" bestFit="1" customWidth="1"/>
    <col min="4102" max="4102" width="8.25" style="96" bestFit="1" customWidth="1"/>
    <col min="4103" max="4103" width="7.5" style="96" bestFit="1" customWidth="1"/>
    <col min="4104" max="4104" width="10.875" style="96" bestFit="1" customWidth="1"/>
    <col min="4105" max="4105" width="10" style="96"/>
    <col min="4106" max="4106" width="10.875" style="96" bestFit="1" customWidth="1"/>
    <col min="4107" max="4352" width="10" style="96"/>
    <col min="4353" max="4353" width="24" style="96" customWidth="1"/>
    <col min="4354" max="4356" width="8.25" style="96" bestFit="1" customWidth="1"/>
    <col min="4357" max="4357" width="7.5" style="96" bestFit="1" customWidth="1"/>
    <col min="4358" max="4358" width="8.25" style="96" bestFit="1" customWidth="1"/>
    <col min="4359" max="4359" width="7.5" style="96" bestFit="1" customWidth="1"/>
    <col min="4360" max="4360" width="10.875" style="96" bestFit="1" customWidth="1"/>
    <col min="4361" max="4361" width="10" style="96"/>
    <col min="4362" max="4362" width="10.875" style="96" bestFit="1" customWidth="1"/>
    <col min="4363" max="4608" width="10" style="96"/>
    <col min="4609" max="4609" width="24" style="96" customWidth="1"/>
    <col min="4610" max="4612" width="8.25" style="96" bestFit="1" customWidth="1"/>
    <col min="4613" max="4613" width="7.5" style="96" bestFit="1" customWidth="1"/>
    <col min="4614" max="4614" width="8.25" style="96" bestFit="1" customWidth="1"/>
    <col min="4615" max="4615" width="7.5" style="96" bestFit="1" customWidth="1"/>
    <col min="4616" max="4616" width="10.875" style="96" bestFit="1" customWidth="1"/>
    <col min="4617" max="4617" width="10" style="96"/>
    <col min="4618" max="4618" width="10.875" style="96" bestFit="1" customWidth="1"/>
    <col min="4619" max="4864" width="10" style="96"/>
    <col min="4865" max="4865" width="24" style="96" customWidth="1"/>
    <col min="4866" max="4868" width="8.25" style="96" bestFit="1" customWidth="1"/>
    <col min="4869" max="4869" width="7.5" style="96" bestFit="1" customWidth="1"/>
    <col min="4870" max="4870" width="8.25" style="96" bestFit="1" customWidth="1"/>
    <col min="4871" max="4871" width="7.5" style="96" bestFit="1" customWidth="1"/>
    <col min="4872" max="4872" width="10.875" style="96" bestFit="1" customWidth="1"/>
    <col min="4873" max="4873" width="10" style="96"/>
    <col min="4874" max="4874" width="10.875" style="96" bestFit="1" customWidth="1"/>
    <col min="4875" max="5120" width="11" style="96"/>
    <col min="5121" max="5121" width="24" style="96" customWidth="1"/>
    <col min="5122" max="5124" width="8.25" style="96" bestFit="1" customWidth="1"/>
    <col min="5125" max="5125" width="7.5" style="96" bestFit="1" customWidth="1"/>
    <col min="5126" max="5126" width="8.25" style="96" bestFit="1" customWidth="1"/>
    <col min="5127" max="5127" width="7.5" style="96" bestFit="1" customWidth="1"/>
    <col min="5128" max="5128" width="10.875" style="96" bestFit="1" customWidth="1"/>
    <col min="5129" max="5129" width="10" style="96"/>
    <col min="5130" max="5130" width="10.875" style="96" bestFit="1" customWidth="1"/>
    <col min="5131" max="5376" width="10" style="96"/>
    <col min="5377" max="5377" width="24" style="96" customWidth="1"/>
    <col min="5378" max="5380" width="8.25" style="96" bestFit="1" customWidth="1"/>
    <col min="5381" max="5381" width="7.5" style="96" bestFit="1" customWidth="1"/>
    <col min="5382" max="5382" width="8.25" style="96" bestFit="1" customWidth="1"/>
    <col min="5383" max="5383" width="7.5" style="96" bestFit="1" customWidth="1"/>
    <col min="5384" max="5384" width="10.875" style="96" bestFit="1" customWidth="1"/>
    <col min="5385" max="5385" width="10" style="96"/>
    <col min="5386" max="5386" width="10.875" style="96" bestFit="1" customWidth="1"/>
    <col min="5387" max="5632" width="10" style="96"/>
    <col min="5633" max="5633" width="24" style="96" customWidth="1"/>
    <col min="5634" max="5636" width="8.25" style="96" bestFit="1" customWidth="1"/>
    <col min="5637" max="5637" width="7.5" style="96" bestFit="1" customWidth="1"/>
    <col min="5638" max="5638" width="8.25" style="96" bestFit="1" customWidth="1"/>
    <col min="5639" max="5639" width="7.5" style="96" bestFit="1" customWidth="1"/>
    <col min="5640" max="5640" width="10.875" style="96" bestFit="1" customWidth="1"/>
    <col min="5641" max="5641" width="10" style="96"/>
    <col min="5642" max="5642" width="10.875" style="96" bestFit="1" customWidth="1"/>
    <col min="5643" max="5888" width="10" style="96"/>
    <col min="5889" max="5889" width="24" style="96" customWidth="1"/>
    <col min="5890" max="5892" width="8.25" style="96" bestFit="1" customWidth="1"/>
    <col min="5893" max="5893" width="7.5" style="96" bestFit="1" customWidth="1"/>
    <col min="5894" max="5894" width="8.25" style="96" bestFit="1" customWidth="1"/>
    <col min="5895" max="5895" width="7.5" style="96" bestFit="1" customWidth="1"/>
    <col min="5896" max="5896" width="10.875" style="96" bestFit="1" customWidth="1"/>
    <col min="5897" max="5897" width="10" style="96"/>
    <col min="5898" max="5898" width="10.875" style="96" bestFit="1" customWidth="1"/>
    <col min="5899" max="6144" width="11" style="96"/>
    <col min="6145" max="6145" width="24" style="96" customWidth="1"/>
    <col min="6146" max="6148" width="8.25" style="96" bestFit="1" customWidth="1"/>
    <col min="6149" max="6149" width="7.5" style="96" bestFit="1" customWidth="1"/>
    <col min="6150" max="6150" width="8.25" style="96" bestFit="1" customWidth="1"/>
    <col min="6151" max="6151" width="7.5" style="96" bestFit="1" customWidth="1"/>
    <col min="6152" max="6152" width="10.875" style="96" bestFit="1" customWidth="1"/>
    <col min="6153" max="6153" width="10" style="96"/>
    <col min="6154" max="6154" width="10.875" style="96" bestFit="1" customWidth="1"/>
    <col min="6155" max="6400" width="10" style="96"/>
    <col min="6401" max="6401" width="24" style="96" customWidth="1"/>
    <col min="6402" max="6404" width="8.25" style="96" bestFit="1" customWidth="1"/>
    <col min="6405" max="6405" width="7.5" style="96" bestFit="1" customWidth="1"/>
    <col min="6406" max="6406" width="8.25" style="96" bestFit="1" customWidth="1"/>
    <col min="6407" max="6407" width="7.5" style="96" bestFit="1" customWidth="1"/>
    <col min="6408" max="6408" width="10.875" style="96" bestFit="1" customWidth="1"/>
    <col min="6409" max="6409" width="10" style="96"/>
    <col min="6410" max="6410" width="10.875" style="96" bestFit="1" customWidth="1"/>
    <col min="6411" max="6656" width="10" style="96"/>
    <col min="6657" max="6657" width="24" style="96" customWidth="1"/>
    <col min="6658" max="6660" width="8.25" style="96" bestFit="1" customWidth="1"/>
    <col min="6661" max="6661" width="7.5" style="96" bestFit="1" customWidth="1"/>
    <col min="6662" max="6662" width="8.25" style="96" bestFit="1" customWidth="1"/>
    <col min="6663" max="6663" width="7.5" style="96" bestFit="1" customWidth="1"/>
    <col min="6664" max="6664" width="10.875" style="96" bestFit="1" customWidth="1"/>
    <col min="6665" max="6665" width="10" style="96"/>
    <col min="6666" max="6666" width="10.875" style="96" bestFit="1" customWidth="1"/>
    <col min="6667" max="6912" width="10" style="96"/>
    <col min="6913" max="6913" width="24" style="96" customWidth="1"/>
    <col min="6914" max="6916" width="8.25" style="96" bestFit="1" customWidth="1"/>
    <col min="6917" max="6917" width="7.5" style="96" bestFit="1" customWidth="1"/>
    <col min="6918" max="6918" width="8.25" style="96" bestFit="1" customWidth="1"/>
    <col min="6919" max="6919" width="7.5" style="96" bestFit="1" customWidth="1"/>
    <col min="6920" max="6920" width="10.875" style="96" bestFit="1" customWidth="1"/>
    <col min="6921" max="6921" width="10" style="96"/>
    <col min="6922" max="6922" width="10.875" style="96" bestFit="1" customWidth="1"/>
    <col min="6923" max="7168" width="11" style="96"/>
    <col min="7169" max="7169" width="24" style="96" customWidth="1"/>
    <col min="7170" max="7172" width="8.25" style="96" bestFit="1" customWidth="1"/>
    <col min="7173" max="7173" width="7.5" style="96" bestFit="1" customWidth="1"/>
    <col min="7174" max="7174" width="8.25" style="96" bestFit="1" customWidth="1"/>
    <col min="7175" max="7175" width="7.5" style="96" bestFit="1" customWidth="1"/>
    <col min="7176" max="7176" width="10.875" style="96" bestFit="1" customWidth="1"/>
    <col min="7177" max="7177" width="10" style="96"/>
    <col min="7178" max="7178" width="10.875" style="96" bestFit="1" customWidth="1"/>
    <col min="7179" max="7424" width="10" style="96"/>
    <col min="7425" max="7425" width="24" style="96" customWidth="1"/>
    <col min="7426" max="7428" width="8.25" style="96" bestFit="1" customWidth="1"/>
    <col min="7429" max="7429" width="7.5" style="96" bestFit="1" customWidth="1"/>
    <col min="7430" max="7430" width="8.25" style="96" bestFit="1" customWidth="1"/>
    <col min="7431" max="7431" width="7.5" style="96" bestFit="1" customWidth="1"/>
    <col min="7432" max="7432" width="10.875" style="96" bestFit="1" customWidth="1"/>
    <col min="7433" max="7433" width="10" style="96"/>
    <col min="7434" max="7434" width="10.875" style="96" bestFit="1" customWidth="1"/>
    <col min="7435" max="7680" width="10" style="96"/>
    <col min="7681" max="7681" width="24" style="96" customWidth="1"/>
    <col min="7682" max="7684" width="8.25" style="96" bestFit="1" customWidth="1"/>
    <col min="7685" max="7685" width="7.5" style="96" bestFit="1" customWidth="1"/>
    <col min="7686" max="7686" width="8.25" style="96" bestFit="1" customWidth="1"/>
    <col min="7687" max="7687" width="7.5" style="96" bestFit="1" customWidth="1"/>
    <col min="7688" max="7688" width="10.875" style="96" bestFit="1" customWidth="1"/>
    <col min="7689" max="7689" width="10" style="96"/>
    <col min="7690" max="7690" width="10.875" style="96" bestFit="1" customWidth="1"/>
    <col min="7691" max="7936" width="10" style="96"/>
    <col min="7937" max="7937" width="24" style="96" customWidth="1"/>
    <col min="7938" max="7940" width="8.25" style="96" bestFit="1" customWidth="1"/>
    <col min="7941" max="7941" width="7.5" style="96" bestFit="1" customWidth="1"/>
    <col min="7942" max="7942" width="8.25" style="96" bestFit="1" customWidth="1"/>
    <col min="7943" max="7943" width="7.5" style="96" bestFit="1" customWidth="1"/>
    <col min="7944" max="7944" width="10.875" style="96" bestFit="1" customWidth="1"/>
    <col min="7945" max="7945" width="10" style="96"/>
    <col min="7946" max="7946" width="10.875" style="96" bestFit="1" customWidth="1"/>
    <col min="7947" max="8192" width="11" style="96"/>
    <col min="8193" max="8193" width="24" style="96" customWidth="1"/>
    <col min="8194" max="8196" width="8.25" style="96" bestFit="1" customWidth="1"/>
    <col min="8197" max="8197" width="7.5" style="96" bestFit="1" customWidth="1"/>
    <col min="8198" max="8198" width="8.25" style="96" bestFit="1" customWidth="1"/>
    <col min="8199" max="8199" width="7.5" style="96" bestFit="1" customWidth="1"/>
    <col min="8200" max="8200" width="10.875" style="96" bestFit="1" customWidth="1"/>
    <col min="8201" max="8201" width="10" style="96"/>
    <col min="8202" max="8202" width="10.875" style="96" bestFit="1" customWidth="1"/>
    <col min="8203" max="8448" width="10" style="96"/>
    <col min="8449" max="8449" width="24" style="96" customWidth="1"/>
    <col min="8450" max="8452" width="8.25" style="96" bestFit="1" customWidth="1"/>
    <col min="8453" max="8453" width="7.5" style="96" bestFit="1" customWidth="1"/>
    <col min="8454" max="8454" width="8.25" style="96" bestFit="1" customWidth="1"/>
    <col min="8455" max="8455" width="7.5" style="96" bestFit="1" customWidth="1"/>
    <col min="8456" max="8456" width="10.875" style="96" bestFit="1" customWidth="1"/>
    <col min="8457" max="8457" width="10" style="96"/>
    <col min="8458" max="8458" width="10.875" style="96" bestFit="1" customWidth="1"/>
    <col min="8459" max="8704" width="10" style="96"/>
    <col min="8705" max="8705" width="24" style="96" customWidth="1"/>
    <col min="8706" max="8708" width="8.25" style="96" bestFit="1" customWidth="1"/>
    <col min="8709" max="8709" width="7.5" style="96" bestFit="1" customWidth="1"/>
    <col min="8710" max="8710" width="8.25" style="96" bestFit="1" customWidth="1"/>
    <col min="8711" max="8711" width="7.5" style="96" bestFit="1" customWidth="1"/>
    <col min="8712" max="8712" width="10.875" style="96" bestFit="1" customWidth="1"/>
    <col min="8713" max="8713" width="10" style="96"/>
    <col min="8714" max="8714" width="10.875" style="96" bestFit="1" customWidth="1"/>
    <col min="8715" max="8960" width="10" style="96"/>
    <col min="8961" max="8961" width="24" style="96" customWidth="1"/>
    <col min="8962" max="8964" width="8.25" style="96" bestFit="1" customWidth="1"/>
    <col min="8965" max="8965" width="7.5" style="96" bestFit="1" customWidth="1"/>
    <col min="8966" max="8966" width="8.25" style="96" bestFit="1" customWidth="1"/>
    <col min="8967" max="8967" width="7.5" style="96" bestFit="1" customWidth="1"/>
    <col min="8968" max="8968" width="10.875" style="96" bestFit="1" customWidth="1"/>
    <col min="8969" max="8969" width="10" style="96"/>
    <col min="8970" max="8970" width="10.875" style="96" bestFit="1" customWidth="1"/>
    <col min="8971" max="9216" width="11" style="96"/>
    <col min="9217" max="9217" width="24" style="96" customWidth="1"/>
    <col min="9218" max="9220" width="8.25" style="96" bestFit="1" customWidth="1"/>
    <col min="9221" max="9221" width="7.5" style="96" bestFit="1" customWidth="1"/>
    <col min="9222" max="9222" width="8.25" style="96" bestFit="1" customWidth="1"/>
    <col min="9223" max="9223" width="7.5" style="96" bestFit="1" customWidth="1"/>
    <col min="9224" max="9224" width="10.875" style="96" bestFit="1" customWidth="1"/>
    <col min="9225" max="9225" width="10" style="96"/>
    <col min="9226" max="9226" width="10.875" style="96" bestFit="1" customWidth="1"/>
    <col min="9227" max="9472" width="10" style="96"/>
    <col min="9473" max="9473" width="24" style="96" customWidth="1"/>
    <col min="9474" max="9476" width="8.25" style="96" bestFit="1" customWidth="1"/>
    <col min="9477" max="9477" width="7.5" style="96" bestFit="1" customWidth="1"/>
    <col min="9478" max="9478" width="8.25" style="96" bestFit="1" customWidth="1"/>
    <col min="9479" max="9479" width="7.5" style="96" bestFit="1" customWidth="1"/>
    <col min="9480" max="9480" width="10.875" style="96" bestFit="1" customWidth="1"/>
    <col min="9481" max="9481" width="10" style="96"/>
    <col min="9482" max="9482" width="10.875" style="96" bestFit="1" customWidth="1"/>
    <col min="9483" max="9728" width="10" style="96"/>
    <col min="9729" max="9729" width="24" style="96" customWidth="1"/>
    <col min="9730" max="9732" width="8.25" style="96" bestFit="1" customWidth="1"/>
    <col min="9733" max="9733" width="7.5" style="96" bestFit="1" customWidth="1"/>
    <col min="9734" max="9734" width="8.25" style="96" bestFit="1" customWidth="1"/>
    <col min="9735" max="9735" width="7.5" style="96" bestFit="1" customWidth="1"/>
    <col min="9736" max="9736" width="10.875" style="96" bestFit="1" customWidth="1"/>
    <col min="9737" max="9737" width="10" style="96"/>
    <col min="9738" max="9738" width="10.875" style="96" bestFit="1" customWidth="1"/>
    <col min="9739" max="9984" width="10" style="96"/>
    <col min="9985" max="9985" width="24" style="96" customWidth="1"/>
    <col min="9986" max="9988" width="8.25" style="96" bestFit="1" customWidth="1"/>
    <col min="9989" max="9989" width="7.5" style="96" bestFit="1" customWidth="1"/>
    <col min="9990" max="9990" width="8.25" style="96" bestFit="1" customWidth="1"/>
    <col min="9991" max="9991" width="7.5" style="96" bestFit="1" customWidth="1"/>
    <col min="9992" max="9992" width="10.875" style="96" bestFit="1" customWidth="1"/>
    <col min="9993" max="9993" width="10" style="96"/>
    <col min="9994" max="9994" width="10.875" style="96" bestFit="1" customWidth="1"/>
    <col min="9995" max="10240" width="11" style="96"/>
    <col min="10241" max="10241" width="24" style="96" customWidth="1"/>
    <col min="10242" max="10244" width="8.25" style="96" bestFit="1" customWidth="1"/>
    <col min="10245" max="10245" width="7.5" style="96" bestFit="1" customWidth="1"/>
    <col min="10246" max="10246" width="8.25" style="96" bestFit="1" customWidth="1"/>
    <col min="10247" max="10247" width="7.5" style="96" bestFit="1" customWidth="1"/>
    <col min="10248" max="10248" width="10.875" style="96" bestFit="1" customWidth="1"/>
    <col min="10249" max="10249" width="10" style="96"/>
    <col min="10250" max="10250" width="10.875" style="96" bestFit="1" customWidth="1"/>
    <col min="10251" max="10496" width="10" style="96"/>
    <col min="10497" max="10497" width="24" style="96" customWidth="1"/>
    <col min="10498" max="10500" width="8.25" style="96" bestFit="1" customWidth="1"/>
    <col min="10501" max="10501" width="7.5" style="96" bestFit="1" customWidth="1"/>
    <col min="10502" max="10502" width="8.25" style="96" bestFit="1" customWidth="1"/>
    <col min="10503" max="10503" width="7.5" style="96" bestFit="1" customWidth="1"/>
    <col min="10504" max="10504" width="10.875" style="96" bestFit="1" customWidth="1"/>
    <col min="10505" max="10505" width="10" style="96"/>
    <col min="10506" max="10506" width="10.875" style="96" bestFit="1" customWidth="1"/>
    <col min="10507" max="10752" width="10" style="96"/>
    <col min="10753" max="10753" width="24" style="96" customWidth="1"/>
    <col min="10754" max="10756" width="8.25" style="96" bestFit="1" customWidth="1"/>
    <col min="10757" max="10757" width="7.5" style="96" bestFit="1" customWidth="1"/>
    <col min="10758" max="10758" width="8.25" style="96" bestFit="1" customWidth="1"/>
    <col min="10759" max="10759" width="7.5" style="96" bestFit="1" customWidth="1"/>
    <col min="10760" max="10760" width="10.875" style="96" bestFit="1" customWidth="1"/>
    <col min="10761" max="10761" width="10" style="96"/>
    <col min="10762" max="10762" width="10.875" style="96" bestFit="1" customWidth="1"/>
    <col min="10763" max="11008" width="10" style="96"/>
    <col min="11009" max="11009" width="24" style="96" customWidth="1"/>
    <col min="11010" max="11012" width="8.25" style="96" bestFit="1" customWidth="1"/>
    <col min="11013" max="11013" width="7.5" style="96" bestFit="1" customWidth="1"/>
    <col min="11014" max="11014" width="8.25" style="96" bestFit="1" customWidth="1"/>
    <col min="11015" max="11015" width="7.5" style="96" bestFit="1" customWidth="1"/>
    <col min="11016" max="11016" width="10.875" style="96" bestFit="1" customWidth="1"/>
    <col min="11017" max="11017" width="10" style="96"/>
    <col min="11018" max="11018" width="10.875" style="96" bestFit="1" customWidth="1"/>
    <col min="11019" max="11264" width="11" style="96"/>
    <col min="11265" max="11265" width="24" style="96" customWidth="1"/>
    <col min="11266" max="11268" width="8.25" style="96" bestFit="1" customWidth="1"/>
    <col min="11269" max="11269" width="7.5" style="96" bestFit="1" customWidth="1"/>
    <col min="11270" max="11270" width="8.25" style="96" bestFit="1" customWidth="1"/>
    <col min="11271" max="11271" width="7.5" style="96" bestFit="1" customWidth="1"/>
    <col min="11272" max="11272" width="10.875" style="96" bestFit="1" customWidth="1"/>
    <col min="11273" max="11273" width="10" style="96"/>
    <col min="11274" max="11274" width="10.875" style="96" bestFit="1" customWidth="1"/>
    <col min="11275" max="11520" width="10" style="96"/>
    <col min="11521" max="11521" width="24" style="96" customWidth="1"/>
    <col min="11522" max="11524" width="8.25" style="96" bestFit="1" customWidth="1"/>
    <col min="11525" max="11525" width="7.5" style="96" bestFit="1" customWidth="1"/>
    <col min="11526" max="11526" width="8.25" style="96" bestFit="1" customWidth="1"/>
    <col min="11527" max="11527" width="7.5" style="96" bestFit="1" customWidth="1"/>
    <col min="11528" max="11528" width="10.875" style="96" bestFit="1" customWidth="1"/>
    <col min="11529" max="11529" width="10" style="96"/>
    <col min="11530" max="11530" width="10.875" style="96" bestFit="1" customWidth="1"/>
    <col min="11531" max="11776" width="10" style="96"/>
    <col min="11777" max="11777" width="24" style="96" customWidth="1"/>
    <col min="11778" max="11780" width="8.25" style="96" bestFit="1" customWidth="1"/>
    <col min="11781" max="11781" width="7.5" style="96" bestFit="1" customWidth="1"/>
    <col min="11782" max="11782" width="8.25" style="96" bestFit="1" customWidth="1"/>
    <col min="11783" max="11783" width="7.5" style="96" bestFit="1" customWidth="1"/>
    <col min="11784" max="11784" width="10.875" style="96" bestFit="1" customWidth="1"/>
    <col min="11785" max="11785" width="10" style="96"/>
    <col min="11786" max="11786" width="10.875" style="96" bestFit="1" customWidth="1"/>
    <col min="11787" max="12032" width="10" style="96"/>
    <col min="12033" max="12033" width="24" style="96" customWidth="1"/>
    <col min="12034" max="12036" width="8.25" style="96" bestFit="1" customWidth="1"/>
    <col min="12037" max="12037" width="7.5" style="96" bestFit="1" customWidth="1"/>
    <col min="12038" max="12038" width="8.25" style="96" bestFit="1" customWidth="1"/>
    <col min="12039" max="12039" width="7.5" style="96" bestFit="1" customWidth="1"/>
    <col min="12040" max="12040" width="10.875" style="96" bestFit="1" customWidth="1"/>
    <col min="12041" max="12041" width="10" style="96"/>
    <col min="12042" max="12042" width="10.875" style="96" bestFit="1" customWidth="1"/>
    <col min="12043" max="12288" width="11" style="96"/>
    <col min="12289" max="12289" width="24" style="96" customWidth="1"/>
    <col min="12290" max="12292" width="8.25" style="96" bestFit="1" customWidth="1"/>
    <col min="12293" max="12293" width="7.5" style="96" bestFit="1" customWidth="1"/>
    <col min="12294" max="12294" width="8.25" style="96" bestFit="1" customWidth="1"/>
    <col min="12295" max="12295" width="7.5" style="96" bestFit="1" customWidth="1"/>
    <col min="12296" max="12296" width="10.875" style="96" bestFit="1" customWidth="1"/>
    <col min="12297" max="12297" width="10" style="96"/>
    <col min="12298" max="12298" width="10.875" style="96" bestFit="1" customWidth="1"/>
    <col min="12299" max="12544" width="10" style="96"/>
    <col min="12545" max="12545" width="24" style="96" customWidth="1"/>
    <col min="12546" max="12548" width="8.25" style="96" bestFit="1" customWidth="1"/>
    <col min="12549" max="12549" width="7.5" style="96" bestFit="1" customWidth="1"/>
    <col min="12550" max="12550" width="8.25" style="96" bestFit="1" customWidth="1"/>
    <col min="12551" max="12551" width="7.5" style="96" bestFit="1" customWidth="1"/>
    <col min="12552" max="12552" width="10.875" style="96" bestFit="1" customWidth="1"/>
    <col min="12553" max="12553" width="10" style="96"/>
    <col min="12554" max="12554" width="10.875" style="96" bestFit="1" customWidth="1"/>
    <col min="12555" max="12800" width="10" style="96"/>
    <col min="12801" max="12801" width="24" style="96" customWidth="1"/>
    <col min="12802" max="12804" width="8.25" style="96" bestFit="1" customWidth="1"/>
    <col min="12805" max="12805" width="7.5" style="96" bestFit="1" customWidth="1"/>
    <col min="12806" max="12806" width="8.25" style="96" bestFit="1" customWidth="1"/>
    <col min="12807" max="12807" width="7.5" style="96" bestFit="1" customWidth="1"/>
    <col min="12808" max="12808" width="10.875" style="96" bestFit="1" customWidth="1"/>
    <col min="12809" max="12809" width="10" style="96"/>
    <col min="12810" max="12810" width="10.875" style="96" bestFit="1" customWidth="1"/>
    <col min="12811" max="13056" width="10" style="96"/>
    <col min="13057" max="13057" width="24" style="96" customWidth="1"/>
    <col min="13058" max="13060" width="8.25" style="96" bestFit="1" customWidth="1"/>
    <col min="13061" max="13061" width="7.5" style="96" bestFit="1" customWidth="1"/>
    <col min="13062" max="13062" width="8.25" style="96" bestFit="1" customWidth="1"/>
    <col min="13063" max="13063" width="7.5" style="96" bestFit="1" customWidth="1"/>
    <col min="13064" max="13064" width="10.875" style="96" bestFit="1" customWidth="1"/>
    <col min="13065" max="13065" width="10" style="96"/>
    <col min="13066" max="13066" width="10.875" style="96" bestFit="1" customWidth="1"/>
    <col min="13067" max="13312" width="11" style="96"/>
    <col min="13313" max="13313" width="24" style="96" customWidth="1"/>
    <col min="13314" max="13316" width="8.25" style="96" bestFit="1" customWidth="1"/>
    <col min="13317" max="13317" width="7.5" style="96" bestFit="1" customWidth="1"/>
    <col min="13318" max="13318" width="8.25" style="96" bestFit="1" customWidth="1"/>
    <col min="13319" max="13319" width="7.5" style="96" bestFit="1" customWidth="1"/>
    <col min="13320" max="13320" width="10.875" style="96" bestFit="1" customWidth="1"/>
    <col min="13321" max="13321" width="10" style="96"/>
    <col min="13322" max="13322" width="10.875" style="96" bestFit="1" customWidth="1"/>
    <col min="13323" max="13568" width="10" style="96"/>
    <col min="13569" max="13569" width="24" style="96" customWidth="1"/>
    <col min="13570" max="13572" width="8.25" style="96" bestFit="1" customWidth="1"/>
    <col min="13573" max="13573" width="7.5" style="96" bestFit="1" customWidth="1"/>
    <col min="13574" max="13574" width="8.25" style="96" bestFit="1" customWidth="1"/>
    <col min="13575" max="13575" width="7.5" style="96" bestFit="1" customWidth="1"/>
    <col min="13576" max="13576" width="10.875" style="96" bestFit="1" customWidth="1"/>
    <col min="13577" max="13577" width="10" style="96"/>
    <col min="13578" max="13578" width="10.875" style="96" bestFit="1" customWidth="1"/>
    <col min="13579" max="13824" width="10" style="96"/>
    <col min="13825" max="13825" width="24" style="96" customWidth="1"/>
    <col min="13826" max="13828" width="8.25" style="96" bestFit="1" customWidth="1"/>
    <col min="13829" max="13829" width="7.5" style="96" bestFit="1" customWidth="1"/>
    <col min="13830" max="13830" width="8.25" style="96" bestFit="1" customWidth="1"/>
    <col min="13831" max="13831" width="7.5" style="96" bestFit="1" customWidth="1"/>
    <col min="13832" max="13832" width="10.875" style="96" bestFit="1" customWidth="1"/>
    <col min="13833" max="13833" width="10" style="96"/>
    <col min="13834" max="13834" width="10.875" style="96" bestFit="1" customWidth="1"/>
    <col min="13835" max="14080" width="10" style="96"/>
    <col min="14081" max="14081" width="24" style="96" customWidth="1"/>
    <col min="14082" max="14084" width="8.25" style="96" bestFit="1" customWidth="1"/>
    <col min="14085" max="14085" width="7.5" style="96" bestFit="1" customWidth="1"/>
    <col min="14086" max="14086" width="8.25" style="96" bestFit="1" customWidth="1"/>
    <col min="14087" max="14087" width="7.5" style="96" bestFit="1" customWidth="1"/>
    <col min="14088" max="14088" width="10.875" style="96" bestFit="1" customWidth="1"/>
    <col min="14089" max="14089" width="10" style="96"/>
    <col min="14090" max="14090" width="10.875" style="96" bestFit="1" customWidth="1"/>
    <col min="14091" max="14336" width="11" style="96"/>
    <col min="14337" max="14337" width="24" style="96" customWidth="1"/>
    <col min="14338" max="14340" width="8.25" style="96" bestFit="1" customWidth="1"/>
    <col min="14341" max="14341" width="7.5" style="96" bestFit="1" customWidth="1"/>
    <col min="14342" max="14342" width="8.25" style="96" bestFit="1" customWidth="1"/>
    <col min="14343" max="14343" width="7.5" style="96" bestFit="1" customWidth="1"/>
    <col min="14344" max="14344" width="10.875" style="96" bestFit="1" customWidth="1"/>
    <col min="14345" max="14345" width="10" style="96"/>
    <col min="14346" max="14346" width="10.875" style="96" bestFit="1" customWidth="1"/>
    <col min="14347" max="14592" width="10" style="96"/>
    <col min="14593" max="14593" width="24" style="96" customWidth="1"/>
    <col min="14594" max="14596" width="8.25" style="96" bestFit="1" customWidth="1"/>
    <col min="14597" max="14597" width="7.5" style="96" bestFit="1" customWidth="1"/>
    <col min="14598" max="14598" width="8.25" style="96" bestFit="1" customWidth="1"/>
    <col min="14599" max="14599" width="7.5" style="96" bestFit="1" customWidth="1"/>
    <col min="14600" max="14600" width="10.875" style="96" bestFit="1" customWidth="1"/>
    <col min="14601" max="14601" width="10" style="96"/>
    <col min="14602" max="14602" width="10.875" style="96" bestFit="1" customWidth="1"/>
    <col min="14603" max="14848" width="10" style="96"/>
    <col min="14849" max="14849" width="24" style="96" customWidth="1"/>
    <col min="14850" max="14852" width="8.25" style="96" bestFit="1" customWidth="1"/>
    <col min="14853" max="14853" width="7.5" style="96" bestFit="1" customWidth="1"/>
    <col min="14854" max="14854" width="8.25" style="96" bestFit="1" customWidth="1"/>
    <col min="14855" max="14855" width="7.5" style="96" bestFit="1" customWidth="1"/>
    <col min="14856" max="14856" width="10.875" style="96" bestFit="1" customWidth="1"/>
    <col min="14857" max="14857" width="10" style="96"/>
    <col min="14858" max="14858" width="10.875" style="96" bestFit="1" customWidth="1"/>
    <col min="14859" max="15104" width="10" style="96"/>
    <col min="15105" max="15105" width="24" style="96" customWidth="1"/>
    <col min="15106" max="15108" width="8.25" style="96" bestFit="1" customWidth="1"/>
    <col min="15109" max="15109" width="7.5" style="96" bestFit="1" customWidth="1"/>
    <col min="15110" max="15110" width="8.25" style="96" bestFit="1" customWidth="1"/>
    <col min="15111" max="15111" width="7.5" style="96" bestFit="1" customWidth="1"/>
    <col min="15112" max="15112" width="10.875" style="96" bestFit="1" customWidth="1"/>
    <col min="15113" max="15113" width="10" style="96"/>
    <col min="15114" max="15114" width="10.875" style="96" bestFit="1" customWidth="1"/>
    <col min="15115" max="15360" width="11" style="96"/>
    <col min="15361" max="15361" width="24" style="96" customWidth="1"/>
    <col min="15362" max="15364" width="8.25" style="96" bestFit="1" customWidth="1"/>
    <col min="15365" max="15365" width="7.5" style="96" bestFit="1" customWidth="1"/>
    <col min="15366" max="15366" width="8.25" style="96" bestFit="1" customWidth="1"/>
    <col min="15367" max="15367" width="7.5" style="96" bestFit="1" customWidth="1"/>
    <col min="15368" max="15368" width="10.875" style="96" bestFit="1" customWidth="1"/>
    <col min="15369" max="15369" width="10" style="96"/>
    <col min="15370" max="15370" width="10.875" style="96" bestFit="1" customWidth="1"/>
    <col min="15371" max="15616" width="10" style="96"/>
    <col min="15617" max="15617" width="24" style="96" customWidth="1"/>
    <col min="15618" max="15620" width="8.25" style="96" bestFit="1" customWidth="1"/>
    <col min="15621" max="15621" width="7.5" style="96" bestFit="1" customWidth="1"/>
    <col min="15622" max="15622" width="8.25" style="96" bestFit="1" customWidth="1"/>
    <col min="15623" max="15623" width="7.5" style="96" bestFit="1" customWidth="1"/>
    <col min="15624" max="15624" width="10.875" style="96" bestFit="1" customWidth="1"/>
    <col min="15625" max="15625" width="10" style="96"/>
    <col min="15626" max="15626" width="10.875" style="96" bestFit="1" customWidth="1"/>
    <col min="15627" max="15872" width="10" style="96"/>
    <col min="15873" max="15873" width="24" style="96" customWidth="1"/>
    <col min="15874" max="15876" width="8.25" style="96" bestFit="1" customWidth="1"/>
    <col min="15877" max="15877" width="7.5" style="96" bestFit="1" customWidth="1"/>
    <col min="15878" max="15878" width="8.25" style="96" bestFit="1" customWidth="1"/>
    <col min="15879" max="15879" width="7.5" style="96" bestFit="1" customWidth="1"/>
    <col min="15880" max="15880" width="10.875" style="96" bestFit="1" customWidth="1"/>
    <col min="15881" max="15881" width="10" style="96"/>
    <col min="15882" max="15882" width="10.875" style="96" bestFit="1" customWidth="1"/>
    <col min="15883" max="16128" width="10" style="96"/>
    <col min="16129" max="16129" width="24" style="96" customWidth="1"/>
    <col min="16130" max="16132" width="8.25" style="96" bestFit="1" customWidth="1"/>
    <col min="16133" max="16133" width="7.5" style="96" bestFit="1" customWidth="1"/>
    <col min="16134" max="16134" width="8.25" style="96" bestFit="1" customWidth="1"/>
    <col min="16135" max="16135" width="7.5" style="96" bestFit="1" customWidth="1"/>
    <col min="16136" max="16136" width="10.875" style="96" bestFit="1" customWidth="1"/>
    <col min="16137" max="16137" width="10" style="96"/>
    <col min="16138" max="16138" width="10.875" style="96" bestFit="1" customWidth="1"/>
    <col min="16139" max="16384" width="11" style="96"/>
  </cols>
  <sheetData>
    <row r="1" spans="1:8" s="95" customFormat="1" ht="13.5" thickTop="1" x14ac:dyDescent="0.2">
      <c r="A1" s="436" t="s">
        <v>24</v>
      </c>
      <c r="B1" s="437"/>
      <c r="C1" s="437"/>
      <c r="D1" s="437"/>
      <c r="E1" s="437"/>
      <c r="F1" s="437"/>
      <c r="G1" s="437"/>
      <c r="H1" s="437"/>
    </row>
    <row r="2" spans="1:8" ht="15.75" x14ac:dyDescent="0.25">
      <c r="A2" s="438"/>
      <c r="B2" s="439"/>
      <c r="C2" s="440"/>
      <c r="D2" s="440"/>
      <c r="E2" s="440"/>
      <c r="F2" s="440"/>
      <c r="G2" s="440"/>
      <c r="H2" s="468" t="s">
        <v>157</v>
      </c>
    </row>
    <row r="3" spans="1:8" s="80" customFormat="1" x14ac:dyDescent="0.2">
      <c r="A3" s="400"/>
      <c r="B3" s="905">
        <f>INDICE!A3</f>
        <v>42856</v>
      </c>
      <c r="C3" s="906"/>
      <c r="D3" s="906" t="s">
        <v>118</v>
      </c>
      <c r="E3" s="906"/>
      <c r="F3" s="906" t="s">
        <v>119</v>
      </c>
      <c r="G3" s="906"/>
      <c r="H3" s="906"/>
    </row>
    <row r="4" spans="1:8" s="80" customFormat="1" x14ac:dyDescent="0.2">
      <c r="A4" s="401"/>
      <c r="B4" s="97" t="s">
        <v>47</v>
      </c>
      <c r="C4" s="97" t="s">
        <v>462</v>
      </c>
      <c r="D4" s="97" t="s">
        <v>47</v>
      </c>
      <c r="E4" s="97" t="s">
        <v>462</v>
      </c>
      <c r="F4" s="97" t="s">
        <v>47</v>
      </c>
      <c r="G4" s="397" t="s">
        <v>462</v>
      </c>
      <c r="H4" s="397" t="s">
        <v>126</v>
      </c>
    </row>
    <row r="5" spans="1:8" s="102" customFormat="1" x14ac:dyDescent="0.2">
      <c r="A5" s="442" t="s">
        <v>144</v>
      </c>
      <c r="B5" s="451">
        <v>62.557320000000018</v>
      </c>
      <c r="C5" s="444">
        <v>-2.5530147706423714</v>
      </c>
      <c r="D5" s="443">
        <v>404.06832999999989</v>
      </c>
      <c r="E5" s="444">
        <v>-0.8885944393432732</v>
      </c>
      <c r="F5" s="443">
        <v>855.97621000000004</v>
      </c>
      <c r="G5" s="444">
        <v>-0.23447182445861933</v>
      </c>
      <c r="H5" s="449">
        <v>33.196352044563525</v>
      </c>
    </row>
    <row r="6" spans="1:8" s="102" customFormat="1" x14ac:dyDescent="0.2">
      <c r="A6" s="442" t="s">
        <v>145</v>
      </c>
      <c r="B6" s="451">
        <v>31.899769999999997</v>
      </c>
      <c r="C6" s="444">
        <v>-21.714340686430312</v>
      </c>
      <c r="D6" s="443">
        <v>302.10371000000004</v>
      </c>
      <c r="E6" s="444">
        <v>7.9305354599972855</v>
      </c>
      <c r="F6" s="443">
        <v>557.05220999999995</v>
      </c>
      <c r="G6" s="444">
        <v>10.922385721274104</v>
      </c>
      <c r="H6" s="449">
        <v>21.603522451122945</v>
      </c>
    </row>
    <row r="7" spans="1:8" s="102" customFormat="1" x14ac:dyDescent="0.2">
      <c r="A7" s="442" t="s">
        <v>146</v>
      </c>
      <c r="B7" s="451">
        <v>4.5645700000000007</v>
      </c>
      <c r="C7" s="444">
        <v>11.087936879558658</v>
      </c>
      <c r="D7" s="443">
        <v>20.165939999999999</v>
      </c>
      <c r="E7" s="444">
        <v>6.7744191747645708</v>
      </c>
      <c r="F7" s="443">
        <v>48.586119999999994</v>
      </c>
      <c r="G7" s="444">
        <v>5.94266079701669</v>
      </c>
      <c r="H7" s="449">
        <v>1.8842602459703977</v>
      </c>
    </row>
    <row r="8" spans="1:8" s="102" customFormat="1" x14ac:dyDescent="0.2">
      <c r="A8" s="445" t="s">
        <v>583</v>
      </c>
      <c r="B8" s="450">
        <v>102.61708999999999</v>
      </c>
      <c r="C8" s="447">
        <v>54.741991852215563</v>
      </c>
      <c r="D8" s="446">
        <v>417.26508999999999</v>
      </c>
      <c r="E8" s="448">
        <v>13.549810997085867</v>
      </c>
      <c r="F8" s="446">
        <v>1116.91038</v>
      </c>
      <c r="G8" s="448">
        <v>52.978429050362472</v>
      </c>
      <c r="H8" s="701">
        <v>43.315865258343131</v>
      </c>
    </row>
    <row r="9" spans="1:8" s="80" customFormat="1" x14ac:dyDescent="0.2">
      <c r="A9" s="402" t="s">
        <v>117</v>
      </c>
      <c r="B9" s="69">
        <v>201.63874999999999</v>
      </c>
      <c r="C9" s="70">
        <v>14.980290029942747</v>
      </c>
      <c r="D9" s="69">
        <v>1143.6030699999999</v>
      </c>
      <c r="E9" s="70">
        <v>6.4850556316811305</v>
      </c>
      <c r="F9" s="69">
        <v>2578.5249199999998</v>
      </c>
      <c r="G9" s="70">
        <v>20.70850568887813</v>
      </c>
      <c r="H9" s="70">
        <v>100</v>
      </c>
    </row>
    <row r="10" spans="1:8" s="102" customFormat="1" x14ac:dyDescent="0.2">
      <c r="A10" s="435"/>
      <c r="B10" s="434"/>
      <c r="C10" s="441"/>
      <c r="D10" s="434"/>
      <c r="E10" s="441"/>
      <c r="F10" s="434"/>
      <c r="G10" s="441"/>
      <c r="H10" s="93" t="s">
        <v>233</v>
      </c>
    </row>
    <row r="11" spans="1:8" s="102" customFormat="1" x14ac:dyDescent="0.2">
      <c r="A11" s="403" t="s">
        <v>529</v>
      </c>
      <c r="B11" s="434"/>
      <c r="C11" s="434"/>
      <c r="D11" s="434"/>
      <c r="E11" s="434"/>
      <c r="F11" s="434"/>
      <c r="G11" s="441"/>
      <c r="H11" s="441"/>
    </row>
    <row r="12" spans="1:8" s="102" customFormat="1" x14ac:dyDescent="0.2">
      <c r="A12" s="403" t="s">
        <v>582</v>
      </c>
      <c r="B12" s="434"/>
      <c r="C12" s="434"/>
      <c r="D12" s="434"/>
      <c r="E12" s="434"/>
      <c r="F12" s="434"/>
      <c r="G12" s="441"/>
      <c r="H12" s="441"/>
    </row>
    <row r="13" spans="1:8" s="102" customFormat="1" ht="14.25" x14ac:dyDescent="0.2">
      <c r="A13" s="165" t="s">
        <v>603</v>
      </c>
      <c r="B13" s="407"/>
      <c r="C13" s="407"/>
      <c r="D13" s="407"/>
      <c r="E13" s="407"/>
      <c r="F13" s="407"/>
      <c r="G13" s="407"/>
      <c r="H13" s="407"/>
    </row>
    <row r="14" spans="1:8" s="102" customFormat="1" x14ac:dyDescent="0.2"/>
    <row r="15" spans="1:8" s="102" customFormat="1" x14ac:dyDescent="0.2"/>
  </sheetData>
  <mergeCells count="3">
    <mergeCell ref="B3:C3"/>
    <mergeCell ref="D3:E3"/>
    <mergeCell ref="F3:H3"/>
  </mergeCells>
  <conditionalFormatting sqref="B8">
    <cfRule type="cellIs" dxfId="375" priority="4" operator="between">
      <formula>0</formula>
      <formula>0.5</formula>
    </cfRule>
  </conditionalFormatting>
  <conditionalFormatting sqref="D8">
    <cfRule type="cellIs" dxfId="374" priority="3" operator="between">
      <formula>0</formula>
      <formula>0.5</formula>
    </cfRule>
  </conditionalFormatting>
  <conditionalFormatting sqref="F8">
    <cfRule type="cellIs" dxfId="373" priority="2" operator="between">
      <formula>0</formula>
      <formula>0.5</formula>
    </cfRule>
  </conditionalFormatting>
  <conditionalFormatting sqref="H8">
    <cfRule type="cellIs" dxfId="372"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N17"/>
  <sheetViews>
    <sheetView zoomScale="115" zoomScaleNormal="115" zoomScaleSheetLayoutView="100" workbookViewId="0"/>
  </sheetViews>
  <sheetFormatPr baseColWidth="10" defaultRowHeight="12.75" x14ac:dyDescent="0.2"/>
  <cols>
    <col min="1" max="1" width="21.625" style="96" customWidth="1"/>
    <col min="2" max="2" width="10" style="96" customWidth="1"/>
    <col min="3" max="3" width="11.875" style="96" customWidth="1"/>
    <col min="4" max="4" width="10" style="96" customWidth="1"/>
    <col min="5" max="5" width="10.875" style="96" customWidth="1"/>
    <col min="6" max="6" width="9.5" style="96" customWidth="1"/>
    <col min="7" max="7" width="11" style="96" customWidth="1"/>
    <col min="8" max="8" width="14.875" style="96" customWidth="1"/>
    <col min="9" max="9" width="11.5" style="96" customWidth="1"/>
    <col min="10" max="10" width="12.5" style="96" customWidth="1"/>
    <col min="11" max="15" width="11" style="96"/>
    <col min="16" max="256" width="10" style="96"/>
    <col min="257" max="257" width="18" style="96" customWidth="1"/>
    <col min="258" max="259" width="8.25" style="96" bestFit="1" customWidth="1"/>
    <col min="260" max="260" width="8.375" style="96" bestFit="1" customWidth="1"/>
    <col min="261" max="261" width="8.375" style="96" customWidth="1"/>
    <col min="262" max="262" width="8.375" style="96" bestFit="1" customWidth="1"/>
    <col min="263" max="263" width="9.125" style="96" bestFit="1" customWidth="1"/>
    <col min="264" max="264" width="11" style="96" bestFit="1" customWidth="1"/>
    <col min="265" max="265" width="10.125" style="96" bestFit="1" customWidth="1"/>
    <col min="266" max="266" width="11" style="96" bestFit="1" customWidth="1"/>
    <col min="267" max="512" width="10" style="96"/>
    <col min="513" max="513" width="18" style="96" customWidth="1"/>
    <col min="514" max="515" width="8.25" style="96" bestFit="1" customWidth="1"/>
    <col min="516" max="516" width="8.375" style="96" bestFit="1" customWidth="1"/>
    <col min="517" max="517" width="8.375" style="96" customWidth="1"/>
    <col min="518" max="518" width="8.375" style="96" bestFit="1" customWidth="1"/>
    <col min="519" max="519" width="9.125" style="96" bestFit="1" customWidth="1"/>
    <col min="520" max="520" width="11" style="96" bestFit="1" customWidth="1"/>
    <col min="521" max="521" width="10.125" style="96" bestFit="1" customWidth="1"/>
    <col min="522" max="522" width="11" style="96" bestFit="1" customWidth="1"/>
    <col min="523" max="768" width="10" style="96"/>
    <col min="769" max="769" width="18" style="96" customWidth="1"/>
    <col min="770" max="771" width="8.25" style="96" bestFit="1" customWidth="1"/>
    <col min="772" max="772" width="8.375" style="96" bestFit="1" customWidth="1"/>
    <col min="773" max="773" width="8.375" style="96" customWidth="1"/>
    <col min="774" max="774" width="8.375" style="96" bestFit="1" customWidth="1"/>
    <col min="775" max="775" width="9.125" style="96" bestFit="1" customWidth="1"/>
    <col min="776" max="776" width="11" style="96" bestFit="1" customWidth="1"/>
    <col min="777" max="777" width="10.125" style="96" bestFit="1" customWidth="1"/>
    <col min="778" max="778" width="11" style="96" bestFit="1" customWidth="1"/>
    <col min="779" max="1024" width="11" style="96"/>
    <col min="1025" max="1025" width="18" style="96" customWidth="1"/>
    <col min="1026" max="1027" width="8.25" style="96" bestFit="1" customWidth="1"/>
    <col min="1028" max="1028" width="8.375" style="96" bestFit="1" customWidth="1"/>
    <col min="1029" max="1029" width="8.375" style="96" customWidth="1"/>
    <col min="1030" max="1030" width="8.375" style="96" bestFit="1" customWidth="1"/>
    <col min="1031" max="1031" width="9.125" style="96" bestFit="1" customWidth="1"/>
    <col min="1032" max="1032" width="11" style="96" bestFit="1" customWidth="1"/>
    <col min="1033" max="1033" width="10.125" style="96" bestFit="1" customWidth="1"/>
    <col min="1034" max="1034" width="11" style="96" bestFit="1" customWidth="1"/>
    <col min="1035" max="1280" width="10" style="96"/>
    <col min="1281" max="1281" width="18" style="96" customWidth="1"/>
    <col min="1282" max="1283" width="8.25" style="96" bestFit="1" customWidth="1"/>
    <col min="1284" max="1284" width="8.375" style="96" bestFit="1" customWidth="1"/>
    <col min="1285" max="1285" width="8.375" style="96" customWidth="1"/>
    <col min="1286" max="1286" width="8.375" style="96" bestFit="1" customWidth="1"/>
    <col min="1287" max="1287" width="9.125" style="96" bestFit="1" customWidth="1"/>
    <col min="1288" max="1288" width="11" style="96" bestFit="1" customWidth="1"/>
    <col min="1289" max="1289" width="10.125" style="96" bestFit="1" customWidth="1"/>
    <col min="1290" max="1290" width="11" style="96" bestFit="1" customWidth="1"/>
    <col min="1291" max="1536" width="10" style="96"/>
    <col min="1537" max="1537" width="18" style="96" customWidth="1"/>
    <col min="1538" max="1539" width="8.25" style="96" bestFit="1" customWidth="1"/>
    <col min="1540" max="1540" width="8.375" style="96" bestFit="1" customWidth="1"/>
    <col min="1541" max="1541" width="8.375" style="96" customWidth="1"/>
    <col min="1542" max="1542" width="8.375" style="96" bestFit="1" customWidth="1"/>
    <col min="1543" max="1543" width="9.125" style="96" bestFit="1" customWidth="1"/>
    <col min="1544" max="1544" width="11" style="96" bestFit="1" customWidth="1"/>
    <col min="1545" max="1545" width="10.125" style="96" bestFit="1" customWidth="1"/>
    <col min="1546" max="1546" width="11" style="96" bestFit="1" customWidth="1"/>
    <col min="1547" max="1792" width="10" style="96"/>
    <col min="1793" max="1793" width="18" style="96" customWidth="1"/>
    <col min="1794" max="1795" width="8.25" style="96" bestFit="1" customWidth="1"/>
    <col min="1796" max="1796" width="8.375" style="96" bestFit="1" customWidth="1"/>
    <col min="1797" max="1797" width="8.375" style="96" customWidth="1"/>
    <col min="1798" max="1798" width="8.375" style="96" bestFit="1" customWidth="1"/>
    <col min="1799" max="1799" width="9.125" style="96" bestFit="1" customWidth="1"/>
    <col min="1800" max="1800" width="11" style="96" bestFit="1" customWidth="1"/>
    <col min="1801" max="1801" width="10.125" style="96" bestFit="1" customWidth="1"/>
    <col min="1802" max="1802" width="11" style="96" bestFit="1" customWidth="1"/>
    <col min="1803" max="2048" width="11" style="96"/>
    <col min="2049" max="2049" width="18" style="96" customWidth="1"/>
    <col min="2050" max="2051" width="8.25" style="96" bestFit="1" customWidth="1"/>
    <col min="2052" max="2052" width="8.375" style="96" bestFit="1" customWidth="1"/>
    <col min="2053" max="2053" width="8.375" style="96" customWidth="1"/>
    <col min="2054" max="2054" width="8.375" style="96" bestFit="1" customWidth="1"/>
    <col min="2055" max="2055" width="9.125" style="96" bestFit="1" customWidth="1"/>
    <col min="2056" max="2056" width="11" style="96" bestFit="1" customWidth="1"/>
    <col min="2057" max="2057" width="10.125" style="96" bestFit="1" customWidth="1"/>
    <col min="2058" max="2058" width="11" style="96" bestFit="1" customWidth="1"/>
    <col min="2059" max="2304" width="10" style="96"/>
    <col min="2305" max="2305" width="18" style="96" customWidth="1"/>
    <col min="2306" max="2307" width="8.25" style="96" bestFit="1" customWidth="1"/>
    <col min="2308" max="2308" width="8.375" style="96" bestFit="1" customWidth="1"/>
    <col min="2309" max="2309" width="8.375" style="96" customWidth="1"/>
    <col min="2310" max="2310" width="8.375" style="96" bestFit="1" customWidth="1"/>
    <col min="2311" max="2311" width="9.125" style="96" bestFit="1" customWidth="1"/>
    <col min="2312" max="2312" width="11" style="96" bestFit="1" customWidth="1"/>
    <col min="2313" max="2313" width="10.125" style="96" bestFit="1" customWidth="1"/>
    <col min="2314" max="2314" width="11" style="96" bestFit="1" customWidth="1"/>
    <col min="2315" max="2560" width="10" style="96"/>
    <col min="2561" max="2561" width="18" style="96" customWidth="1"/>
    <col min="2562" max="2563" width="8.25" style="96" bestFit="1" customWidth="1"/>
    <col min="2564" max="2564" width="8.375" style="96" bestFit="1" customWidth="1"/>
    <col min="2565" max="2565" width="8.375" style="96" customWidth="1"/>
    <col min="2566" max="2566" width="8.375" style="96" bestFit="1" customWidth="1"/>
    <col min="2567" max="2567" width="9.125" style="96" bestFit="1" customWidth="1"/>
    <col min="2568" max="2568" width="11" style="96" bestFit="1" customWidth="1"/>
    <col min="2569" max="2569" width="10.125" style="96" bestFit="1" customWidth="1"/>
    <col min="2570" max="2570" width="11" style="96" bestFit="1" customWidth="1"/>
    <col min="2571" max="2816" width="10" style="96"/>
    <col min="2817" max="2817" width="18" style="96" customWidth="1"/>
    <col min="2818" max="2819" width="8.25" style="96" bestFit="1" customWidth="1"/>
    <col min="2820" max="2820" width="8.375" style="96" bestFit="1" customWidth="1"/>
    <col min="2821" max="2821" width="8.375" style="96" customWidth="1"/>
    <col min="2822" max="2822" width="8.375" style="96" bestFit="1" customWidth="1"/>
    <col min="2823" max="2823" width="9.125" style="96" bestFit="1" customWidth="1"/>
    <col min="2824" max="2824" width="11" style="96" bestFit="1" customWidth="1"/>
    <col min="2825" max="2825" width="10.125" style="96" bestFit="1" customWidth="1"/>
    <col min="2826" max="2826" width="11" style="96" bestFit="1" customWidth="1"/>
    <col min="2827" max="3072" width="11" style="96"/>
    <col min="3073" max="3073" width="18" style="96" customWidth="1"/>
    <col min="3074" max="3075" width="8.25" style="96" bestFit="1" customWidth="1"/>
    <col min="3076" max="3076" width="8.375" style="96" bestFit="1" customWidth="1"/>
    <col min="3077" max="3077" width="8.375" style="96" customWidth="1"/>
    <col min="3078" max="3078" width="8.375" style="96" bestFit="1" customWidth="1"/>
    <col min="3079" max="3079" width="9.125" style="96" bestFit="1" customWidth="1"/>
    <col min="3080" max="3080" width="11" style="96" bestFit="1" customWidth="1"/>
    <col min="3081" max="3081" width="10.125" style="96" bestFit="1" customWidth="1"/>
    <col min="3082" max="3082" width="11" style="96" bestFit="1" customWidth="1"/>
    <col min="3083" max="3328" width="10" style="96"/>
    <col min="3329" max="3329" width="18" style="96" customWidth="1"/>
    <col min="3330" max="3331" width="8.25" style="96" bestFit="1" customWidth="1"/>
    <col min="3332" max="3332" width="8.375" style="96" bestFit="1" customWidth="1"/>
    <col min="3333" max="3333" width="8.375" style="96" customWidth="1"/>
    <col min="3334" max="3334" width="8.375" style="96" bestFit="1" customWidth="1"/>
    <col min="3335" max="3335" width="9.125" style="96" bestFit="1" customWidth="1"/>
    <col min="3336" max="3336" width="11" style="96" bestFit="1" customWidth="1"/>
    <col min="3337" max="3337" width="10.125" style="96" bestFit="1" customWidth="1"/>
    <col min="3338" max="3338" width="11" style="96" bestFit="1" customWidth="1"/>
    <col min="3339" max="3584" width="10" style="96"/>
    <col min="3585" max="3585" width="18" style="96" customWidth="1"/>
    <col min="3586" max="3587" width="8.25" style="96" bestFit="1" customWidth="1"/>
    <col min="3588" max="3588" width="8.375" style="96" bestFit="1" customWidth="1"/>
    <col min="3589" max="3589" width="8.375" style="96" customWidth="1"/>
    <col min="3590" max="3590" width="8.375" style="96" bestFit="1" customWidth="1"/>
    <col min="3591" max="3591" width="9.125" style="96" bestFit="1" customWidth="1"/>
    <col min="3592" max="3592" width="11" style="96" bestFit="1" customWidth="1"/>
    <col min="3593" max="3593" width="10.125" style="96" bestFit="1" customWidth="1"/>
    <col min="3594" max="3594" width="11" style="96" bestFit="1" customWidth="1"/>
    <col min="3595" max="3840" width="10" style="96"/>
    <col min="3841" max="3841" width="18" style="96" customWidth="1"/>
    <col min="3842" max="3843" width="8.25" style="96" bestFit="1" customWidth="1"/>
    <col min="3844" max="3844" width="8.375" style="96" bestFit="1" customWidth="1"/>
    <col min="3845" max="3845" width="8.375" style="96" customWidth="1"/>
    <col min="3846" max="3846" width="8.375" style="96" bestFit="1" customWidth="1"/>
    <col min="3847" max="3847" width="9.125" style="96" bestFit="1" customWidth="1"/>
    <col min="3848" max="3848" width="11" style="96" bestFit="1" customWidth="1"/>
    <col min="3849" max="3849" width="10.125" style="96" bestFit="1" customWidth="1"/>
    <col min="3850" max="3850" width="11" style="96" bestFit="1" customWidth="1"/>
    <col min="3851" max="4096" width="11" style="96"/>
    <col min="4097" max="4097" width="18" style="96" customWidth="1"/>
    <col min="4098" max="4099" width="8.25" style="96" bestFit="1" customWidth="1"/>
    <col min="4100" max="4100" width="8.375" style="96" bestFit="1" customWidth="1"/>
    <col min="4101" max="4101" width="8.375" style="96" customWidth="1"/>
    <col min="4102" max="4102" width="8.375" style="96" bestFit="1" customWidth="1"/>
    <col min="4103" max="4103" width="9.125" style="96" bestFit="1" customWidth="1"/>
    <col min="4104" max="4104" width="11" style="96" bestFit="1" customWidth="1"/>
    <col min="4105" max="4105" width="10.125" style="96" bestFit="1" customWidth="1"/>
    <col min="4106" max="4106" width="11" style="96" bestFit="1" customWidth="1"/>
    <col min="4107" max="4352" width="10" style="96"/>
    <col min="4353" max="4353" width="18" style="96" customWidth="1"/>
    <col min="4354" max="4355" width="8.25" style="96" bestFit="1" customWidth="1"/>
    <col min="4356" max="4356" width="8.375" style="96" bestFit="1" customWidth="1"/>
    <col min="4357" max="4357" width="8.375" style="96" customWidth="1"/>
    <col min="4358" max="4358" width="8.375" style="96" bestFit="1" customWidth="1"/>
    <col min="4359" max="4359" width="9.125" style="96" bestFit="1" customWidth="1"/>
    <col min="4360" max="4360" width="11" style="96" bestFit="1" customWidth="1"/>
    <col min="4361" max="4361" width="10.125" style="96" bestFit="1" customWidth="1"/>
    <col min="4362" max="4362" width="11" style="96" bestFit="1" customWidth="1"/>
    <col min="4363" max="4608" width="10" style="96"/>
    <col min="4609" max="4609" width="18" style="96" customWidth="1"/>
    <col min="4610" max="4611" width="8.25" style="96" bestFit="1" customWidth="1"/>
    <col min="4612" max="4612" width="8.375" style="96" bestFit="1" customWidth="1"/>
    <col min="4613" max="4613" width="8.375" style="96" customWidth="1"/>
    <col min="4614" max="4614" width="8.375" style="96" bestFit="1" customWidth="1"/>
    <col min="4615" max="4615" width="9.125" style="96" bestFit="1" customWidth="1"/>
    <col min="4616" max="4616" width="11" style="96" bestFit="1" customWidth="1"/>
    <col min="4617" max="4617" width="10.125" style="96" bestFit="1" customWidth="1"/>
    <col min="4618" max="4618" width="11" style="96" bestFit="1" customWidth="1"/>
    <col min="4619" max="4864" width="10" style="96"/>
    <col min="4865" max="4865" width="18" style="96" customWidth="1"/>
    <col min="4866" max="4867" width="8.25" style="96" bestFit="1" customWidth="1"/>
    <col min="4868" max="4868" width="8.375" style="96" bestFit="1" customWidth="1"/>
    <col min="4869" max="4869" width="8.375" style="96" customWidth="1"/>
    <col min="4870" max="4870" width="8.375" style="96" bestFit="1" customWidth="1"/>
    <col min="4871" max="4871" width="9.125" style="96" bestFit="1" customWidth="1"/>
    <col min="4872" max="4872" width="11" style="96" bestFit="1" customWidth="1"/>
    <col min="4873" max="4873" width="10.125" style="96" bestFit="1" customWidth="1"/>
    <col min="4874" max="4874" width="11" style="96" bestFit="1" customWidth="1"/>
    <col min="4875" max="5120" width="11" style="96"/>
    <col min="5121" max="5121" width="18" style="96" customWidth="1"/>
    <col min="5122" max="5123" width="8.25" style="96" bestFit="1" customWidth="1"/>
    <col min="5124" max="5124" width="8.375" style="96" bestFit="1" customWidth="1"/>
    <col min="5125" max="5125" width="8.375" style="96" customWidth="1"/>
    <col min="5126" max="5126" width="8.375" style="96" bestFit="1" customWidth="1"/>
    <col min="5127" max="5127" width="9.125" style="96" bestFit="1" customWidth="1"/>
    <col min="5128" max="5128" width="11" style="96" bestFit="1" customWidth="1"/>
    <col min="5129" max="5129" width="10.125" style="96" bestFit="1" customWidth="1"/>
    <col min="5130" max="5130" width="11" style="96" bestFit="1" customWidth="1"/>
    <col min="5131" max="5376" width="10" style="96"/>
    <col min="5377" max="5377" width="18" style="96" customWidth="1"/>
    <col min="5378" max="5379" width="8.25" style="96" bestFit="1" customWidth="1"/>
    <col min="5380" max="5380" width="8.375" style="96" bestFit="1" customWidth="1"/>
    <col min="5381" max="5381" width="8.375" style="96" customWidth="1"/>
    <col min="5382" max="5382" width="8.375" style="96" bestFit="1" customWidth="1"/>
    <col min="5383" max="5383" width="9.125" style="96" bestFit="1" customWidth="1"/>
    <col min="5384" max="5384" width="11" style="96" bestFit="1" customWidth="1"/>
    <col min="5385" max="5385" width="10.125" style="96" bestFit="1" customWidth="1"/>
    <col min="5386" max="5386" width="11" style="96" bestFit="1" customWidth="1"/>
    <col min="5387" max="5632" width="10" style="96"/>
    <col min="5633" max="5633" width="18" style="96" customWidth="1"/>
    <col min="5634" max="5635" width="8.25" style="96" bestFit="1" customWidth="1"/>
    <col min="5636" max="5636" width="8.375" style="96" bestFit="1" customWidth="1"/>
    <col min="5637" max="5637" width="8.375" style="96" customWidth="1"/>
    <col min="5638" max="5638" width="8.375" style="96" bestFit="1" customWidth="1"/>
    <col min="5639" max="5639" width="9.125" style="96" bestFit="1" customWidth="1"/>
    <col min="5640" max="5640" width="11" style="96" bestFit="1" customWidth="1"/>
    <col min="5641" max="5641" width="10.125" style="96" bestFit="1" customWidth="1"/>
    <col min="5642" max="5642" width="11" style="96" bestFit="1" customWidth="1"/>
    <col min="5643" max="5888" width="10" style="96"/>
    <col min="5889" max="5889" width="18" style="96" customWidth="1"/>
    <col min="5890" max="5891" width="8.25" style="96" bestFit="1" customWidth="1"/>
    <col min="5892" max="5892" width="8.375" style="96" bestFit="1" customWidth="1"/>
    <col min="5893" max="5893" width="8.375" style="96" customWidth="1"/>
    <col min="5894" max="5894" width="8.375" style="96" bestFit="1" customWidth="1"/>
    <col min="5895" max="5895" width="9.125" style="96" bestFit="1" customWidth="1"/>
    <col min="5896" max="5896" width="11" style="96" bestFit="1" customWidth="1"/>
    <col min="5897" max="5897" width="10.125" style="96" bestFit="1" customWidth="1"/>
    <col min="5898" max="5898" width="11" style="96" bestFit="1" customWidth="1"/>
    <col min="5899" max="6144" width="11" style="96"/>
    <col min="6145" max="6145" width="18" style="96" customWidth="1"/>
    <col min="6146" max="6147" width="8.25" style="96" bestFit="1" customWidth="1"/>
    <col min="6148" max="6148" width="8.375" style="96" bestFit="1" customWidth="1"/>
    <col min="6149" max="6149" width="8.375" style="96" customWidth="1"/>
    <col min="6150" max="6150" width="8.375" style="96" bestFit="1" customWidth="1"/>
    <col min="6151" max="6151" width="9.125" style="96" bestFit="1" customWidth="1"/>
    <col min="6152" max="6152" width="11" style="96" bestFit="1" customWidth="1"/>
    <col min="6153" max="6153" width="10.125" style="96" bestFit="1" customWidth="1"/>
    <col min="6154" max="6154" width="11" style="96" bestFit="1" customWidth="1"/>
    <col min="6155" max="6400" width="10" style="96"/>
    <col min="6401" max="6401" width="18" style="96" customWidth="1"/>
    <col min="6402" max="6403" width="8.25" style="96" bestFit="1" customWidth="1"/>
    <col min="6404" max="6404" width="8.375" style="96" bestFit="1" customWidth="1"/>
    <col min="6405" max="6405" width="8.375" style="96" customWidth="1"/>
    <col min="6406" max="6406" width="8.375" style="96" bestFit="1" customWidth="1"/>
    <col min="6407" max="6407" width="9.125" style="96" bestFit="1" customWidth="1"/>
    <col min="6408" max="6408" width="11" style="96" bestFit="1" customWidth="1"/>
    <col min="6409" max="6409" width="10.125" style="96" bestFit="1" customWidth="1"/>
    <col min="6410" max="6410" width="11" style="96" bestFit="1" customWidth="1"/>
    <col min="6411" max="6656" width="10" style="96"/>
    <col min="6657" max="6657" width="18" style="96" customWidth="1"/>
    <col min="6658" max="6659" width="8.25" style="96" bestFit="1" customWidth="1"/>
    <col min="6660" max="6660" width="8.375" style="96" bestFit="1" customWidth="1"/>
    <col min="6661" max="6661" width="8.375" style="96" customWidth="1"/>
    <col min="6662" max="6662" width="8.375" style="96" bestFit="1" customWidth="1"/>
    <col min="6663" max="6663" width="9.125" style="96" bestFit="1" customWidth="1"/>
    <col min="6664" max="6664" width="11" style="96" bestFit="1" customWidth="1"/>
    <col min="6665" max="6665" width="10.125" style="96" bestFit="1" customWidth="1"/>
    <col min="6666" max="6666" width="11" style="96" bestFit="1" customWidth="1"/>
    <col min="6667" max="6912" width="10" style="96"/>
    <col min="6913" max="6913" width="18" style="96" customWidth="1"/>
    <col min="6914" max="6915" width="8.25" style="96" bestFit="1" customWidth="1"/>
    <col min="6916" max="6916" width="8.375" style="96" bestFit="1" customWidth="1"/>
    <col min="6917" max="6917" width="8.375" style="96" customWidth="1"/>
    <col min="6918" max="6918" width="8.375" style="96" bestFit="1" customWidth="1"/>
    <col min="6919" max="6919" width="9.125" style="96" bestFit="1" customWidth="1"/>
    <col min="6920" max="6920" width="11" style="96" bestFit="1" customWidth="1"/>
    <col min="6921" max="6921" width="10.125" style="96" bestFit="1" customWidth="1"/>
    <col min="6922" max="6922" width="11" style="96" bestFit="1" customWidth="1"/>
    <col min="6923" max="7168" width="11" style="96"/>
    <col min="7169" max="7169" width="18" style="96" customWidth="1"/>
    <col min="7170" max="7171" width="8.25" style="96" bestFit="1" customWidth="1"/>
    <col min="7172" max="7172" width="8.375" style="96" bestFit="1" customWidth="1"/>
    <col min="7173" max="7173" width="8.375" style="96" customWidth="1"/>
    <col min="7174" max="7174" width="8.375" style="96" bestFit="1" customWidth="1"/>
    <col min="7175" max="7175" width="9.125" style="96" bestFit="1" customWidth="1"/>
    <col min="7176" max="7176" width="11" style="96" bestFit="1" customWidth="1"/>
    <col min="7177" max="7177" width="10.125" style="96" bestFit="1" customWidth="1"/>
    <col min="7178" max="7178" width="11" style="96" bestFit="1" customWidth="1"/>
    <col min="7179" max="7424" width="10" style="96"/>
    <col min="7425" max="7425" width="18" style="96" customWidth="1"/>
    <col min="7426" max="7427" width="8.25" style="96" bestFit="1" customWidth="1"/>
    <col min="7428" max="7428" width="8.375" style="96" bestFit="1" customWidth="1"/>
    <col min="7429" max="7429" width="8.375" style="96" customWidth="1"/>
    <col min="7430" max="7430" width="8.375" style="96" bestFit="1" customWidth="1"/>
    <col min="7431" max="7431" width="9.125" style="96" bestFit="1" customWidth="1"/>
    <col min="7432" max="7432" width="11" style="96" bestFit="1" customWidth="1"/>
    <col min="7433" max="7433" width="10.125" style="96" bestFit="1" customWidth="1"/>
    <col min="7434" max="7434" width="11" style="96" bestFit="1" customWidth="1"/>
    <col min="7435" max="7680" width="10" style="96"/>
    <col min="7681" max="7681" width="18" style="96" customWidth="1"/>
    <col min="7682" max="7683" width="8.25" style="96" bestFit="1" customWidth="1"/>
    <col min="7684" max="7684" width="8.375" style="96" bestFit="1" customWidth="1"/>
    <col min="7685" max="7685" width="8.375" style="96" customWidth="1"/>
    <col min="7686" max="7686" width="8.375" style="96" bestFit="1" customWidth="1"/>
    <col min="7687" max="7687" width="9.125" style="96" bestFit="1" customWidth="1"/>
    <col min="7688" max="7688" width="11" style="96" bestFit="1" customWidth="1"/>
    <col min="7689" max="7689" width="10.125" style="96" bestFit="1" customWidth="1"/>
    <col min="7690" max="7690" width="11" style="96" bestFit="1" customWidth="1"/>
    <col min="7691" max="7936" width="10" style="96"/>
    <col min="7937" max="7937" width="18" style="96" customWidth="1"/>
    <col min="7938" max="7939" width="8.25" style="96" bestFit="1" customWidth="1"/>
    <col min="7940" max="7940" width="8.375" style="96" bestFit="1" customWidth="1"/>
    <col min="7941" max="7941" width="8.375" style="96" customWidth="1"/>
    <col min="7942" max="7942" width="8.375" style="96" bestFit="1" customWidth="1"/>
    <col min="7943" max="7943" width="9.125" style="96" bestFit="1" customWidth="1"/>
    <col min="7944" max="7944" width="11" style="96" bestFit="1" customWidth="1"/>
    <col min="7945" max="7945" width="10.125" style="96" bestFit="1" customWidth="1"/>
    <col min="7946" max="7946" width="11" style="96" bestFit="1" customWidth="1"/>
    <col min="7947" max="8192" width="11" style="96"/>
    <col min="8193" max="8193" width="18" style="96" customWidth="1"/>
    <col min="8194" max="8195" width="8.25" style="96" bestFit="1" customWidth="1"/>
    <col min="8196" max="8196" width="8.375" style="96" bestFit="1" customWidth="1"/>
    <col min="8197" max="8197" width="8.375" style="96" customWidth="1"/>
    <col min="8198" max="8198" width="8.375" style="96" bestFit="1" customWidth="1"/>
    <col min="8199" max="8199" width="9.125" style="96" bestFit="1" customWidth="1"/>
    <col min="8200" max="8200" width="11" style="96" bestFit="1" customWidth="1"/>
    <col min="8201" max="8201" width="10.125" style="96" bestFit="1" customWidth="1"/>
    <col min="8202" max="8202" width="11" style="96" bestFit="1" customWidth="1"/>
    <col min="8203" max="8448" width="10" style="96"/>
    <col min="8449" max="8449" width="18" style="96" customWidth="1"/>
    <col min="8450" max="8451" width="8.25" style="96" bestFit="1" customWidth="1"/>
    <col min="8452" max="8452" width="8.375" style="96" bestFit="1" customWidth="1"/>
    <col min="8453" max="8453" width="8.375" style="96" customWidth="1"/>
    <col min="8454" max="8454" width="8.375" style="96" bestFit="1" customWidth="1"/>
    <col min="8455" max="8455" width="9.125" style="96" bestFit="1" customWidth="1"/>
    <col min="8456" max="8456" width="11" style="96" bestFit="1" customWidth="1"/>
    <col min="8457" max="8457" width="10.125" style="96" bestFit="1" customWidth="1"/>
    <col min="8458" max="8458" width="11" style="96" bestFit="1" customWidth="1"/>
    <col min="8459" max="8704" width="10" style="96"/>
    <col min="8705" max="8705" width="18" style="96" customWidth="1"/>
    <col min="8706" max="8707" width="8.25" style="96" bestFit="1" customWidth="1"/>
    <col min="8708" max="8708" width="8.375" style="96" bestFit="1" customWidth="1"/>
    <col min="8709" max="8709" width="8.375" style="96" customWidth="1"/>
    <col min="8710" max="8710" width="8.375" style="96" bestFit="1" customWidth="1"/>
    <col min="8711" max="8711" width="9.125" style="96" bestFit="1" customWidth="1"/>
    <col min="8712" max="8712" width="11" style="96" bestFit="1" customWidth="1"/>
    <col min="8713" max="8713" width="10.125" style="96" bestFit="1" customWidth="1"/>
    <col min="8714" max="8714" width="11" style="96" bestFit="1" customWidth="1"/>
    <col min="8715" max="8960" width="10" style="96"/>
    <col min="8961" max="8961" width="18" style="96" customWidth="1"/>
    <col min="8962" max="8963" width="8.25" style="96" bestFit="1" customWidth="1"/>
    <col min="8964" max="8964" width="8.375" style="96" bestFit="1" customWidth="1"/>
    <col min="8965" max="8965" width="8.375" style="96" customWidth="1"/>
    <col min="8966" max="8966" width="8.375" style="96" bestFit="1" customWidth="1"/>
    <col min="8967" max="8967" width="9.125" style="96" bestFit="1" customWidth="1"/>
    <col min="8968" max="8968" width="11" style="96" bestFit="1" customWidth="1"/>
    <col min="8969" max="8969" width="10.125" style="96" bestFit="1" customWidth="1"/>
    <col min="8970" max="8970" width="11" style="96" bestFit="1" customWidth="1"/>
    <col min="8971" max="9216" width="11" style="96"/>
    <col min="9217" max="9217" width="18" style="96" customWidth="1"/>
    <col min="9218" max="9219" width="8.25" style="96" bestFit="1" customWidth="1"/>
    <col min="9220" max="9220" width="8.375" style="96" bestFit="1" customWidth="1"/>
    <col min="9221" max="9221" width="8.375" style="96" customWidth="1"/>
    <col min="9222" max="9222" width="8.375" style="96" bestFit="1" customWidth="1"/>
    <col min="9223" max="9223" width="9.125" style="96" bestFit="1" customWidth="1"/>
    <col min="9224" max="9224" width="11" style="96" bestFit="1" customWidth="1"/>
    <col min="9225" max="9225" width="10.125" style="96" bestFit="1" customWidth="1"/>
    <col min="9226" max="9226" width="11" style="96" bestFit="1" customWidth="1"/>
    <col min="9227" max="9472" width="10" style="96"/>
    <col min="9473" max="9473" width="18" style="96" customWidth="1"/>
    <col min="9474" max="9475" width="8.25" style="96" bestFit="1" customWidth="1"/>
    <col min="9476" max="9476" width="8.375" style="96" bestFit="1" customWidth="1"/>
    <col min="9477" max="9477" width="8.375" style="96" customWidth="1"/>
    <col min="9478" max="9478" width="8.375" style="96" bestFit="1" customWidth="1"/>
    <col min="9479" max="9479" width="9.125" style="96" bestFit="1" customWidth="1"/>
    <col min="9480" max="9480" width="11" style="96" bestFit="1" customWidth="1"/>
    <col min="9481" max="9481" width="10.125" style="96" bestFit="1" customWidth="1"/>
    <col min="9482" max="9482" width="11" style="96" bestFit="1" customWidth="1"/>
    <col min="9483" max="9728" width="10" style="96"/>
    <col min="9729" max="9729" width="18" style="96" customWidth="1"/>
    <col min="9730" max="9731" width="8.25" style="96" bestFit="1" customWidth="1"/>
    <col min="9732" max="9732" width="8.375" style="96" bestFit="1" customWidth="1"/>
    <col min="9733" max="9733" width="8.375" style="96" customWidth="1"/>
    <col min="9734" max="9734" width="8.375" style="96" bestFit="1" customWidth="1"/>
    <col min="9735" max="9735" width="9.125" style="96" bestFit="1" customWidth="1"/>
    <col min="9736" max="9736" width="11" style="96" bestFit="1" customWidth="1"/>
    <col min="9737" max="9737" width="10.125" style="96" bestFit="1" customWidth="1"/>
    <col min="9738" max="9738" width="11" style="96" bestFit="1" customWidth="1"/>
    <col min="9739" max="9984" width="10" style="96"/>
    <col min="9985" max="9985" width="18" style="96" customWidth="1"/>
    <col min="9986" max="9987" width="8.25" style="96" bestFit="1" customWidth="1"/>
    <col min="9988" max="9988" width="8.375" style="96" bestFit="1" customWidth="1"/>
    <col min="9989" max="9989" width="8.375" style="96" customWidth="1"/>
    <col min="9990" max="9990" width="8.375" style="96" bestFit="1" customWidth="1"/>
    <col min="9991" max="9991" width="9.125" style="96" bestFit="1" customWidth="1"/>
    <col min="9992" max="9992" width="11" style="96" bestFit="1" customWidth="1"/>
    <col min="9993" max="9993" width="10.125" style="96" bestFit="1" customWidth="1"/>
    <col min="9994" max="9994" width="11" style="96" bestFit="1" customWidth="1"/>
    <col min="9995" max="10240" width="11" style="96"/>
    <col min="10241" max="10241" width="18" style="96" customWidth="1"/>
    <col min="10242" max="10243" width="8.25" style="96" bestFit="1" customWidth="1"/>
    <col min="10244" max="10244" width="8.375" style="96" bestFit="1" customWidth="1"/>
    <col min="10245" max="10245" width="8.375" style="96" customWidth="1"/>
    <col min="10246" max="10246" width="8.375" style="96" bestFit="1" customWidth="1"/>
    <col min="10247" max="10247" width="9.125" style="96" bestFit="1" customWidth="1"/>
    <col min="10248" max="10248" width="11" style="96" bestFit="1" customWidth="1"/>
    <col min="10249" max="10249" width="10.125" style="96" bestFit="1" customWidth="1"/>
    <col min="10250" max="10250" width="11" style="96" bestFit="1" customWidth="1"/>
    <col min="10251" max="10496" width="10" style="96"/>
    <col min="10497" max="10497" width="18" style="96" customWidth="1"/>
    <col min="10498" max="10499" width="8.25" style="96" bestFit="1" customWidth="1"/>
    <col min="10500" max="10500" width="8.375" style="96" bestFit="1" customWidth="1"/>
    <col min="10501" max="10501" width="8.375" style="96" customWidth="1"/>
    <col min="10502" max="10502" width="8.375" style="96" bestFit="1" customWidth="1"/>
    <col min="10503" max="10503" width="9.125" style="96" bestFit="1" customWidth="1"/>
    <col min="10504" max="10504" width="11" style="96" bestFit="1" customWidth="1"/>
    <col min="10505" max="10505" width="10.125" style="96" bestFit="1" customWidth="1"/>
    <col min="10506" max="10506" width="11" style="96" bestFit="1" customWidth="1"/>
    <col min="10507" max="10752" width="10" style="96"/>
    <col min="10753" max="10753" width="18" style="96" customWidth="1"/>
    <col min="10754" max="10755" width="8.25" style="96" bestFit="1" customWidth="1"/>
    <col min="10756" max="10756" width="8.375" style="96" bestFit="1" customWidth="1"/>
    <col min="10757" max="10757" width="8.375" style="96" customWidth="1"/>
    <col min="10758" max="10758" width="8.375" style="96" bestFit="1" customWidth="1"/>
    <col min="10759" max="10759" width="9.125" style="96" bestFit="1" customWidth="1"/>
    <col min="10760" max="10760" width="11" style="96" bestFit="1" customWidth="1"/>
    <col min="10761" max="10761" width="10.125" style="96" bestFit="1" customWidth="1"/>
    <col min="10762" max="10762" width="11" style="96" bestFit="1" customWidth="1"/>
    <col min="10763" max="11008" width="10" style="96"/>
    <col min="11009" max="11009" width="18" style="96" customWidth="1"/>
    <col min="11010" max="11011" width="8.25" style="96" bestFit="1" customWidth="1"/>
    <col min="11012" max="11012" width="8.375" style="96" bestFit="1" customWidth="1"/>
    <col min="11013" max="11013" width="8.375" style="96" customWidth="1"/>
    <col min="11014" max="11014" width="8.375" style="96" bestFit="1" customWidth="1"/>
    <col min="11015" max="11015" width="9.125" style="96" bestFit="1" customWidth="1"/>
    <col min="11016" max="11016" width="11" style="96" bestFit="1" customWidth="1"/>
    <col min="11017" max="11017" width="10.125" style="96" bestFit="1" customWidth="1"/>
    <col min="11018" max="11018" width="11" style="96" bestFit="1" customWidth="1"/>
    <col min="11019" max="11264" width="11" style="96"/>
    <col min="11265" max="11265" width="18" style="96" customWidth="1"/>
    <col min="11266" max="11267" width="8.25" style="96" bestFit="1" customWidth="1"/>
    <col min="11268" max="11268" width="8.375" style="96" bestFit="1" customWidth="1"/>
    <col min="11269" max="11269" width="8.375" style="96" customWidth="1"/>
    <col min="11270" max="11270" width="8.375" style="96" bestFit="1" customWidth="1"/>
    <col min="11271" max="11271" width="9.125" style="96" bestFit="1" customWidth="1"/>
    <col min="11272" max="11272" width="11" style="96" bestFit="1" customWidth="1"/>
    <col min="11273" max="11273" width="10.125" style="96" bestFit="1" customWidth="1"/>
    <col min="11274" max="11274" width="11" style="96" bestFit="1" customWidth="1"/>
    <col min="11275" max="11520" width="10" style="96"/>
    <col min="11521" max="11521" width="18" style="96" customWidth="1"/>
    <col min="11522" max="11523" width="8.25" style="96" bestFit="1" customWidth="1"/>
    <col min="11524" max="11524" width="8.375" style="96" bestFit="1" customWidth="1"/>
    <col min="11525" max="11525" width="8.375" style="96" customWidth="1"/>
    <col min="11526" max="11526" width="8.375" style="96" bestFit="1" customWidth="1"/>
    <col min="11527" max="11527" width="9.125" style="96" bestFit="1" customWidth="1"/>
    <col min="11528" max="11528" width="11" style="96" bestFit="1" customWidth="1"/>
    <col min="11529" max="11529" width="10.125" style="96" bestFit="1" customWidth="1"/>
    <col min="11530" max="11530" width="11" style="96" bestFit="1" customWidth="1"/>
    <col min="11531" max="11776" width="10" style="96"/>
    <col min="11777" max="11777" width="18" style="96" customWidth="1"/>
    <col min="11778" max="11779" width="8.25" style="96" bestFit="1" customWidth="1"/>
    <col min="11780" max="11780" width="8.375" style="96" bestFit="1" customWidth="1"/>
    <col min="11781" max="11781" width="8.375" style="96" customWidth="1"/>
    <col min="11782" max="11782" width="8.375" style="96" bestFit="1" customWidth="1"/>
    <col min="11783" max="11783" width="9.125" style="96" bestFit="1" customWidth="1"/>
    <col min="11784" max="11784" width="11" style="96" bestFit="1" customWidth="1"/>
    <col min="11785" max="11785" width="10.125" style="96" bestFit="1" customWidth="1"/>
    <col min="11786" max="11786" width="11" style="96" bestFit="1" customWidth="1"/>
    <col min="11787" max="12032" width="10" style="96"/>
    <col min="12033" max="12033" width="18" style="96" customWidth="1"/>
    <col min="12034" max="12035" width="8.25" style="96" bestFit="1" customWidth="1"/>
    <col min="12036" max="12036" width="8.375" style="96" bestFit="1" customWidth="1"/>
    <col min="12037" max="12037" width="8.375" style="96" customWidth="1"/>
    <col min="12038" max="12038" width="8.375" style="96" bestFit="1" customWidth="1"/>
    <col min="12039" max="12039" width="9.125" style="96" bestFit="1" customWidth="1"/>
    <col min="12040" max="12040" width="11" style="96" bestFit="1" customWidth="1"/>
    <col min="12041" max="12041" width="10.125" style="96" bestFit="1" customWidth="1"/>
    <col min="12042" max="12042" width="11" style="96" bestFit="1" customWidth="1"/>
    <col min="12043" max="12288" width="11" style="96"/>
    <col min="12289" max="12289" width="18" style="96" customWidth="1"/>
    <col min="12290" max="12291" width="8.25" style="96" bestFit="1" customWidth="1"/>
    <col min="12292" max="12292" width="8.375" style="96" bestFit="1" customWidth="1"/>
    <col min="12293" max="12293" width="8.375" style="96" customWidth="1"/>
    <col min="12294" max="12294" width="8.375" style="96" bestFit="1" customWidth="1"/>
    <col min="12295" max="12295" width="9.125" style="96" bestFit="1" customWidth="1"/>
    <col min="12296" max="12296" width="11" style="96" bestFit="1" customWidth="1"/>
    <col min="12297" max="12297" width="10.125" style="96" bestFit="1" customWidth="1"/>
    <col min="12298" max="12298" width="11" style="96" bestFit="1" customWidth="1"/>
    <col min="12299" max="12544" width="10" style="96"/>
    <col min="12545" max="12545" width="18" style="96" customWidth="1"/>
    <col min="12546" max="12547" width="8.25" style="96" bestFit="1" customWidth="1"/>
    <col min="12548" max="12548" width="8.375" style="96" bestFit="1" customWidth="1"/>
    <col min="12549" max="12549" width="8.375" style="96" customWidth="1"/>
    <col min="12550" max="12550" width="8.375" style="96" bestFit="1" customWidth="1"/>
    <col min="12551" max="12551" width="9.125" style="96" bestFit="1" customWidth="1"/>
    <col min="12552" max="12552" width="11" style="96" bestFit="1" customWidth="1"/>
    <col min="12553" max="12553" width="10.125" style="96" bestFit="1" customWidth="1"/>
    <col min="12554" max="12554" width="11" style="96" bestFit="1" customWidth="1"/>
    <col min="12555" max="12800" width="10" style="96"/>
    <col min="12801" max="12801" width="18" style="96" customWidth="1"/>
    <col min="12802" max="12803" width="8.25" style="96" bestFit="1" customWidth="1"/>
    <col min="12804" max="12804" width="8.375" style="96" bestFit="1" customWidth="1"/>
    <col min="12805" max="12805" width="8.375" style="96" customWidth="1"/>
    <col min="12806" max="12806" width="8.375" style="96" bestFit="1" customWidth="1"/>
    <col min="12807" max="12807" width="9.125" style="96" bestFit="1" customWidth="1"/>
    <col min="12808" max="12808" width="11" style="96" bestFit="1" customWidth="1"/>
    <col min="12809" max="12809" width="10.125" style="96" bestFit="1" customWidth="1"/>
    <col min="12810" max="12810" width="11" style="96" bestFit="1" customWidth="1"/>
    <col min="12811" max="13056" width="10" style="96"/>
    <col min="13057" max="13057" width="18" style="96" customWidth="1"/>
    <col min="13058" max="13059" width="8.25" style="96" bestFit="1" customWidth="1"/>
    <col min="13060" max="13060" width="8.375" style="96" bestFit="1" customWidth="1"/>
    <col min="13061" max="13061" width="8.375" style="96" customWidth="1"/>
    <col min="13062" max="13062" width="8.375" style="96" bestFit="1" customWidth="1"/>
    <col min="13063" max="13063" width="9.125" style="96" bestFit="1" customWidth="1"/>
    <col min="13064" max="13064" width="11" style="96" bestFit="1" customWidth="1"/>
    <col min="13065" max="13065" width="10.125" style="96" bestFit="1" customWidth="1"/>
    <col min="13066" max="13066" width="11" style="96" bestFit="1" customWidth="1"/>
    <col min="13067" max="13312" width="11" style="96"/>
    <col min="13313" max="13313" width="18" style="96" customWidth="1"/>
    <col min="13314" max="13315" width="8.25" style="96" bestFit="1" customWidth="1"/>
    <col min="13316" max="13316" width="8.375" style="96" bestFit="1" customWidth="1"/>
    <col min="13317" max="13317" width="8.375" style="96" customWidth="1"/>
    <col min="13318" max="13318" width="8.375" style="96" bestFit="1" customWidth="1"/>
    <col min="13319" max="13319" width="9.125" style="96" bestFit="1" customWidth="1"/>
    <col min="13320" max="13320" width="11" style="96" bestFit="1" customWidth="1"/>
    <col min="13321" max="13321" width="10.125" style="96" bestFit="1" customWidth="1"/>
    <col min="13322" max="13322" width="11" style="96" bestFit="1" customWidth="1"/>
    <col min="13323" max="13568" width="10" style="96"/>
    <col min="13569" max="13569" width="18" style="96" customWidth="1"/>
    <col min="13570" max="13571" width="8.25" style="96" bestFit="1" customWidth="1"/>
    <col min="13572" max="13572" width="8.375" style="96" bestFit="1" customWidth="1"/>
    <col min="13573" max="13573" width="8.375" style="96" customWidth="1"/>
    <col min="13574" max="13574" width="8.375" style="96" bestFit="1" customWidth="1"/>
    <col min="13575" max="13575" width="9.125" style="96" bestFit="1" customWidth="1"/>
    <col min="13576" max="13576" width="11" style="96" bestFit="1" customWidth="1"/>
    <col min="13577" max="13577" width="10.125" style="96" bestFit="1" customWidth="1"/>
    <col min="13578" max="13578" width="11" style="96" bestFit="1" customWidth="1"/>
    <col min="13579" max="13824" width="10" style="96"/>
    <col min="13825" max="13825" width="18" style="96" customWidth="1"/>
    <col min="13826" max="13827" width="8.25" style="96" bestFit="1" customWidth="1"/>
    <col min="13828" max="13828" width="8.375" style="96" bestFit="1" customWidth="1"/>
    <col min="13829" max="13829" width="8.375" style="96" customWidth="1"/>
    <col min="13830" max="13830" width="8.375" style="96" bestFit="1" customWidth="1"/>
    <col min="13831" max="13831" width="9.125" style="96" bestFit="1" customWidth="1"/>
    <col min="13832" max="13832" width="11" style="96" bestFit="1" customWidth="1"/>
    <col min="13833" max="13833" width="10.125" style="96" bestFit="1" customWidth="1"/>
    <col min="13834" max="13834" width="11" style="96" bestFit="1" customWidth="1"/>
    <col min="13835" max="14080" width="10" style="96"/>
    <col min="14081" max="14081" width="18" style="96" customWidth="1"/>
    <col min="14082" max="14083" width="8.25" style="96" bestFit="1" customWidth="1"/>
    <col min="14084" max="14084" width="8.375" style="96" bestFit="1" customWidth="1"/>
    <col min="14085" max="14085" width="8.375" style="96" customWidth="1"/>
    <col min="14086" max="14086" width="8.375" style="96" bestFit="1" customWidth="1"/>
    <col min="14087" max="14087" width="9.125" style="96" bestFit="1" customWidth="1"/>
    <col min="14088" max="14088" width="11" style="96" bestFit="1" customWidth="1"/>
    <col min="14089" max="14089" width="10.125" style="96" bestFit="1" customWidth="1"/>
    <col min="14090" max="14090" width="11" style="96" bestFit="1" customWidth="1"/>
    <col min="14091" max="14336" width="11" style="96"/>
    <col min="14337" max="14337" width="18" style="96" customWidth="1"/>
    <col min="14338" max="14339" width="8.25" style="96" bestFit="1" customWidth="1"/>
    <col min="14340" max="14340" width="8.375" style="96" bestFit="1" customWidth="1"/>
    <col min="14341" max="14341" width="8.375" style="96" customWidth="1"/>
    <col min="14342" max="14342" width="8.375" style="96" bestFit="1" customWidth="1"/>
    <col min="14343" max="14343" width="9.125" style="96" bestFit="1" customWidth="1"/>
    <col min="14344" max="14344" width="11" style="96" bestFit="1" customWidth="1"/>
    <col min="14345" max="14345" width="10.125" style="96" bestFit="1" customWidth="1"/>
    <col min="14346" max="14346" width="11" style="96" bestFit="1" customWidth="1"/>
    <col min="14347" max="14592" width="10" style="96"/>
    <col min="14593" max="14593" width="18" style="96" customWidth="1"/>
    <col min="14594" max="14595" width="8.25" style="96" bestFit="1" customWidth="1"/>
    <col min="14596" max="14596" width="8.375" style="96" bestFit="1" customWidth="1"/>
    <col min="14597" max="14597" width="8.375" style="96" customWidth="1"/>
    <col min="14598" max="14598" width="8.375" style="96" bestFit="1" customWidth="1"/>
    <col min="14599" max="14599" width="9.125" style="96" bestFit="1" customWidth="1"/>
    <col min="14600" max="14600" width="11" style="96" bestFit="1" customWidth="1"/>
    <col min="14601" max="14601" width="10.125" style="96" bestFit="1" customWidth="1"/>
    <col min="14602" max="14602" width="11" style="96" bestFit="1" customWidth="1"/>
    <col min="14603" max="14848" width="10" style="96"/>
    <col min="14849" max="14849" width="18" style="96" customWidth="1"/>
    <col min="14850" max="14851" width="8.25" style="96" bestFit="1" customWidth="1"/>
    <col min="14852" max="14852" width="8.375" style="96" bestFit="1" customWidth="1"/>
    <col min="14853" max="14853" width="8.375" style="96" customWidth="1"/>
    <col min="14854" max="14854" width="8.375" style="96" bestFit="1" customWidth="1"/>
    <col min="14855" max="14855" width="9.125" style="96" bestFit="1" customWidth="1"/>
    <col min="14856" max="14856" width="11" style="96" bestFit="1" customWidth="1"/>
    <col min="14857" max="14857" width="10.125" style="96" bestFit="1" customWidth="1"/>
    <col min="14858" max="14858" width="11" style="96" bestFit="1" customWidth="1"/>
    <col min="14859" max="15104" width="10" style="96"/>
    <col min="15105" max="15105" width="18" style="96" customWidth="1"/>
    <col min="15106" max="15107" width="8.25" style="96" bestFit="1" customWidth="1"/>
    <col min="15108" max="15108" width="8.375" style="96" bestFit="1" customWidth="1"/>
    <col min="15109" max="15109" width="8.375" style="96" customWidth="1"/>
    <col min="15110" max="15110" width="8.375" style="96" bestFit="1" customWidth="1"/>
    <col min="15111" max="15111" width="9.125" style="96" bestFit="1" customWidth="1"/>
    <col min="15112" max="15112" width="11" style="96" bestFit="1" customWidth="1"/>
    <col min="15113" max="15113" width="10.125" style="96" bestFit="1" customWidth="1"/>
    <col min="15114" max="15114" width="11" style="96" bestFit="1" customWidth="1"/>
    <col min="15115" max="15360" width="11" style="96"/>
    <col min="15361" max="15361" width="18" style="96" customWidth="1"/>
    <col min="15362" max="15363" width="8.25" style="96" bestFit="1" customWidth="1"/>
    <col min="15364" max="15364" width="8.375" style="96" bestFit="1" customWidth="1"/>
    <col min="15365" max="15365" width="8.375" style="96" customWidth="1"/>
    <col min="15366" max="15366" width="8.375" style="96" bestFit="1" customWidth="1"/>
    <col min="15367" max="15367" width="9.125" style="96" bestFit="1" customWidth="1"/>
    <col min="15368" max="15368" width="11" style="96" bestFit="1" customWidth="1"/>
    <col min="15369" max="15369" width="10.125" style="96" bestFit="1" customWidth="1"/>
    <col min="15370" max="15370" width="11" style="96" bestFit="1" customWidth="1"/>
    <col min="15371" max="15616" width="10" style="96"/>
    <col min="15617" max="15617" width="18" style="96" customWidth="1"/>
    <col min="15618" max="15619" width="8.25" style="96" bestFit="1" customWidth="1"/>
    <col min="15620" max="15620" width="8.375" style="96" bestFit="1" customWidth="1"/>
    <col min="15621" max="15621" width="8.375" style="96" customWidth="1"/>
    <col min="15622" max="15622" width="8.375" style="96" bestFit="1" customWidth="1"/>
    <col min="15623" max="15623" width="9.125" style="96" bestFit="1" customWidth="1"/>
    <col min="15624" max="15624" width="11" style="96" bestFit="1" customWidth="1"/>
    <col min="15625" max="15625" width="10.125" style="96" bestFit="1" customWidth="1"/>
    <col min="15626" max="15626" width="11" style="96" bestFit="1" customWidth="1"/>
    <col min="15627" max="15872" width="10" style="96"/>
    <col min="15873" max="15873" width="18" style="96" customWidth="1"/>
    <col min="15874" max="15875" width="8.25" style="96" bestFit="1" customWidth="1"/>
    <col min="15876" max="15876" width="8.375" style="96" bestFit="1" customWidth="1"/>
    <col min="15877" max="15877" width="8.375" style="96" customWidth="1"/>
    <col min="15878" max="15878" width="8.375" style="96" bestFit="1" customWidth="1"/>
    <col min="15879" max="15879" width="9.125" style="96" bestFit="1" customWidth="1"/>
    <col min="15880" max="15880" width="11" style="96" bestFit="1" customWidth="1"/>
    <col min="15881" max="15881" width="10.125" style="96" bestFit="1" customWidth="1"/>
    <col min="15882" max="15882" width="11" style="96" bestFit="1" customWidth="1"/>
    <col min="15883" max="16128" width="10" style="96"/>
    <col min="16129" max="16129" width="18" style="96" customWidth="1"/>
    <col min="16130" max="16131" width="8.25" style="96" bestFit="1" customWidth="1"/>
    <col min="16132" max="16132" width="8.375" style="96" bestFit="1" customWidth="1"/>
    <col min="16133" max="16133" width="8.375" style="96" customWidth="1"/>
    <col min="16134" max="16134" width="8.375" style="96" bestFit="1" customWidth="1"/>
    <col min="16135" max="16135" width="9.125" style="96" bestFit="1" customWidth="1"/>
    <col min="16136" max="16136" width="11" style="96" bestFit="1" customWidth="1"/>
    <col min="16137" max="16137" width="10.125" style="96" bestFit="1" customWidth="1"/>
    <col min="16138" max="16138" width="11" style="96" bestFit="1" customWidth="1"/>
    <col min="16139" max="16384" width="11" style="96"/>
  </cols>
  <sheetData>
    <row r="1" spans="1:14" x14ac:dyDescent="0.2">
      <c r="A1" s="174" t="s">
        <v>25</v>
      </c>
      <c r="B1" s="182"/>
      <c r="C1" s="182"/>
      <c r="D1" s="182"/>
      <c r="E1" s="182"/>
      <c r="F1" s="182"/>
      <c r="G1" s="182"/>
      <c r="H1" s="182"/>
    </row>
    <row r="2" spans="1:14" ht="15.75" x14ac:dyDescent="0.25">
      <c r="A2" s="176"/>
      <c r="B2" s="177"/>
      <c r="C2" s="182"/>
      <c r="D2" s="182"/>
      <c r="E2" s="182"/>
      <c r="F2" s="182"/>
      <c r="G2" s="182"/>
      <c r="H2" s="468" t="s">
        <v>157</v>
      </c>
    </row>
    <row r="3" spans="1:14" s="102" customFormat="1" x14ac:dyDescent="0.2">
      <c r="A3" s="79"/>
      <c r="B3" s="905">
        <f>INDICE!A3</f>
        <v>42856</v>
      </c>
      <c r="C3" s="906"/>
      <c r="D3" s="907" t="s">
        <v>118</v>
      </c>
      <c r="E3" s="907"/>
      <c r="F3" s="907" t="s">
        <v>119</v>
      </c>
      <c r="G3" s="907"/>
      <c r="H3" s="907"/>
      <c r="I3" s="469"/>
    </row>
    <row r="4" spans="1:14" s="102" customFormat="1" x14ac:dyDescent="0.2">
      <c r="A4" s="81"/>
      <c r="B4" s="97" t="s">
        <v>47</v>
      </c>
      <c r="C4" s="97" t="s">
        <v>468</v>
      </c>
      <c r="D4" s="97" t="s">
        <v>47</v>
      </c>
      <c r="E4" s="97" t="s">
        <v>462</v>
      </c>
      <c r="F4" s="97" t="s">
        <v>47</v>
      </c>
      <c r="G4" s="397" t="s">
        <v>462</v>
      </c>
      <c r="H4" s="397" t="s">
        <v>108</v>
      </c>
      <c r="I4" s="469"/>
    </row>
    <row r="5" spans="1:14" s="102" customFormat="1" x14ac:dyDescent="0.2">
      <c r="A5" s="99" t="s">
        <v>190</v>
      </c>
      <c r="B5" s="471">
        <v>376.38414999999986</v>
      </c>
      <c r="C5" s="464">
        <v>4.0569688896923513</v>
      </c>
      <c r="D5" s="463">
        <v>1744.5319000000006</v>
      </c>
      <c r="E5" s="465">
        <v>1.6377127897648658</v>
      </c>
      <c r="F5" s="463">
        <v>4407.1424100000004</v>
      </c>
      <c r="G5" s="465">
        <v>1.6977595807563817</v>
      </c>
      <c r="H5" s="474">
        <v>91.950275173431777</v>
      </c>
    </row>
    <row r="6" spans="1:14" s="102" customFormat="1" x14ac:dyDescent="0.2">
      <c r="A6" s="99" t="s">
        <v>191</v>
      </c>
      <c r="B6" s="451">
        <v>32.078710000000015</v>
      </c>
      <c r="C6" s="459">
        <v>4.5756967130680639</v>
      </c>
      <c r="D6" s="443">
        <v>149.23299999999998</v>
      </c>
      <c r="E6" s="444">
        <v>3.9949625164338358</v>
      </c>
      <c r="F6" s="443">
        <v>381.72521999999992</v>
      </c>
      <c r="G6" s="444">
        <v>7.7485205598228264</v>
      </c>
      <c r="H6" s="449">
        <v>7.9642851885148804</v>
      </c>
    </row>
    <row r="7" spans="1:14" s="102" customFormat="1" x14ac:dyDescent="0.2">
      <c r="A7" s="99" t="s">
        <v>151</v>
      </c>
      <c r="B7" s="472">
        <v>0</v>
      </c>
      <c r="C7" s="459">
        <v>0</v>
      </c>
      <c r="D7" s="764">
        <v>0</v>
      </c>
      <c r="E7" s="764">
        <v>-100</v>
      </c>
      <c r="F7" s="458">
        <v>5.9790000000000003E-2</v>
      </c>
      <c r="G7" s="459">
        <v>-21.535433070866134</v>
      </c>
      <c r="H7" s="472">
        <v>1.2474538921512831E-3</v>
      </c>
    </row>
    <row r="8" spans="1:14" s="102" customFormat="1" x14ac:dyDescent="0.2">
      <c r="A8" s="470" t="s">
        <v>152</v>
      </c>
      <c r="B8" s="452">
        <v>408.46285999999986</v>
      </c>
      <c r="C8" s="453">
        <v>4.0975210024056663</v>
      </c>
      <c r="D8" s="452">
        <v>1893.7649000000006</v>
      </c>
      <c r="E8" s="453">
        <v>1.817649156910657</v>
      </c>
      <c r="F8" s="452">
        <v>4788.92742</v>
      </c>
      <c r="G8" s="453">
        <v>2.1545109648765064</v>
      </c>
      <c r="H8" s="453">
        <v>99.915807815838804</v>
      </c>
    </row>
    <row r="9" spans="1:14" s="102" customFormat="1" x14ac:dyDescent="0.2">
      <c r="A9" s="99" t="s">
        <v>153</v>
      </c>
      <c r="B9" s="472">
        <v>0.42121000000000008</v>
      </c>
      <c r="C9" s="459">
        <v>23.189635002339688</v>
      </c>
      <c r="D9" s="458">
        <v>1.5303500000000001</v>
      </c>
      <c r="E9" s="459">
        <v>41.065585103931383</v>
      </c>
      <c r="F9" s="458">
        <v>4.0353000000000003</v>
      </c>
      <c r="G9" s="459">
        <v>9.857590499862507</v>
      </c>
      <c r="H9" s="449">
        <v>8.4192184161198752E-2</v>
      </c>
    </row>
    <row r="10" spans="1:14" s="102" customFormat="1" x14ac:dyDescent="0.2">
      <c r="A10" s="68" t="s">
        <v>154</v>
      </c>
      <c r="B10" s="454">
        <v>408.88406999999989</v>
      </c>
      <c r="C10" s="455">
        <v>4.1141431855172188</v>
      </c>
      <c r="D10" s="454">
        <v>1895.2952500000008</v>
      </c>
      <c r="E10" s="455">
        <v>1.8405278010210344</v>
      </c>
      <c r="F10" s="454">
        <v>4792.9627199999995</v>
      </c>
      <c r="G10" s="455">
        <v>2.160541964163984</v>
      </c>
      <c r="H10" s="455">
        <v>100</v>
      </c>
    </row>
    <row r="11" spans="1:14" s="102" customFormat="1" x14ac:dyDescent="0.2">
      <c r="A11" s="104" t="s">
        <v>155</v>
      </c>
      <c r="B11" s="460"/>
      <c r="C11" s="460"/>
      <c r="D11" s="460"/>
      <c r="E11" s="460"/>
      <c r="F11" s="460"/>
      <c r="G11" s="460"/>
      <c r="H11" s="460"/>
    </row>
    <row r="12" spans="1:14" s="102" customFormat="1" x14ac:dyDescent="0.2">
      <c r="A12" s="105" t="s">
        <v>196</v>
      </c>
      <c r="B12" s="473">
        <v>21.588229999999996</v>
      </c>
      <c r="C12" s="462">
        <v>15.550744263470889</v>
      </c>
      <c r="D12" s="461">
        <v>105.72534</v>
      </c>
      <c r="E12" s="462">
        <v>3.6505970931652825</v>
      </c>
      <c r="F12" s="461">
        <v>213.86747999999997</v>
      </c>
      <c r="G12" s="462">
        <v>-21.693387720095544</v>
      </c>
      <c r="H12" s="475">
        <v>4.4621144059305351</v>
      </c>
    </row>
    <row r="13" spans="1:14" s="102" customFormat="1" x14ac:dyDescent="0.2">
      <c r="A13" s="106" t="s">
        <v>156</v>
      </c>
      <c r="B13" s="510">
        <v>5.279792387118432</v>
      </c>
      <c r="C13" s="466"/>
      <c r="D13" s="493">
        <v>5.5783044884431572</v>
      </c>
      <c r="E13" s="466"/>
      <c r="F13" s="493">
        <v>4.4621144059305351</v>
      </c>
      <c r="G13" s="466"/>
      <c r="H13" s="476"/>
    </row>
    <row r="14" spans="1:14" s="102" customFormat="1" x14ac:dyDescent="0.2">
      <c r="A14" s="136"/>
      <c r="B14" s="136"/>
      <c r="C14" s="136"/>
      <c r="D14" s="136"/>
      <c r="E14" s="136"/>
      <c r="F14" s="136"/>
      <c r="G14" s="136"/>
      <c r="H14" s="93" t="s">
        <v>233</v>
      </c>
    </row>
    <row r="15" spans="1:14" s="102" customFormat="1" x14ac:dyDescent="0.2">
      <c r="A15" s="94" t="s">
        <v>529</v>
      </c>
      <c r="B15" s="136"/>
      <c r="C15" s="136"/>
      <c r="D15" s="136"/>
      <c r="E15" s="136"/>
      <c r="F15" s="467"/>
      <c r="G15" s="136"/>
      <c r="H15" s="136"/>
      <c r="I15" s="107"/>
      <c r="J15" s="107"/>
      <c r="K15" s="107"/>
      <c r="L15" s="107"/>
      <c r="M15" s="107"/>
      <c r="N15" s="107"/>
    </row>
    <row r="16" spans="1:14" x14ac:dyDescent="0.2">
      <c r="A16" s="94" t="s">
        <v>469</v>
      </c>
      <c r="B16" s="182"/>
      <c r="C16" s="182"/>
      <c r="D16" s="182"/>
      <c r="E16" s="182"/>
      <c r="F16" s="182"/>
      <c r="G16" s="182"/>
      <c r="H16" s="182"/>
      <c r="I16" s="108"/>
      <c r="J16" s="108"/>
      <c r="K16" s="108"/>
      <c r="L16" s="108"/>
      <c r="M16" s="108"/>
      <c r="N16" s="108"/>
    </row>
    <row r="17" spans="1:8" x14ac:dyDescent="0.2">
      <c r="A17" s="165" t="s">
        <v>603</v>
      </c>
      <c r="B17" s="182"/>
      <c r="C17" s="182"/>
      <c r="D17" s="182"/>
      <c r="E17" s="182"/>
      <c r="F17" s="182"/>
      <c r="G17" s="182"/>
      <c r="H17" s="182"/>
    </row>
  </sheetData>
  <mergeCells count="3">
    <mergeCell ref="B3:C3"/>
    <mergeCell ref="D3:E3"/>
    <mergeCell ref="F3:H3"/>
  </mergeCells>
  <conditionalFormatting sqref="H7">
    <cfRule type="cellIs" dxfId="371" priority="4" operator="between">
      <formula>0</formula>
      <formula>0.5</formula>
    </cfRule>
  </conditionalFormatting>
  <conditionalFormatting sqref="B9:G9">
    <cfRule type="cellIs" dxfId="370" priority="6" operator="between">
      <formula>0</formula>
      <formula>0.5</formula>
    </cfRule>
  </conditionalFormatting>
  <conditionalFormatting sqref="B7:C7 F7:G7">
    <cfRule type="cellIs" dxfId="369" priority="5" operator="between">
      <formula>0</formula>
      <formula>0.5</formula>
    </cfRule>
  </conditionalFormatting>
  <conditionalFormatting sqref="C7">
    <cfRule type="cellIs" dxfId="368" priority="3" operator="equal">
      <formula>0</formula>
    </cfRule>
  </conditionalFormatting>
  <conditionalFormatting sqref="B7">
    <cfRule type="cellIs" dxfId="367" priority="2" operator="equal">
      <formula>0</formula>
    </cfRule>
  </conditionalFormatting>
  <conditionalFormatting sqref="C6">
    <cfRule type="cellIs" dxfId="366"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N47"/>
  <sheetViews>
    <sheetView zoomScale="115" zoomScaleNormal="115" zoomScaleSheetLayoutView="100" workbookViewId="0"/>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565</v>
      </c>
    </row>
    <row r="2" spans="1:10" ht="15.75" x14ac:dyDescent="0.25">
      <c r="A2" s="2"/>
      <c r="B2" s="109"/>
      <c r="H2" s="110" t="s">
        <v>157</v>
      </c>
    </row>
    <row r="3" spans="1:10" s="114" customFormat="1" ht="13.7" customHeight="1" x14ac:dyDescent="0.2">
      <c r="A3" s="111"/>
      <c r="B3" s="908">
        <f>INDICE!A3</f>
        <v>42856</v>
      </c>
      <c r="C3" s="908"/>
      <c r="D3" s="908"/>
      <c r="E3" s="112"/>
      <c r="F3" s="909" t="s">
        <v>119</v>
      </c>
      <c r="G3" s="909"/>
      <c r="H3" s="909"/>
    </row>
    <row r="4" spans="1:10" s="114" customFormat="1" x14ac:dyDescent="0.2">
      <c r="A4" s="115"/>
      <c r="B4" s="116" t="s">
        <v>149</v>
      </c>
      <c r="C4" s="712" t="s">
        <v>150</v>
      </c>
      <c r="D4" s="116" t="s">
        <v>158</v>
      </c>
      <c r="E4" s="116"/>
      <c r="F4" s="116" t="s">
        <v>149</v>
      </c>
      <c r="G4" s="712" t="s">
        <v>150</v>
      </c>
      <c r="H4" s="116" t="s">
        <v>158</v>
      </c>
    </row>
    <row r="5" spans="1:10" s="114" customFormat="1" x14ac:dyDescent="0.2">
      <c r="A5" s="111" t="s">
        <v>159</v>
      </c>
      <c r="B5" s="117">
        <v>56.981730000000013</v>
      </c>
      <c r="C5" s="119">
        <v>2.62155</v>
      </c>
      <c r="D5" s="477">
        <v>59.603280000000012</v>
      </c>
      <c r="E5" s="478"/>
      <c r="F5" s="478">
        <v>672.10546999999997</v>
      </c>
      <c r="G5" s="119">
        <v>31.122370000000029</v>
      </c>
      <c r="H5" s="477">
        <v>703.22784000000001</v>
      </c>
      <c r="I5" s="82"/>
    </row>
    <row r="6" spans="1:10" s="114" customFormat="1" x14ac:dyDescent="0.2">
      <c r="A6" s="115" t="s">
        <v>160</v>
      </c>
      <c r="B6" s="118">
        <v>10.666940000000002</v>
      </c>
      <c r="C6" s="119">
        <v>0.59653999999999996</v>
      </c>
      <c r="D6" s="479">
        <v>11.263480000000001</v>
      </c>
      <c r="E6" s="248"/>
      <c r="F6" s="248">
        <v>128.48885999999993</v>
      </c>
      <c r="G6" s="119">
        <v>7.9113300000000013</v>
      </c>
      <c r="H6" s="479">
        <v>136.40018999999992</v>
      </c>
      <c r="I6" s="82"/>
    </row>
    <row r="7" spans="1:10" s="114" customFormat="1" x14ac:dyDescent="0.2">
      <c r="A7" s="115" t="s">
        <v>161</v>
      </c>
      <c r="B7" s="118">
        <v>7.5354200000000011</v>
      </c>
      <c r="C7" s="119">
        <v>0.64104000000000005</v>
      </c>
      <c r="D7" s="479">
        <v>8.1764600000000005</v>
      </c>
      <c r="E7" s="248"/>
      <c r="F7" s="248">
        <v>84.307130000000029</v>
      </c>
      <c r="G7" s="119">
        <v>7.3938200000000025</v>
      </c>
      <c r="H7" s="479">
        <v>91.700950000000034</v>
      </c>
      <c r="I7" s="82"/>
    </row>
    <row r="8" spans="1:10" s="114" customFormat="1" x14ac:dyDescent="0.2">
      <c r="A8" s="115" t="s">
        <v>162</v>
      </c>
      <c r="B8" s="118">
        <v>18.965329999999998</v>
      </c>
      <c r="C8" s="119">
        <v>1.2443300000000002</v>
      </c>
      <c r="D8" s="479">
        <v>20.20966</v>
      </c>
      <c r="E8" s="248"/>
      <c r="F8" s="248">
        <v>209.49237999999997</v>
      </c>
      <c r="G8" s="119">
        <v>13.344230000000001</v>
      </c>
      <c r="H8" s="479">
        <v>222.83660999999998</v>
      </c>
      <c r="I8" s="82"/>
    </row>
    <row r="9" spans="1:10" s="114" customFormat="1" x14ac:dyDescent="0.2">
      <c r="A9" s="115" t="s">
        <v>163</v>
      </c>
      <c r="B9" s="118">
        <v>31.797929999999997</v>
      </c>
      <c r="C9" s="119">
        <v>11.237890000000002</v>
      </c>
      <c r="D9" s="479">
        <v>43.035820000000001</v>
      </c>
      <c r="E9" s="248"/>
      <c r="F9" s="248">
        <v>375.11189999999999</v>
      </c>
      <c r="G9" s="119">
        <v>131.27111000000002</v>
      </c>
      <c r="H9" s="479">
        <v>506.38301000000001</v>
      </c>
      <c r="I9" s="82"/>
    </row>
    <row r="10" spans="1:10" s="114" customFormat="1" x14ac:dyDescent="0.2">
      <c r="A10" s="115" t="s">
        <v>164</v>
      </c>
      <c r="B10" s="118">
        <v>5.1020099999999999</v>
      </c>
      <c r="C10" s="119">
        <v>0.34611999999999998</v>
      </c>
      <c r="D10" s="479">
        <v>5.4481299999999999</v>
      </c>
      <c r="E10" s="248"/>
      <c r="F10" s="248">
        <v>59.650529999999989</v>
      </c>
      <c r="G10" s="119">
        <v>4.235870000000002</v>
      </c>
      <c r="H10" s="479">
        <v>63.886399999999995</v>
      </c>
      <c r="I10" s="82"/>
    </row>
    <row r="11" spans="1:10" s="114" customFormat="1" x14ac:dyDescent="0.2">
      <c r="A11" s="115" t="s">
        <v>165</v>
      </c>
      <c r="B11" s="118">
        <v>19.918250000000004</v>
      </c>
      <c r="C11" s="119">
        <v>1.3609499999999999</v>
      </c>
      <c r="D11" s="479">
        <v>21.279200000000003</v>
      </c>
      <c r="E11" s="248"/>
      <c r="F11" s="248">
        <v>251.08538999999962</v>
      </c>
      <c r="G11" s="119">
        <v>18.101310000000009</v>
      </c>
      <c r="H11" s="479">
        <v>269.18669999999963</v>
      </c>
      <c r="I11" s="82"/>
    </row>
    <row r="12" spans="1:10" s="114" customFormat="1" x14ac:dyDescent="0.2">
      <c r="A12" s="115" t="s">
        <v>575</v>
      </c>
      <c r="B12" s="118">
        <v>14.079979999999997</v>
      </c>
      <c r="C12" s="119">
        <v>0.76800000000000013</v>
      </c>
      <c r="D12" s="479">
        <v>14.847979999999998</v>
      </c>
      <c r="E12" s="248"/>
      <c r="F12" s="248">
        <v>165.46071000000012</v>
      </c>
      <c r="G12" s="119">
        <v>9.5341900000000113</v>
      </c>
      <c r="H12" s="479">
        <v>174.99490000000014</v>
      </c>
      <c r="I12" s="82"/>
      <c r="J12" s="119"/>
    </row>
    <row r="13" spans="1:10" s="114" customFormat="1" x14ac:dyDescent="0.2">
      <c r="A13" s="115" t="s">
        <v>166</v>
      </c>
      <c r="B13" s="118">
        <v>62.481090000000002</v>
      </c>
      <c r="C13" s="119">
        <v>4.7334900000000006</v>
      </c>
      <c r="D13" s="479">
        <v>67.214579999999998</v>
      </c>
      <c r="E13" s="248"/>
      <c r="F13" s="248">
        <v>739.2860100000006</v>
      </c>
      <c r="G13" s="119">
        <v>56.618080000000035</v>
      </c>
      <c r="H13" s="479">
        <v>795.90409000000068</v>
      </c>
      <c r="I13" s="82"/>
      <c r="J13" s="119"/>
    </row>
    <row r="14" spans="1:10" s="114" customFormat="1" x14ac:dyDescent="0.2">
      <c r="A14" s="115" t="s">
        <v>167</v>
      </c>
      <c r="B14" s="118">
        <v>0.47178999999999999</v>
      </c>
      <c r="C14" s="119">
        <v>6.5950000000000009E-2</v>
      </c>
      <c r="D14" s="480">
        <v>0.53774</v>
      </c>
      <c r="E14" s="119"/>
      <c r="F14" s="248">
        <v>5.4100599999999996</v>
      </c>
      <c r="G14" s="119">
        <v>0.65837999999999985</v>
      </c>
      <c r="H14" s="480">
        <v>6.0684399999999998</v>
      </c>
      <c r="I14" s="82"/>
      <c r="J14" s="119"/>
    </row>
    <row r="15" spans="1:10" s="114" customFormat="1" x14ac:dyDescent="0.2">
      <c r="A15" s="115" t="s">
        <v>168</v>
      </c>
      <c r="B15" s="118">
        <v>41.884010000000004</v>
      </c>
      <c r="C15" s="119">
        <v>1.9850900000000002</v>
      </c>
      <c r="D15" s="479">
        <v>43.869100000000003</v>
      </c>
      <c r="E15" s="248"/>
      <c r="F15" s="248">
        <v>488.05660000000017</v>
      </c>
      <c r="G15" s="119">
        <v>24.592310000000012</v>
      </c>
      <c r="H15" s="479">
        <v>512.64891000000023</v>
      </c>
      <c r="I15" s="82"/>
      <c r="J15" s="119"/>
    </row>
    <row r="16" spans="1:10" s="114" customFormat="1" x14ac:dyDescent="0.2">
      <c r="A16" s="115" t="s">
        <v>169</v>
      </c>
      <c r="B16" s="118">
        <v>7.6400199999999989</v>
      </c>
      <c r="C16" s="119">
        <v>0.31142999999999993</v>
      </c>
      <c r="D16" s="479">
        <v>7.9514499999999986</v>
      </c>
      <c r="E16" s="248"/>
      <c r="F16" s="248">
        <v>90.962579999999946</v>
      </c>
      <c r="G16" s="119">
        <v>3.6483399999999988</v>
      </c>
      <c r="H16" s="479">
        <v>94.61091999999995</v>
      </c>
      <c r="I16" s="82"/>
      <c r="J16" s="119"/>
    </row>
    <row r="17" spans="1:14" s="114" customFormat="1" x14ac:dyDescent="0.2">
      <c r="A17" s="115" t="s">
        <v>170</v>
      </c>
      <c r="B17" s="118">
        <v>19.675590000000003</v>
      </c>
      <c r="C17" s="119">
        <v>1.1726000000000001</v>
      </c>
      <c r="D17" s="479">
        <v>20.848190000000002</v>
      </c>
      <c r="E17" s="248"/>
      <c r="F17" s="248">
        <v>228.72102999999979</v>
      </c>
      <c r="G17" s="119">
        <v>15.38508</v>
      </c>
      <c r="H17" s="479">
        <v>244.10610999999977</v>
      </c>
      <c r="I17" s="82"/>
      <c r="J17" s="119"/>
    </row>
    <row r="18" spans="1:14" s="114" customFormat="1" x14ac:dyDescent="0.2">
      <c r="A18" s="115" t="s">
        <v>171</v>
      </c>
      <c r="B18" s="118">
        <v>3.1379099999999998</v>
      </c>
      <c r="C18" s="119">
        <v>0.16287000000000001</v>
      </c>
      <c r="D18" s="479">
        <v>3.3007799999999996</v>
      </c>
      <c r="E18" s="248"/>
      <c r="F18" s="248">
        <v>33.588399999999993</v>
      </c>
      <c r="G18" s="119">
        <v>1.8638400000000002</v>
      </c>
      <c r="H18" s="479">
        <v>35.452239999999996</v>
      </c>
      <c r="I18" s="82"/>
      <c r="J18" s="119"/>
    </row>
    <row r="19" spans="1:14" s="114" customFormat="1" x14ac:dyDescent="0.2">
      <c r="A19" s="115" t="s">
        <v>172</v>
      </c>
      <c r="B19" s="118">
        <v>45.176380000000002</v>
      </c>
      <c r="C19" s="119">
        <v>2.8419199999999991</v>
      </c>
      <c r="D19" s="479">
        <v>48.018300000000004</v>
      </c>
      <c r="E19" s="248"/>
      <c r="F19" s="248">
        <v>524.96350000000018</v>
      </c>
      <c r="G19" s="119">
        <v>32.92898000000001</v>
      </c>
      <c r="H19" s="479">
        <v>557.89248000000021</v>
      </c>
      <c r="I19" s="82"/>
      <c r="J19" s="119"/>
    </row>
    <row r="20" spans="1:14" s="114" customFormat="1" x14ac:dyDescent="0.2">
      <c r="A20" s="115" t="s">
        <v>173</v>
      </c>
      <c r="B20" s="119">
        <v>0.61459000000000008</v>
      </c>
      <c r="C20" s="119">
        <v>0</v>
      </c>
      <c r="D20" s="480">
        <v>0.61459000000000008</v>
      </c>
      <c r="E20" s="119"/>
      <c r="F20" s="248">
        <v>7.0598399999999994</v>
      </c>
      <c r="G20" s="119">
        <v>0</v>
      </c>
      <c r="H20" s="480">
        <v>7.0598399999999994</v>
      </c>
      <c r="I20" s="82"/>
      <c r="J20" s="119"/>
    </row>
    <row r="21" spans="1:14" s="114" customFormat="1" x14ac:dyDescent="0.2">
      <c r="A21" s="115" t="s">
        <v>174</v>
      </c>
      <c r="B21" s="118">
        <v>9.5252899999999983</v>
      </c>
      <c r="C21" s="119">
        <v>0.61151000000000011</v>
      </c>
      <c r="D21" s="479">
        <v>10.136799999999999</v>
      </c>
      <c r="E21" s="248"/>
      <c r="F21" s="248">
        <v>113.52013999999998</v>
      </c>
      <c r="G21" s="119">
        <v>7.2634800000000022</v>
      </c>
      <c r="H21" s="479">
        <v>120.78361999999998</v>
      </c>
      <c r="I21" s="82"/>
      <c r="J21" s="119"/>
      <c r="K21" s="119"/>
    </row>
    <row r="22" spans="1:14" s="114" customFormat="1" x14ac:dyDescent="0.2">
      <c r="A22" s="115" t="s">
        <v>175</v>
      </c>
      <c r="B22" s="118">
        <v>5.4359000000000002</v>
      </c>
      <c r="C22" s="119">
        <v>0.27378999999999998</v>
      </c>
      <c r="D22" s="479">
        <v>5.7096900000000002</v>
      </c>
      <c r="E22" s="248"/>
      <c r="F22" s="248">
        <v>61.160460000000022</v>
      </c>
      <c r="G22" s="119">
        <v>3.094170000000001</v>
      </c>
      <c r="H22" s="479">
        <v>64.25463000000002</v>
      </c>
      <c r="I22" s="82"/>
      <c r="J22" s="119"/>
    </row>
    <row r="23" spans="1:14" x14ac:dyDescent="0.2">
      <c r="A23" s="120" t="s">
        <v>176</v>
      </c>
      <c r="B23" s="121">
        <v>15.293989999999999</v>
      </c>
      <c r="C23" s="119">
        <v>1.1036400000000002</v>
      </c>
      <c r="D23" s="481">
        <v>16.397629999999999</v>
      </c>
      <c r="E23" s="482"/>
      <c r="F23" s="482">
        <v>168.71141999999986</v>
      </c>
      <c r="G23" s="119">
        <v>12.758330000000004</v>
      </c>
      <c r="H23" s="481">
        <v>181.46974999999986</v>
      </c>
      <c r="I23" s="430"/>
      <c r="J23" s="119"/>
      <c r="N23" s="114"/>
    </row>
    <row r="24" spans="1:14" x14ac:dyDescent="0.2">
      <c r="A24" s="122" t="s">
        <v>473</v>
      </c>
      <c r="B24" s="123">
        <v>376.38415000000015</v>
      </c>
      <c r="C24" s="123">
        <v>32.078710000000036</v>
      </c>
      <c r="D24" s="123">
        <v>408.46286000000021</v>
      </c>
      <c r="E24" s="123"/>
      <c r="F24" s="123">
        <v>4407.1424100000113</v>
      </c>
      <c r="G24" s="123">
        <v>381.72522000000055</v>
      </c>
      <c r="H24" s="123">
        <v>4788.8676300000116</v>
      </c>
      <c r="I24" s="430"/>
      <c r="J24" s="119"/>
    </row>
    <row r="25" spans="1:14" x14ac:dyDescent="0.2">
      <c r="H25" s="93" t="s">
        <v>233</v>
      </c>
      <c r="J25" s="119"/>
    </row>
    <row r="26" spans="1:14" x14ac:dyDescent="0.2">
      <c r="A26" s="483" t="s">
        <v>674</v>
      </c>
      <c r="G26" s="125"/>
      <c r="H26" s="125"/>
      <c r="J26" s="119"/>
    </row>
    <row r="27" spans="1:14" x14ac:dyDescent="0.2">
      <c r="A27" s="154" t="s">
        <v>234</v>
      </c>
      <c r="B27" s="127"/>
      <c r="G27" s="125"/>
      <c r="H27" s="125"/>
      <c r="J27" s="119"/>
    </row>
    <row r="28" spans="1:14" ht="18" x14ac:dyDescent="0.25">
      <c r="A28" s="126"/>
      <c r="B28" s="127"/>
      <c r="E28" s="128"/>
      <c r="G28" s="125"/>
      <c r="H28" s="125"/>
      <c r="J28" s="119"/>
    </row>
    <row r="29" spans="1:14" x14ac:dyDescent="0.2">
      <c r="A29" s="126"/>
      <c r="B29" s="127"/>
      <c r="G29" s="125"/>
      <c r="H29" s="125"/>
      <c r="J29" s="119"/>
    </row>
    <row r="30" spans="1:14" x14ac:dyDescent="0.2">
      <c r="A30" s="126"/>
      <c r="B30" s="127"/>
      <c r="G30" s="125"/>
      <c r="H30" s="125"/>
      <c r="J30" s="119"/>
    </row>
    <row r="31" spans="1:14" x14ac:dyDescent="0.2">
      <c r="A31" s="126"/>
      <c r="B31" s="127"/>
      <c r="G31" s="125"/>
      <c r="H31" s="125"/>
    </row>
    <row r="32" spans="1:14" x14ac:dyDescent="0.2">
      <c r="A32" s="126"/>
      <c r="B32" s="127"/>
      <c r="C32" s="721"/>
      <c r="G32" s="125"/>
      <c r="H32" s="125"/>
    </row>
    <row r="33" spans="1:8" x14ac:dyDescent="0.2">
      <c r="A33" s="126"/>
      <c r="B33" s="127"/>
      <c r="G33" s="125"/>
      <c r="H33" s="125"/>
    </row>
    <row r="34" spans="1:8" x14ac:dyDescent="0.2">
      <c r="A34" s="126"/>
      <c r="B34" s="127"/>
      <c r="G34" s="125"/>
      <c r="H34" s="125"/>
    </row>
    <row r="35" spans="1:8" x14ac:dyDescent="0.2">
      <c r="A35" s="126"/>
      <c r="B35" s="127"/>
      <c r="G35" s="125"/>
      <c r="H35" s="125"/>
    </row>
    <row r="36" spans="1:8" x14ac:dyDescent="0.2">
      <c r="A36" s="126"/>
      <c r="B36" s="127"/>
      <c r="G36" s="125"/>
      <c r="H36" s="125"/>
    </row>
    <row r="37" spans="1:8" x14ac:dyDescent="0.2">
      <c r="A37" s="126"/>
      <c r="B37" s="127"/>
      <c r="G37" s="125"/>
      <c r="H37" s="125"/>
    </row>
    <row r="38" spans="1:8" x14ac:dyDescent="0.2">
      <c r="A38" s="126"/>
      <c r="B38" s="127"/>
      <c r="G38" s="125"/>
      <c r="H38" s="125"/>
    </row>
    <row r="39" spans="1:8" x14ac:dyDescent="0.2">
      <c r="A39" s="126"/>
      <c r="B39" s="127"/>
      <c r="G39" s="125"/>
      <c r="H39" s="125"/>
    </row>
    <row r="40" spans="1:8" x14ac:dyDescent="0.2">
      <c r="A40" s="126"/>
      <c r="B40" s="127"/>
      <c r="G40" s="125"/>
      <c r="H40" s="125"/>
    </row>
    <row r="41" spans="1:8" x14ac:dyDescent="0.2">
      <c r="A41" s="126"/>
      <c r="B41" s="127"/>
      <c r="G41" s="125"/>
      <c r="H41" s="125"/>
    </row>
    <row r="42" spans="1:8" x14ac:dyDescent="0.2">
      <c r="A42" s="126"/>
      <c r="B42" s="127"/>
      <c r="G42" s="125"/>
      <c r="H42" s="125"/>
    </row>
    <row r="43" spans="1:8" x14ac:dyDescent="0.2">
      <c r="A43" s="126"/>
      <c r="B43" s="127"/>
      <c r="G43" s="125"/>
      <c r="H43" s="125"/>
    </row>
    <row r="44" spans="1:8" x14ac:dyDescent="0.2">
      <c r="A44" s="126"/>
      <c r="B44" s="127"/>
      <c r="G44" s="125"/>
      <c r="H44" s="125"/>
    </row>
    <row r="45" spans="1:8" x14ac:dyDescent="0.2">
      <c r="A45" s="126"/>
      <c r="B45" s="127"/>
      <c r="G45" s="125"/>
      <c r="H45" s="125"/>
    </row>
    <row r="46" spans="1:8" x14ac:dyDescent="0.2">
      <c r="G46" s="125"/>
      <c r="H46" s="125"/>
    </row>
    <row r="47" spans="1:8" x14ac:dyDescent="0.2">
      <c r="G47" s="125"/>
      <c r="H47" s="125"/>
    </row>
  </sheetData>
  <mergeCells count="2">
    <mergeCell ref="B3:D3"/>
    <mergeCell ref="F3:H3"/>
  </mergeCells>
  <conditionalFormatting sqref="B5:H24">
    <cfRule type="cellIs" dxfId="365" priority="11" operator="between">
      <formula>0</formula>
      <formula>0.5</formula>
    </cfRule>
    <cfRule type="cellIs" dxfId="364" priority="12" operator="between">
      <formula>0</formula>
      <formula>0.49</formula>
    </cfRule>
  </conditionalFormatting>
  <conditionalFormatting sqref="C5:C23">
    <cfRule type="cellIs" dxfId="363" priority="10" stopIfTrue="1" operator="equal">
      <formula>0</formula>
    </cfRule>
  </conditionalFormatting>
  <conditionalFormatting sqref="G20">
    <cfRule type="cellIs" dxfId="362" priority="9" stopIfTrue="1" operator="equal">
      <formula>0</formula>
    </cfRule>
  </conditionalFormatting>
  <conditionalFormatting sqref="G5:G23">
    <cfRule type="cellIs" dxfId="361" priority="8" stopIfTrue="1" operator="equal">
      <formula>0</formula>
    </cfRule>
  </conditionalFormatting>
  <conditionalFormatting sqref="J12:J30">
    <cfRule type="cellIs" dxfId="360" priority="6" operator="between">
      <formula>0</formula>
      <formula>0.5</formula>
    </cfRule>
    <cfRule type="cellIs" dxfId="359" priority="7" operator="between">
      <formula>0</formula>
      <formula>0.49</formula>
    </cfRule>
  </conditionalFormatting>
  <conditionalFormatting sqref="J27">
    <cfRule type="cellIs" dxfId="358" priority="5" stopIfTrue="1" operator="equal">
      <formula>0</formula>
    </cfRule>
  </conditionalFormatting>
  <conditionalFormatting sqref="J12:J30">
    <cfRule type="cellIs" dxfId="357"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