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mc:AlternateContent xmlns:mc="http://schemas.openxmlformats.org/markup-compatibility/2006">
    <mc:Choice Requires="x15">
      <x15ac:absPath xmlns:x15ac="http://schemas.microsoft.com/office/spreadsheetml/2010/11/ac" url="U:\INFORMES CORES WEB\BEH\BEH 2014\2017\06. JUNIO 2017\"/>
    </mc:Choice>
  </mc:AlternateContent>
  <bookViews>
    <workbookView xWindow="0" yWindow="0" windowWidth="28770" windowHeight="10755" tabRatio="797"/>
  </bookViews>
  <sheets>
    <sheet name="INDICE" sheetId="2" r:id="rId1"/>
    <sheet name="Indicadores" sheetId="3" r:id="rId2"/>
    <sheet name="Energia primaria" sheetId="4" r:id="rId3"/>
    <sheet name="Energia final" sheetId="5"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8" i="48" l="1"/>
  <c r="D18" i="48"/>
  <c r="F17" i="48" l="1"/>
  <c r="D17" i="48"/>
  <c r="B3" i="59" l="1"/>
  <c r="F12" i="25" l="1"/>
  <c r="D12" i="25"/>
  <c r="B12" i="25"/>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<sst xmlns="http://schemas.openxmlformats.org/spreadsheetml/2006/main" count="1738" uniqueCount="676">
  <si>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</si>
  <si>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</si>
  <si>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</si>
  <si>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</si>
  <si>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</si>
  <si>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</si>
  <si>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</si>
  <si>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</si>
  <si>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</si>
  <si>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</si>
  <si>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</si>
  <si>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</si>
  <si>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</si>
  <si>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</si>
  <si>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</si>
  <si>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</si>
  <si>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</si>
  <si>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</si>
  <si>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</si>
  <si>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</si>
  <si>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</si>
  <si>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</si>
  <si>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</si>
  <si>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</si>
  <si>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</si>
  <si>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</si>
  <si>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</si>
  <si>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</si>
  <si>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</si>
  <si>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</si>
  <si>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</si>
  <si>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</si>
  <si>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</si>
  <si>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</si>
  <si>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</si>
  <si>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</si>
  <si>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</si>
  <si>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</si>
  <si>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</si>
  <si>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</si>
  <si>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</si>
  <si>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</si>
  <si>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</si>
  <si>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</si>
  <si>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</si>
  <si>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</si>
  <si>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</si>
  <si>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</si>
  <si>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</si>
  <si>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</si>
  <si>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</si>
  <si>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</si>
  <si>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</si>
  <si>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</si>
  <si>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</si>
  <si>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</si>
  <si>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</si>
  <si>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</si>
  <si>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</si>
  <si>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</si>
  <si>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</si>
  <si>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</si>
  <si>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</si>
  <si>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</si>
  <si>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</si>
  <si>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</si>
  <si>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</si>
  <si>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</si>
  <si>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</si>
  <si>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</si>
  <si>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</si>
  <si>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</si>
  <si>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</si>
  <si>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</si>
  <si>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</si>
  <si>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</si>
  <si>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</si>
  <si>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</si>
  <si>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</si>
  <si>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</si>
  <si>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</si>
  <si>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</si>
  <si>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</si>
  <si>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</si>
  <si>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</si>
  <si>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</si>
  <si>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</si>
  <si>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</si>
  <si>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</si>
  <si>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</si>
  <si>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</si>
  <si>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</si>
  <si>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OFICEMEN</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</si>
  <si>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</si>
  <si>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</si>
  <si>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</si>
  <si>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</si>
  <si>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</si>
  <si>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</si>
  <si>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</si>
  <si>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</si>
  <si>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</si>
  <si>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</si>
  <si>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</si>
  <si>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</si>
  <si>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</si>
  <si>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</si>
  <si>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</si>
  <si>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</si>
  <si>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Autoabastecimiento</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</si>
  <si>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</si>
  <si>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</si>
  <si>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</si>
  <si>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</si>
  <si>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</si>
  <si>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</si>
  <si>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</si>
  <si>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</si>
  <si>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</si>
  <si>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</si>
  <si>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</si>
  <si>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</si>
  <si>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</si>
  <si>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</si>
  <si>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</si>
  <si>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</si>
  <si>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</si>
  <si>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</si>
  <si>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</si>
  <si>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</si>
  <si>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</si>
  <si>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</si>
  <si>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</si>
  <si>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</si>
  <si>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</si>
  <si>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</si>
  <si>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</si>
  <si>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</si>
  <si>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</si>
  <si>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</si>
  <si>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</si>
  <si>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</si>
  <si>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</si>
  <si>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</si>
  <si>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</si>
  <si>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</si>
  <si>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</si>
  <si>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</si>
  <si>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</si>
  <si>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</si>
  <si>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</si>
  <si>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</si>
  <si>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</si>
  <si>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</si>
  <si>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</si>
  <si>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</si>
  <si>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</si>
  <si>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</si>
  <si>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</si>
  <si>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</si>
  <si>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</si>
  <si>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</si>
  <si>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</si>
  <si>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</si>
  <si>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</si>
  <si>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</si>
  <si>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</si>
  <si>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</si>
  <si>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</si>
  <si>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</si>
  <si>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</si>
  <si>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</si>
  <si>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</si>
  <si>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</si>
  <si>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</si>
  <si>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</si>
  <si>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</si>
  <si>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</si>
  <si>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</si>
  <si>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</si>
  <si>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</si>
  <si>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</si>
  <si>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</si>
  <si>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</si>
  <si>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</si>
  <si>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</si>
  <si>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</si>
  <si>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</si>
  <si>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</si>
  <si>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</si>
  <si>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</si>
  <si>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</si>
  <si>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</si>
  <si>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</si>
  <si>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</si>
  <si>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</si>
  <si>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</si>
  <si>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</si>
  <si>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</si>
  <si>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</si>
  <si>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</si>
  <si>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</si>
  <si>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</si>
  <si>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</si>
  <si>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</si>
  <si>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</si>
  <si>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</si>
  <si>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</si>
  <si>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</si>
  <si>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</si>
  <si>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</si>
  <si>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</si>
  <si>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</si>
  <si>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</si>
  <si>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</si>
  <si>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</si>
  <si>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</si>
  <si>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</si>
  <si>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</si>
  <si>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</si>
  <si>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</si>
  <si>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</si>
  <si>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</si>
  <si>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</si>
  <si>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</si>
  <si>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</si>
  <si>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</si>
  <si>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</si>
  <si>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</si>
  <si>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</si>
  <si>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</si>
  <si>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 xml:space="preserve">TOTAL </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</si>
  <si>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</si>
  <si>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</si>
  <si>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</si>
  <si>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</si>
  <si>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</si>
  <si>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</si>
  <si>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</si>
  <si>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</si>
  <si>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</si>
  <si>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</si>
  <si>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</si>
  <si>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</si>
  <si>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Argentina</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</si>
  <si>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</si>
  <si>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</si>
  <si>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</si>
  <si>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</si>
  <si>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</si>
  <si>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</si>
  <si>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</si>
  <si>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</si>
  <si>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</si>
  <si>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</si>
  <si>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</si>
  <si>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</si>
  <si>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</si>
  <si>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</si>
  <si>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</si>
  <si>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</si>
  <si>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</si>
  <si>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</si>
  <si>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</si>
  <si>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</si>
  <si>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</si>
  <si>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</si>
  <si>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</si>
  <si>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</si>
  <si>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</si>
  <si>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</si>
  <si>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</si>
  <si>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</si>
  <si>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</si>
  <si>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</si>
  <si>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</si>
  <si>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</si>
  <si>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</si>
  <si>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</si>
  <si>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</si>
  <si>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</si>
  <si>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</si>
  <si>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</si>
  <si>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</si>
  <si>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</si>
  <si>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</si>
  <si>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</si>
  <si>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</si>
  <si>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</si>
  <si>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</si>
  <si>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</si>
  <si>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</si>
  <si>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</si>
  <si>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</si>
  <si>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</si>
  <si>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</si>
  <si>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</si>
  <si>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</si>
  <si>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</si>
  <si>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</si>
  <si>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</si>
  <si>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</si>
  <si>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</si>
  <si>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</si>
  <si>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</si>
  <si>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</si>
  <si>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</si>
  <si>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</si>
  <si>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</si>
  <si>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</si>
  <si>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</si>
  <si>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</si>
  <si>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</si>
  <si>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</si>
  <si>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</si>
  <si>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</si>
  <si>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</si>
  <si>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</si>
  <si>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</si>
  <si>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</si>
  <si>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</si>
  <si>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</si>
  <si>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</si>
  <si>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</si>
  <si>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</si>
  <si>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</si>
  <si>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</si>
  <si>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</si>
  <si>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</si>
  <si>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</si>
  <si>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</si>
  <si>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</si>
  <si>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</si>
  <si>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</si>
  <si>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</si>
  <si>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</si>
  <si>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</si>
  <si>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</si>
  <si>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</si>
  <si>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</si>
  <si>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</si>
  <si>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</si>
  <si>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</si>
  <si>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</si>
  <si>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</si>
  <si>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</si>
  <si>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</si>
  <si>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</si>
  <si>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</si>
  <si>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</si>
  <si>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</si>
  <si>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</si>
  <si>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</si>
  <si>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</si>
  <si>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</si>
  <si>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</si>
  <si>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</si>
  <si>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</si>
  <si>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</si>
  <si>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</si>
  <si>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</si>
  <si>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</si>
  <si>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 Tasa de variación respecto al mismo periodo del año anterior.</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</si>
  <si>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</si>
  <si>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</si>
  <si>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</si>
  <si>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</si>
  <si>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</si>
  <si>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</si>
  <si>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</si>
  <si>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</si>
  <si>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</si>
  <si>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</si>
  <si>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</si>
  <si>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</si>
  <si>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Kuwait</t>
  </si>
  <si>
    <t>Japón</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</si>
  <si>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</si>
  <si>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</si>
  <si>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</si>
  <si>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</si>
  <si>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</si>
  <si>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</si>
  <si>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</si>
  <si>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</si>
  <si>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</si>
  <si>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</si>
  <si>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</si>
  <si>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</si>
  <si>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</si>
  <si>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</si>
  <si>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</si>
  <si>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</si>
  <si>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</si>
  <si>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</si>
  <si>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</si>
  <si>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</si>
  <si>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</si>
  <si>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</si>
  <si>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</si>
  <si>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</si>
  <si>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</si>
  <si>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</si>
  <si>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</si>
  <si>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</si>
  <si>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</si>
  <si>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</si>
  <si>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</si>
  <si>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</si>
  <si>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</si>
  <si>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</si>
  <si>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</si>
  <si>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</si>
  <si>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</si>
  <si>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</si>
  <si>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</si>
  <si>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</si>
  <si>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</si>
  <si>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</si>
  <si>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</si>
  <si>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</si>
  <si>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</si>
  <si>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</si>
  <si>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</si>
  <si>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</si>
  <si>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</si>
  <si>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</si>
  <si>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</si>
  <si>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</si>
  <si>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</si>
  <si>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</si>
  <si>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</si>
  <si>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</si>
  <si>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</si>
  <si>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</si>
  <si>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</si>
  <si>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</si>
  <si>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</si>
  <si>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</si>
  <si>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</si>
  <si>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</si>
  <si>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</si>
  <si>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</si>
  <si>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</si>
  <si>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</si>
  <si>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</si>
  <si>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</si>
  <si>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</si>
  <si>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</si>
  <si>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</si>
  <si>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</si>
  <si>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</si>
  <si>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</si>
  <si>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</si>
  <si>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</si>
  <si>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</si>
  <si>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</si>
  <si>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</si>
  <si>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</si>
  <si>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r>
      <t xml:space="preserve">Consumo aparente de cemento </t>
    </r>
    <r>
      <rPr>
        <vertAlign val="superscript"/>
        <sz val="10"/>
        <rFont val="Arial"/>
        <family val="2"/>
      </rPr>
      <t>1</t>
    </r>
  </si>
  <si>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</si>
  <si>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</si>
  <si>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</si>
  <si>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</si>
  <si>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</si>
  <si>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</si>
  <si>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</si>
  <si>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</si>
  <si>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</si>
  <si>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</si>
  <si>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</si>
  <si>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</si>
  <si>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</si>
  <si>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</si>
  <si>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</si>
  <si>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</si>
  <si>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</si>
  <si>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</si>
  <si>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</si>
  <si>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</si>
  <si>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</si>
  <si>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</si>
  <si>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</si>
  <si>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</si>
  <si>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</si>
  <si>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</si>
  <si>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A. Central y del Sur</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</si>
  <si>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</si>
  <si>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</si>
  <si>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</si>
  <si>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</si>
  <si>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</si>
  <si>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</si>
  <si>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</si>
  <si>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</si>
  <si>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</si>
  <si>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</si>
  <si>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</si>
  <si>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</si>
  <si>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</si>
  <si>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</si>
  <si>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</si>
  <si>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</si>
  <si>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</si>
  <si>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</si>
  <si>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</si>
  <si>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</si>
  <si>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</si>
  <si>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</si>
  <si>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</si>
  <si>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</si>
  <si>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</si>
  <si>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</si>
  <si>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Tasas de variación con respecto al mes indicado.</t>
  </si>
  <si>
    <t>% ∆</t>
  </si>
  <si>
    <t>Unidad: GWh</t>
  </si>
  <si>
    <t>Coste</t>
  </si>
  <si>
    <t>Unidad: €/MWh</t>
  </si>
  <si>
    <t>Trin. y Tobago</t>
  </si>
  <si>
    <t>Estruc. (%)</t>
  </si>
  <si>
    <t>* Tasa de variación respecto al mismo periodo del año anterior.</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</si>
  <si>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</si>
  <si>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</si>
  <si>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</si>
  <si>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</si>
  <si>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</si>
  <si>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</si>
  <si>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</si>
  <si>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</si>
  <si>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</si>
  <si>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</si>
  <si>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</si>
  <si>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</si>
  <si>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</si>
  <si>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</si>
  <si>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</si>
  <si>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</si>
  <si>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</si>
  <si>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</si>
  <si>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</si>
  <si>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</si>
  <si>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</si>
  <si>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</si>
  <si>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</si>
  <si>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</si>
  <si>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</si>
  <si>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</si>
  <si>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</si>
  <si>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</si>
  <si>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</si>
  <si>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</si>
  <si>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</si>
  <si>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</si>
  <si>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</si>
  <si>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</si>
  <si>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</si>
  <si>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</si>
  <si>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</si>
  <si>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</si>
  <si>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</si>
  <si>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</si>
  <si>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</si>
  <si>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</si>
  <si>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Gasóleos de auto</t>
  </si>
  <si>
    <t>Consumo de gasolinas  por Comunidades Autónomas  *</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</si>
  <si>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</si>
  <si>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</si>
  <si>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</si>
  <si>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No Especificado</t>
  </si>
  <si>
    <t/>
  </si>
  <si>
    <t xml:space="preserve">GWh </t>
  </si>
  <si>
    <t>Fuente: D. G. de Política Energética y Minas</t>
  </si>
  <si>
    <t>* Este grado de autoabastecimiento corresponde a biomasa, biocarburantes y residuos</t>
  </si>
  <si>
    <t>Gases licuados del petróleo (GLP´s)</t>
  </si>
  <si>
    <t>Castilla La Mancha</t>
  </si>
  <si>
    <t>Gases licuados del petróleo (GLP's)</t>
  </si>
  <si>
    <t>Fuente: Comisión Europea "Oil Bulletin"</t>
  </si>
  <si>
    <t>Reservas Industria</t>
  </si>
  <si>
    <t>Puerto Rico</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</si>
  <si>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</si>
  <si>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</si>
  <si>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</si>
  <si>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</si>
  <si>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</si>
  <si>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</si>
  <si>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</si>
  <si>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</si>
  <si>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</si>
  <si>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</si>
  <si>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</si>
  <si>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</si>
  <si>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</si>
  <si>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</si>
  <si>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</si>
  <si>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</si>
  <si>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</si>
  <si>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</si>
  <si>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</si>
  <si>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</si>
  <si>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</si>
  <si>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</si>
  <si>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</si>
  <si>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</si>
  <si>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</si>
  <si>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</si>
  <si>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</si>
  <si>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</si>
  <si>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</si>
  <si>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</si>
  <si>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Año 2015</t>
  </si>
  <si>
    <t>^</t>
  </si>
  <si>
    <t>^ distinto de 0,0</t>
  </si>
  <si>
    <t>19 Julio</t>
  </si>
  <si>
    <t>17 Mayo</t>
  </si>
  <si>
    <t>Andorra</t>
  </si>
  <si>
    <t>20 Septiembre</t>
  </si>
  <si>
    <t>Cores</t>
  </si>
  <si>
    <t>Pakistán</t>
  </si>
  <si>
    <t>15 Noviembre</t>
  </si>
  <si>
    <t>MINETAD</t>
  </si>
  <si>
    <t>Fuente: MINETAD</t>
  </si>
  <si>
    <t xml:space="preserve">Biogás </t>
  </si>
  <si>
    <t>17 Enero</t>
  </si>
  <si>
    <t>Desde Enero 2017, las estadísticas de producción incluyen la producción de biogás (Datos obtenidos de los anejos de la Resolución del 15 de diciembre 2008)</t>
  </si>
  <si>
    <t>Líbano</t>
  </si>
  <si>
    <t>China</t>
  </si>
  <si>
    <t>Malasia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</si>
  <si>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</si>
  <si>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</si>
  <si>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</si>
  <si>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</si>
  <si>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</si>
  <si>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</si>
  <si>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</si>
  <si>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</si>
  <si>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</si>
  <si>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</si>
  <si>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</si>
  <si>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</si>
  <si>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93,6 *</t>
  </si>
  <si>
    <t>107,5 *</t>
  </si>
  <si>
    <t>Tv (%)
2016/2015</t>
  </si>
  <si>
    <t>Angola, Arabia Saudí, Argelia, Ecuador, Emiratos Árabes Unidos, Gabón, Guinea Ecuatorial, Irak, Irán, Kuwait, Libia, Nigeria, Qatar y Venezuela.</t>
  </si>
  <si>
    <t xml:space="preserve">Alemania, Australia, Austria, Bélgica, Canadá, Corea del Sur, Chile, Dinamarca, Eslovaquia, Eslovenia, España, Estados Unidos, Estonia, Finlandia, Francia, Grecia, Hungría, Irlanda, Islandia, Israel, Italia, Japón, Letonia, Luxemburgo, México, Noruega, Nueva Zelanda, Países Bajos, Polonia, Portugal, Reino Unido, República Checa, Suecia, Suiza y Turquía. </t>
  </si>
  <si>
    <t>may-17</t>
  </si>
  <si>
    <t>Guinea Ec.</t>
  </si>
  <si>
    <t>Otras salidas del sistema</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</si>
  <si>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</si>
  <si>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</si>
  <si>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</si>
  <si>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</si>
  <si>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</si>
  <si>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</si>
  <si>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</si>
  <si>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</si>
  <si>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xml:space="preserve">** Otras Salidas: Se incluyen puestas en frío y suministro directo a buques consumidores. 
Nota: Las exportaciones corresponden a GNL salvo en los casos en los que está especificado                                                                                                                                                                                                                                       </t>
  </si>
  <si>
    <t>(**) Se incluyen puestas en frío y suministro directo a buques consumidores.</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</si>
  <si>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</si>
  <si>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</si>
  <si>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</si>
  <si>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</si>
  <si>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</si>
  <si>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</si>
  <si>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</si>
  <si>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</si>
  <si>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</si>
  <si>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Estonia, Finlandia, Francia, Grecia, Hungría, Irlanda, Italia, Japón, Luxemburgo, Noruega, Nueva Zelanda, </t>
  </si>
  <si>
    <t xml:space="preserve">Países Bajos, Polonia, Portugal, Reino Unido, República Checa, Suecia, Suiza y Turquía. </t>
  </si>
  <si>
    <t>* No incluye gasolinas mezcla ni otras gasolinas.</t>
  </si>
  <si>
    <t>% en kt de gasóleos auto</t>
  </si>
  <si>
    <t>** Gas de refineria, nafta, coque y otros.</t>
  </si>
  <si>
    <t>jun-17</t>
  </si>
  <si>
    <t>Kazajistán</t>
  </si>
  <si>
    <t>jun-16</t>
  </si>
  <si>
    <t>BOLETÍN ESTADÍSTICO HIDROCARBUROS JUNIO 2017</t>
  </si>
  <si>
    <t>2º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</si>
</sst>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s>
  <fonts count="55"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s>
  <cellStyleXfs count="23">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cellStyleXfs>
  <cellXfs count="946">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7" fontId="4" fillId="2" borderId="1"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19" fillId="2" borderId="0" xfId="4" applyNumberFormat="1" applyFont="1" applyFill="1" applyBorder="1" applyAlignment="1">
      <alignment horizontal="right"/>
    </xf>
    <xf numFmtId="0" fontId="19" fillId="2" borderId="1" xfId="4" applyNumberFormat="1" applyFont="1" applyFill="1" applyBorder="1" applyAlignment="1">
      <alignment horizontal="right"/>
    </xf>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4" fontId="8" fillId="2" borderId="2" xfId="1" applyNumberFormat="1" applyFont="1" applyFill="1" applyBorder="1" applyAlignment="1">
      <alignment wrapText="1"/>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6" applyFont="1" applyFill="1" applyBorder="1" applyAlignment="1">
      <alignment horizontal="right" wrapText="1"/>
    </xf>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19" fillId="2" borderId="1" xfId="1" applyNumberFormat="1" applyFont="1" applyFill="1" applyBorder="1"/>
    <xf numFmtId="3" fontId="19" fillId="2" borderId="2" xfId="1"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31" fillId="0" borderId="0" xfId="0" quotePrefix="1" applyFont="1" applyFill="1" applyBorder="1" applyAlignment="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3"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5" fillId="4" borderId="5"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3" fillId="2" borderId="0" xfId="0" applyNumberFormat="1" applyFont="1" applyFill="1" applyBorder="1"/>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3"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4" fontId="0" fillId="0" borderId="0" xfId="0" applyNumberFormat="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0" fontId="3" fillId="2" borderId="1" xfId="0"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7" fontId="4" fillId="11" borderId="1"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169" fontId="39"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1" fontId="39" fillId="2" borderId="0" xfId="13" applyNumberFormat="1" applyFont="1" applyFill="1" applyBorder="1"/>
    <xf numFmtId="169" fontId="39"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1"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 fontId="39" fillId="11" borderId="0" xfId="13" applyNumberFormat="1" applyFont="1" applyFill="1" applyBorder="1"/>
    <xf numFmtId="168" fontId="15" fillId="11" borderId="3" xfId="13" applyNumberFormat="1" applyFont="1" applyFill="1" applyBorder="1"/>
    <xf numFmtId="169" fontId="39" fillId="11" borderId="0" xfId="13" applyNumberFormat="1" applyFont="1" applyFill="1" applyBorder="1"/>
    <xf numFmtId="0" fontId="39" fillId="11" borderId="1"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169" fontId="39" fillId="2" borderId="1" xfId="13" applyNumberFormat="1" applyFont="1" applyFill="1" applyBorder="1"/>
    <xf numFmtId="3" fontId="39" fillId="2" borderId="2" xfId="13"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3" fontId="15" fillId="11" borderId="0" xfId="1" quotePrefix="1" applyNumberFormat="1" applyFont="1" applyFill="1" applyBorder="1" applyAlignment="1">
      <alignment horizontal="right"/>
    </xf>
    <xf numFmtId="169" fontId="39" fillId="11" borderId="2" xfId="13" applyNumberFormat="1" applyFont="1" applyFill="1" applyBorder="1"/>
    <xf numFmtId="169" fontId="39" fillId="11" borderId="1" xfId="13" applyNumberFormat="1" applyFont="1" applyFill="1" applyBorder="1"/>
    <xf numFmtId="1" fontId="39" fillId="11" borderId="2" xfId="13" applyNumberFormat="1" applyFont="1" applyFill="1" applyBorder="1"/>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3"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5" fillId="2" borderId="0" xfId="1" applyNumberFormat="1" applyFont="1" applyFill="1" applyBorder="1"/>
    <xf numFmtId="3" fontId="46" fillId="4" borderId="2"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12" fillId="2" borderId="0" xfId="0" applyFont="1" applyFill="1" applyBorder="1"/>
    <xf numFmtId="0" fontId="12" fillId="2" borderId="0" xfId="0" applyFont="1" applyFill="1" applyBorder="1" applyAlignment="1">
      <alignment horizontal="right"/>
    </xf>
    <xf numFmtId="0" fontId="0" fillId="2" borderId="0" xfId="0" applyFill="1" applyAlignment="1">
      <alignment horizontal="right"/>
    </xf>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25" fillId="4" borderId="3" xfId="1" applyNumberFormat="1" applyFont="1" applyFill="1" applyBorder="1"/>
    <xf numFmtId="180" fontId="8" fillId="3" borderId="3" xfId="1" applyNumberFormat="1" applyFont="1" applyFill="1" applyBorder="1"/>
    <xf numFmtId="168" fontId="4" fillId="3" borderId="0" xfId="1" applyNumberFormat="1" applyFont="1" applyFill="1" applyBorder="1" applyAlignment="1">
      <alignment horizontal="right"/>
    </xf>
    <xf numFmtId="3" fontId="4" fillId="3" borderId="0" xfId="1" applyNumberFormat="1" applyFont="1" applyFill="1" applyBorder="1" applyAlignment="1">
      <alignment horizontal="right"/>
    </xf>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0" fontId="0" fillId="0" borderId="0" xfId="0" applyFill="1"/>
    <xf numFmtId="168" fontId="32" fillId="6" borderId="0" xfId="0" applyNumberFormat="1" applyFont="1" applyFill="1" applyBorder="1" applyAlignment="1">
      <alignment horizontal="right"/>
    </xf>
    <xf numFmtId="0" fontId="8" fillId="9" borderId="12" xfId="0" applyNumberFormat="1" applyFont="1" applyFill="1" applyBorder="1" applyAlignment="1">
      <alignment horizontal="left" indent="2"/>
    </xf>
    <xf numFmtId="169" fontId="19" fillId="2" borderId="2" xfId="1" applyNumberFormat="1" applyFont="1" applyFill="1" applyBorder="1"/>
    <xf numFmtId="171" fontId="32" fillId="0" borderId="0" xfId="0" applyNumberFormat="1" applyFont="1" applyFill="1" applyBorder="1" applyAlignment="1">
      <alignment horizontal="right"/>
    </xf>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3" fillId="0" borderId="0" xfId="0" applyNumberFormat="1" applyFont="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2" fontId="0" fillId="0" borderId="0" xfId="0" applyNumberFormat="1"/>
    <xf numFmtId="0" fontId="0" fillId="2" borderId="0" xfId="0" applyFill="1"/>
    <xf numFmtId="0" fontId="31" fillId="2" borderId="17" xfId="0" applyFont="1" applyFill="1" applyBorder="1" applyAlignment="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8" fontId="4" fillId="13"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3" fontId="16" fillId="2" borderId="0" xfId="0" quotePrefix="1" applyNumberFormat="1" applyFont="1" applyFill="1" applyBorder="1" applyAlignment="1">
      <alignment horizontal="right"/>
    </xf>
    <xf numFmtId="168" fontId="15" fillId="2" borderId="0" xfId="1" quotePrefix="1" applyNumberFormat="1" applyFont="1" applyFill="1" applyBorder="1" applyAlignment="1">
      <alignment horizontal="right"/>
    </xf>
    <xf numFmtId="173" fontId="13" fillId="11" borderId="0" xfId="0" applyNumberFormat="1" applyFont="1" applyFill="1" applyBorder="1" applyAlignment="1">
      <alignment horizontal="right"/>
    </xf>
    <xf numFmtId="168" fontId="18" fillId="0" borderId="2"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2" fillId="14" borderId="0" xfId="0" applyNumberFormat="1" applyFont="1" applyFill="1" applyBorder="1"/>
    <xf numFmtId="174" fontId="4" fillId="14" borderId="3" xfId="1" quotePrefix="1" applyNumberFormat="1" applyFont="1" applyFill="1" applyBorder="1" applyAlignment="1">
      <alignment horizontal="right"/>
    </xf>
    <xf numFmtId="168" fontId="4" fillId="14" borderId="3" xfId="1" applyNumberFormat="1" applyFont="1" applyFill="1" applyBorder="1"/>
    <xf numFmtId="3" fontId="4" fillId="14" borderId="3" xfId="1" applyNumberFormat="1" applyFont="1" applyFill="1" applyBorder="1"/>
    <xf numFmtId="174" fontId="4" fillId="14" borderId="0" xfId="1" applyNumberFormat="1" applyFont="1" applyFill="1" applyBorder="1" applyAlignment="1">
      <alignment horizontal="right"/>
    </xf>
    <xf numFmtId="168" fontId="4" fillId="14" borderId="0" xfId="1" applyNumberFormat="1" applyFont="1" applyFill="1" applyBorder="1"/>
    <xf numFmtId="3" fontId="4" fillId="14" borderId="0" xfId="1" applyNumberFormat="1" applyFont="1" applyFill="1" applyBorder="1"/>
    <xf numFmtId="168" fontId="4" fillId="14" borderId="0" xfId="1" applyNumberFormat="1" applyFont="1" applyFill="1" applyBorder="1" applyAlignment="1">
      <alignment horizontal="right"/>
    </xf>
    <xf numFmtId="0" fontId="53" fillId="15" borderId="2" xfId="0" applyNumberFormat="1" applyFont="1" applyFill="1" applyBorder="1"/>
    <xf numFmtId="1" fontId="53" fillId="15" borderId="2" xfId="0" applyNumberFormat="1" applyFont="1" applyFill="1" applyBorder="1"/>
    <xf numFmtId="169" fontId="53" fillId="15" borderId="2" xfId="0" applyNumberFormat="1" applyFont="1" applyFill="1" applyBorder="1"/>
    <xf numFmtId="3" fontId="53" fillId="15" borderId="2" xfId="0" applyNumberFormat="1" applyFont="1" applyFill="1" applyBorder="1"/>
    <xf numFmtId="0" fontId="0" fillId="0" borderId="0" xfId="0" applyFont="1"/>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168" fontId="19" fillId="13" borderId="0" xfId="1" quotePrefix="1" applyNumberFormat="1" applyFont="1" applyFill="1" applyBorder="1" applyAlignment="1">
      <alignment horizontal="right"/>
    </xf>
    <xf numFmtId="0" fontId="8" fillId="6" borderId="1" xfId="0" applyNumberFormat="1" applyFont="1" applyFill="1" applyBorder="1" applyAlignment="1">
      <alignment horizontal="left" indent="2"/>
    </xf>
    <xf numFmtId="0" fontId="8" fillId="6" borderId="1" xfId="0" applyNumberFormat="1" applyFont="1" applyFill="1" applyBorder="1" applyAlignment="1"/>
    <xf numFmtId="0" fontId="8" fillId="6" borderId="12" xfId="0" applyNumberFormat="1" applyFont="1" applyFill="1" applyBorder="1" applyAlignment="1">
      <alignment horizontal="left" indent="2"/>
    </xf>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15" fillId="2" borderId="0" xfId="13" quotePrefix="1" applyNumberFormat="1" applyFont="1" applyFill="1" applyBorder="1" applyAlignment="1">
      <alignment horizontal="right"/>
    </xf>
    <xf numFmtId="173" fontId="16" fillId="2" borderId="0" xfId="0" applyNumberFormat="1" applyFont="1" applyFill="1" applyBorder="1"/>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0" fontId="8" fillId="2" borderId="3" xfId="0" applyNumberFormat="1" applyFont="1" applyFill="1" applyBorder="1" applyAlignment="1"/>
    <xf numFmtId="3" fontId="18" fillId="2" borderId="3" xfId="0" applyNumberFormat="1" applyFont="1" applyFill="1" applyBorder="1" applyAlignment="1">
      <alignment horizontal="right"/>
    </xf>
    <xf numFmtId="168" fontId="18" fillId="2" borderId="3" xfId="0" applyNumberFormat="1" applyFont="1" applyFill="1" applyBorder="1" applyAlignment="1">
      <alignment horizontal="right"/>
    </xf>
    <xf numFmtId="183" fontId="19" fillId="13" borderId="0" xfId="1" quotePrefix="1" applyNumberFormat="1" applyFont="1" applyFill="1" applyBorder="1" applyAlignment="1">
      <alignment horizontal="right"/>
    </xf>
    <xf numFmtId="168" fontId="4" fillId="14" borderId="3" xfId="1" applyNumberFormat="1" applyFont="1" applyFill="1" applyBorder="1" applyAlignment="1">
      <alignment horizontal="right"/>
    </xf>
    <xf numFmtId="177" fontId="4" fillId="14" borderId="0" xfId="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3" fontId="39" fillId="2" borderId="0" xfId="13" applyNumberFormat="1" applyFont="1" applyFill="1" applyBorder="1"/>
    <xf numFmtId="16" fontId="4" fillId="2" borderId="0" xfId="1" quotePrefix="1" applyNumberFormat="1" applyFont="1" applyFill="1" applyBorder="1"/>
    <xf numFmtId="168" fontId="19" fillId="2" borderId="0" xfId="1" quotePrefix="1" applyNumberFormat="1" applyFont="1" applyFill="1" applyBorder="1" applyAlignment="1">
      <alignment horizontal="right"/>
    </xf>
    <xf numFmtId="168" fontId="29"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9" fillId="2" borderId="0" xfId="7" applyNumberFormat="1" applyFont="1" applyFill="1" applyBorder="1" applyAlignment="1" applyProtection="1">
      <alignment horizontal="right"/>
    </xf>
    <xf numFmtId="168" fontId="29" fillId="2" borderId="0" xfId="7" applyNumberFormat="1" applyFont="1" applyFill="1" applyBorder="1" applyAlignment="1" applyProtection="1"/>
    <xf numFmtId="168" fontId="28" fillId="2" borderId="2" xfId="7" applyNumberFormat="1" applyFont="1" applyFill="1" applyBorder="1" applyAlignment="1" applyProtection="1">
      <protection locked="0"/>
    </xf>
    <xf numFmtId="172" fontId="18" fillId="2" borderId="2" xfId="0" applyNumberFormat="1" applyFont="1" applyFill="1" applyBorder="1" applyAlignment="1"/>
    <xf numFmtId="168" fontId="28" fillId="2" borderId="2" xfId="7" applyNumberFormat="1" applyFont="1" applyFill="1" applyBorder="1" applyAlignment="1" applyProtection="1">
      <alignment horizontal="right"/>
      <protection locked="0"/>
    </xf>
    <xf numFmtId="168" fontId="29"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5" fillId="8" borderId="0" xfId="0" applyNumberFormat="1" applyFont="1" applyFill="1" applyBorder="1" applyAlignment="1"/>
    <xf numFmtId="169" fontId="25" fillId="8" borderId="0" xfId="0" applyNumberFormat="1" applyFont="1" applyFill="1" applyBorder="1" applyAlignment="1"/>
    <xf numFmtId="3" fontId="18" fillId="6" borderId="12" xfId="0" applyNumberFormat="1" applyFont="1" applyFill="1" applyBorder="1" applyAlignment="1"/>
    <xf numFmtId="168" fontId="18" fillId="6" borderId="12" xfId="0" applyNumberFormat="1" applyFont="1" applyFill="1" applyBorder="1" applyAlignment="1"/>
    <xf numFmtId="169" fontId="18" fillId="6" borderId="12" xfId="0" applyNumberFormat="1" applyFont="1" applyFill="1" applyBorder="1" applyAlignment="1"/>
    <xf numFmtId="3" fontId="18" fillId="9" borderId="12" xfId="0" applyNumberFormat="1" applyFont="1" applyFill="1" applyBorder="1" applyAlignment="1"/>
    <xf numFmtId="168" fontId="18" fillId="9" borderId="12" xfId="0" applyNumberFormat="1" applyFont="1" applyFill="1" applyBorder="1" applyAlignment="1"/>
    <xf numFmtId="169" fontId="18" fillId="9" borderId="12" xfId="0" applyNumberFormat="1" applyFont="1" applyFill="1" applyBorder="1" applyAlignment="1"/>
    <xf numFmtId="3" fontId="18" fillId="6" borderId="21" xfId="0" applyNumberFormat="1" applyFont="1" applyFill="1" applyBorder="1" applyAlignment="1"/>
    <xf numFmtId="168" fontId="18" fillId="6" borderId="21" xfId="0" applyNumberFormat="1" applyFont="1" applyFill="1" applyBorder="1" applyAlignment="1"/>
    <xf numFmtId="169" fontId="18" fillId="6" borderId="21" xfId="0" applyNumberFormat="1" applyFont="1" applyFill="1" applyBorder="1" applyAlignment="1"/>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4" fillId="2" borderId="1" xfId="0" applyNumberFormat="1" applyFont="1" applyFill="1" applyBorder="1" applyAlignment="1">
      <alignment horizontal="left"/>
    </xf>
    <xf numFmtId="168" fontId="54" fillId="2" borderId="1" xfId="0" applyNumberFormat="1" applyFont="1" applyFill="1" applyBorder="1"/>
    <xf numFmtId="0" fontId="54" fillId="0" borderId="0" xfId="0" applyFont="1"/>
    <xf numFmtId="0" fontId="19"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9" fillId="2" borderId="0" xfId="3" applyNumberFormat="1" applyFont="1" applyFill="1" applyBorder="1" applyAlignment="1">
      <alignment horizontal="right"/>
    </xf>
    <xf numFmtId="0" fontId="19"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4" fillId="10" borderId="9" xfId="1" quotePrefix="1" applyNumberFormat="1" applyFont="1" applyFill="1" applyBorder="1" applyAlignment="1">
      <alignment horizontal="right"/>
    </xf>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applyBorder="1"/>
    <xf numFmtId="4" fontId="19" fillId="2" borderId="0" xfId="0" applyNumberFormat="1" applyFont="1" applyFill="1" applyBorder="1"/>
    <xf numFmtId="0" fontId="8" fillId="9" borderId="12" xfId="0" applyNumberFormat="1" applyFont="1" applyFill="1" applyBorder="1" applyAlignment="1"/>
    <xf numFmtId="168" fontId="32" fillId="2" borderId="0" xfId="0" quotePrefix="1" applyNumberFormat="1" applyFont="1" applyFill="1" applyBorder="1" applyAlignment="1">
      <alignment horizontal="right"/>
    </xf>
    <xf numFmtId="173" fontId="32" fillId="6" borderId="0" xfId="0" applyNumberFormat="1" applyFont="1" applyFill="1" applyBorder="1" applyAlignment="1">
      <alignment horizontal="right" vertical="center"/>
    </xf>
    <xf numFmtId="0" fontId="31" fillId="2" borderId="0" xfId="0" applyFont="1" applyFill="1" applyBorder="1" applyAlignment="1">
      <alignment vertical="top"/>
    </xf>
    <xf numFmtId="0" fontId="0" fillId="2" borderId="0" xfId="0" applyFill="1" applyAlignment="1">
      <alignment vertical="top"/>
    </xf>
    <xf numFmtId="0" fontId="12" fillId="2" borderId="0" xfId="0" applyFont="1" applyFill="1" applyBorder="1" applyAlignment="1">
      <alignment vertical="top"/>
    </xf>
    <xf numFmtId="0" fontId="12" fillId="2" borderId="0" xfId="0" applyFont="1" applyFill="1" applyBorder="1" applyAlignment="1">
      <alignment horizontal="right" vertical="top"/>
    </xf>
    <xf numFmtId="0" fontId="23" fillId="2" borderId="0" xfId="0" applyNumberFormat="1" applyFont="1" applyFill="1" applyBorder="1" applyAlignment="1">
      <alignment horizontal="right" vertical="top"/>
    </xf>
    <xf numFmtId="173" fontId="13" fillId="11" borderId="0" xfId="0" applyNumberFormat="1" applyFont="1" applyFill="1" applyBorder="1"/>
    <xf numFmtId="173" fontId="13" fillId="2" borderId="1" xfId="0" applyNumberFormat="1" applyFont="1" applyFill="1" applyBorder="1"/>
    <xf numFmtId="0" fontId="16" fillId="2" borderId="2" xfId="0" applyNumberFormat="1" applyFont="1" applyFill="1" applyBorder="1"/>
    <xf numFmtId="174" fontId="4" fillId="16" borderId="0" xfId="1" applyNumberFormat="1" applyFont="1" applyFill="1" applyBorder="1" applyAlignment="1">
      <alignment horizontal="right"/>
    </xf>
    <xf numFmtId="168" fontId="4" fillId="16" borderId="3" xfId="1" applyNumberFormat="1" applyFont="1" applyFill="1" applyBorder="1"/>
    <xf numFmtId="177" fontId="4" fillId="16" borderId="0" xfId="1" applyNumberFormat="1" applyFont="1" applyFill="1" applyBorder="1" applyAlignment="1">
      <alignment horizontal="right"/>
    </xf>
    <xf numFmtId="168" fontId="4" fillId="16"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0" fontId="39" fillId="2" borderId="8" xfId="13" applyNumberFormat="1" applyFont="1" applyFill="1" applyBorder="1" applyAlignment="1">
      <alignment horizontal="left"/>
    </xf>
    <xf numFmtId="0" fontId="39" fillId="2" borderId="10" xfId="13" applyNumberFormat="1" applyFont="1" applyFill="1" applyBorder="1" applyAlignment="1">
      <alignment horizontal="left"/>
    </xf>
    <xf numFmtId="0" fontId="39" fillId="2" borderId="5" xfId="13" applyNumberFormat="1" applyFont="1" applyFill="1" applyBorder="1" applyAlignment="1">
      <alignment horizontal="left"/>
    </xf>
    <xf numFmtId="180" fontId="4" fillId="3" borderId="0" xfId="1" applyNumberFormat="1" applyFont="1" applyFill="1" applyBorder="1" applyAlignment="1">
      <alignment horizontal="right"/>
    </xf>
    <xf numFmtId="180" fontId="4" fillId="2" borderId="0" xfId="1" applyNumberFormat="1" applyFont="1" applyFill="1" applyBorder="1" applyAlignment="1">
      <alignment horizontal="right"/>
    </xf>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4"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center" wrapText="1"/>
    </xf>
    <xf numFmtId="0" fontId="16" fillId="2" borderId="1" xfId="0" applyFont="1" applyFill="1" applyBorder="1" applyAlignment="1">
      <alignment horizont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3">
    <cellStyle name="Hipervínculo" xfId="2" builtinId="8"/>
    <cellStyle name="Millares 2" xfId="17"/>
    <cellStyle name="Millares 3" xfId="16"/>
    <cellStyle name="Moneda 2" xfId="18"/>
    <cellStyle name="Normal" xfId="0" builtinId="0"/>
    <cellStyle name="Normal 11" xfId="9"/>
    <cellStyle name="Normal 2" xfId="1"/>
    <cellStyle name="Normal 2 2" xfId="3"/>
    <cellStyle name="Normal 2 3" xfId="12"/>
    <cellStyle name="Normal 2 3 2" xfId="14"/>
    <cellStyle name="Normal 3" xfId="4"/>
    <cellStyle name="Normal 3 2" xfId="13"/>
    <cellStyle name="Normal 3 3" xfId="19"/>
    <cellStyle name="Normal 4" xfId="11"/>
    <cellStyle name="Normal 4 2" xfId="20"/>
    <cellStyle name="Normal 5" xfId="10"/>
    <cellStyle name="Normal 5 2" xfId="21"/>
    <cellStyle name="Normal 6" xfId="15"/>
    <cellStyle name="Normal 7" xfId="6"/>
    <cellStyle name="Normal 8" xfId="5"/>
    <cellStyle name="Normal 8 2" xfId="8"/>
    <cellStyle name="Porcentaje 2" xfId="22"/>
    <cellStyle name="Porcentual 2" xfId="7"/>
  </cellStyles>
  <dxfs count="506">
    <dxf>
      <numFmt numFmtId="184" formatCode="&quot;-&quot;"/>
    </dxf>
    <dxf>
      <numFmt numFmtId="184" formatCode="&quot;-&quot;"/>
    </dxf>
    <dxf>
      <numFmt numFmtId="185" formatCode="&quot;^&quot;"/>
    </dxf>
    <dxf>
      <numFmt numFmtId="185" formatCode="&quot;^&quot;"/>
    </dxf>
    <dxf>
      <numFmt numFmtId="186" formatCode="\^;\^;\^"/>
    </dxf>
    <dxf>
      <numFmt numFmtId="186" formatCode="\^;\^;\^"/>
    </dxf>
    <dxf>
      <numFmt numFmtId="184" formatCode="&quot;-&quot;"/>
    </dxf>
    <dxf>
      <numFmt numFmtId="187" formatCode="\^"/>
    </dxf>
    <dxf>
      <numFmt numFmtId="186" formatCode="\^;\^;\^"/>
    </dxf>
    <dxf>
      <numFmt numFmtId="184"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5" formatCode="&quot;^&quot;"/>
    </dxf>
    <dxf>
      <numFmt numFmtId="187" formatCode="\^"/>
    </dxf>
    <dxf>
      <numFmt numFmtId="186" formatCode="\^;\^;\^"/>
    </dxf>
    <dxf>
      <numFmt numFmtId="186" formatCode="\^;\^;\^"/>
    </dxf>
    <dxf>
      <numFmt numFmtId="186" formatCode="\^;\^;\^"/>
    </dxf>
    <dxf>
      <numFmt numFmtId="187" formatCode="\^"/>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7" formatCode="\^"/>
    </dxf>
    <dxf>
      <numFmt numFmtId="187" formatCode="\^"/>
    </dxf>
    <dxf>
      <numFmt numFmtId="187" formatCode="\^"/>
    </dxf>
    <dxf>
      <numFmt numFmtId="187" formatCode="\^"/>
    </dxf>
    <dxf>
      <numFmt numFmtId="187" formatCode="\^"/>
    </dxf>
    <dxf>
      <numFmt numFmtId="187" formatCode="\^"/>
    </dxf>
    <dxf>
      <numFmt numFmtId="184"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6" formatCode="\^;\^;\^"/>
    </dxf>
    <dxf>
      <numFmt numFmtId="187" formatCode="\^"/>
    </dxf>
    <dxf>
      <numFmt numFmtId="187" formatCode="\^"/>
    </dxf>
    <dxf>
      <numFmt numFmtId="187" formatCode="\^"/>
    </dxf>
    <dxf>
      <numFmt numFmtId="186" formatCode="\^;\^;\^"/>
    </dxf>
    <dxf>
      <numFmt numFmtId="187" formatCode="\^"/>
    </dxf>
    <dxf>
      <numFmt numFmtId="187" formatCode="\^"/>
    </dxf>
    <dxf>
      <numFmt numFmtId="184" formatCode="&quot;-&quot;"/>
    </dxf>
    <dxf>
      <numFmt numFmtId="187" formatCode="\^"/>
    </dxf>
    <dxf>
      <numFmt numFmtId="187" formatCode="\^"/>
    </dxf>
    <dxf>
      <numFmt numFmtId="187" formatCode="\^"/>
    </dxf>
    <dxf>
      <numFmt numFmtId="187" formatCode="\^"/>
    </dxf>
    <dxf>
      <numFmt numFmtId="184" formatCode="&quot;-&quot;"/>
    </dxf>
    <dxf>
      <numFmt numFmtId="187" formatCode="\^"/>
    </dxf>
    <dxf>
      <numFmt numFmtId="187" formatCode="\^"/>
    </dxf>
    <dxf>
      <numFmt numFmtId="184" formatCode="&quot;-&quot;"/>
    </dxf>
    <dxf>
      <numFmt numFmtId="187" formatCode="\^"/>
    </dxf>
    <dxf>
      <numFmt numFmtId="187" formatCode="\^"/>
    </dxf>
    <dxf>
      <numFmt numFmtId="187" formatCode="\^"/>
    </dxf>
    <dxf>
      <numFmt numFmtId="187" formatCode="\^"/>
    </dxf>
    <dxf>
      <numFmt numFmtId="186"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4" formatCode="&quot;-&quot;"/>
    </dxf>
    <dxf>
      <numFmt numFmtId="184" formatCode="&quot;-&quot;"/>
    </dxf>
    <dxf>
      <numFmt numFmtId="187" formatCode="\^"/>
    </dxf>
    <dxf>
      <numFmt numFmtId="187" formatCode="\^"/>
    </dxf>
    <dxf>
      <numFmt numFmtId="187" formatCode="\^"/>
    </dxf>
    <dxf>
      <numFmt numFmtId="187" formatCode="\^"/>
    </dxf>
    <dxf>
      <numFmt numFmtId="187" formatCode="\^"/>
    </dxf>
    <dxf>
      <numFmt numFmtId="187" formatCode="\^"/>
    </dxf>
    <dxf>
      <numFmt numFmtId="184" formatCode="&quot;-&quot;"/>
    </dxf>
    <dxf>
      <numFmt numFmtId="184"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4" formatCode="&quot;-&quot;"/>
    </dxf>
    <dxf>
      <numFmt numFmtId="184" formatCode="&quot;-&quot;"/>
    </dxf>
    <dxf>
      <numFmt numFmtId="187" formatCode="\^"/>
    </dxf>
    <dxf>
      <numFmt numFmtId="187" formatCode="\^"/>
    </dxf>
    <dxf>
      <numFmt numFmtId="184" formatCode="&quot;-&quot;"/>
    </dxf>
    <dxf>
      <numFmt numFmtId="184" formatCode="&quot;-&quot;"/>
    </dxf>
    <dxf>
      <numFmt numFmtId="184" formatCode="&quot;-&quot;"/>
    </dxf>
    <dxf>
      <numFmt numFmtId="187" formatCode="\^"/>
    </dxf>
    <dxf>
      <numFmt numFmtId="187" formatCode="\^"/>
    </dxf>
    <dxf>
      <numFmt numFmtId="187" formatCode="\^"/>
    </dxf>
    <dxf>
      <numFmt numFmtId="184" formatCode="&quot;-&quot;"/>
    </dxf>
    <dxf>
      <numFmt numFmtId="184"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674</v>
      </c>
    </row>
    <row r="3" spans="1:9" ht="15" customHeight="1" x14ac:dyDescent="0.2">
      <c r="A3" s="735">
        <v>42887</v>
      </c>
    </row>
    <row r="4" spans="1:9" ht="15" customHeight="1" x14ac:dyDescent="0.25">
      <c r="A4" s="882" t="s">
        <v>19</v>
      </c>
      <c r="B4" s="882"/>
      <c r="C4" s="882"/>
      <c r="D4" s="882"/>
      <c r="E4" s="882"/>
      <c r="F4" s="882"/>
      <c r="G4" s="882"/>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6" t="s">
        <v>0</v>
      </c>
      <c r="D8" s="10"/>
      <c r="E8" s="16"/>
      <c r="F8" s="16"/>
      <c r="G8" s="16"/>
    </row>
    <row r="9" spans="1:9" ht="15" customHeight="1" x14ac:dyDescent="0.2">
      <c r="A9" s="16"/>
      <c r="B9" s="16"/>
      <c r="C9" s="77" t="s">
        <v>106</v>
      </c>
      <c r="D9" s="10"/>
      <c r="E9" s="10"/>
      <c r="F9" s="10"/>
      <c r="G9" s="10"/>
      <c r="H9" s="9"/>
      <c r="I9" s="9"/>
    </row>
    <row r="10" spans="1:9" ht="15" customHeight="1" x14ac:dyDescent="0.2">
      <c r="A10" s="16"/>
      <c r="B10" s="16"/>
      <c r="C10" s="77"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301" t="s">
        <v>551</v>
      </c>
      <c r="D17" s="301"/>
      <c r="E17" s="301"/>
      <c r="F17" s="301"/>
      <c r="G17" s="301"/>
      <c r="H17" s="301"/>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559</v>
      </c>
      <c r="D20" s="9"/>
      <c r="E20" s="9"/>
      <c r="F20" s="9"/>
      <c r="G20" s="9"/>
      <c r="H20" s="9"/>
      <c r="I20" s="9"/>
    </row>
    <row r="21" spans="2:9" ht="15" customHeight="1" x14ac:dyDescent="0.2">
      <c r="C21" s="9" t="s">
        <v>27</v>
      </c>
      <c r="D21" s="9"/>
      <c r="E21" s="9"/>
      <c r="F21" s="12"/>
      <c r="G21" s="12"/>
      <c r="H21" s="12"/>
      <c r="I21" s="12"/>
    </row>
    <row r="22" spans="2:9" ht="15" customHeight="1" x14ac:dyDescent="0.2">
      <c r="C22" s="9" t="s">
        <v>208</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301" t="s">
        <v>565</v>
      </c>
      <c r="D25" s="301"/>
      <c r="E25" s="301"/>
      <c r="F25" s="301"/>
      <c r="G25" s="9"/>
      <c r="H25" s="9"/>
    </row>
    <row r="26" spans="2:9" ht="15" customHeight="1" x14ac:dyDescent="0.2">
      <c r="C26" s="301" t="s">
        <v>33</v>
      </c>
      <c r="D26" s="301"/>
      <c r="E26" s="301"/>
      <c r="F26" s="301"/>
      <c r="G26" s="9"/>
      <c r="H26" s="9"/>
    </row>
    <row r="27" spans="2:9" ht="15" customHeight="1" x14ac:dyDescent="0.2">
      <c r="C27" s="301" t="s">
        <v>479</v>
      </c>
      <c r="D27" s="301"/>
      <c r="E27" s="301"/>
      <c r="F27" s="301"/>
      <c r="G27" s="301"/>
      <c r="H27" s="301"/>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483</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259</v>
      </c>
      <c r="D35" s="9"/>
      <c r="E35" s="9"/>
      <c r="F35" s="9"/>
      <c r="G35" s="9"/>
    </row>
    <row r="36" spans="1:9" ht="15" customHeight="1" x14ac:dyDescent="0.2">
      <c r="C36" s="9" t="s">
        <v>234</v>
      </c>
      <c r="D36" s="9"/>
      <c r="E36" s="9"/>
      <c r="F36" s="9"/>
      <c r="G36" s="12"/>
    </row>
    <row r="37" spans="1:9" ht="15" customHeight="1" x14ac:dyDescent="0.2">
      <c r="A37" s="6"/>
      <c r="C37" s="301" t="s">
        <v>34</v>
      </c>
      <c r="D37" s="301"/>
      <c r="E37" s="301"/>
      <c r="F37" s="301"/>
      <c r="G37" s="301"/>
      <c r="H37" s="9"/>
      <c r="I37" s="9"/>
    </row>
    <row r="38" spans="1:9" ht="15" customHeight="1" x14ac:dyDescent="0.2">
      <c r="A38" s="6"/>
      <c r="C38" s="301" t="s">
        <v>554</v>
      </c>
      <c r="D38" s="301"/>
      <c r="E38" s="301"/>
      <c r="F38" s="301"/>
      <c r="G38" s="301"/>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267</v>
      </c>
      <c r="D43" s="9"/>
      <c r="E43" s="9"/>
      <c r="F43" s="9"/>
      <c r="H43" s="12"/>
      <c r="I43" s="12"/>
    </row>
    <row r="44" spans="1:9" ht="15" customHeight="1" x14ac:dyDescent="0.2">
      <c r="C44" s="9" t="s">
        <v>553</v>
      </c>
      <c r="D44" s="9"/>
      <c r="E44" s="9"/>
      <c r="F44" s="9"/>
      <c r="G44" s="12"/>
    </row>
    <row r="45" spans="1:9" ht="15" customHeight="1" x14ac:dyDescent="0.2">
      <c r="C45" s="9" t="s">
        <v>269</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9"/>
      <c r="D48" s="299"/>
      <c r="E48" s="299"/>
      <c r="F48" s="299"/>
    </row>
    <row r="49" spans="1:8" ht="15" customHeight="1" x14ac:dyDescent="0.2">
      <c r="B49" s="6"/>
      <c r="C49" s="300" t="s">
        <v>552</v>
      </c>
      <c r="D49" s="300"/>
      <c r="E49" s="300"/>
      <c r="F49" s="300"/>
      <c r="G49" s="9"/>
    </row>
    <row r="50" spans="1:8" ht="15" customHeight="1" x14ac:dyDescent="0.2">
      <c r="B50" s="6"/>
      <c r="C50" s="9" t="s">
        <v>531</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301" t="s">
        <v>22</v>
      </c>
      <c r="D56" s="301"/>
      <c r="E56" s="301"/>
      <c r="F56" s="301"/>
      <c r="G56" s="301"/>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349</v>
      </c>
      <c r="D63" s="9"/>
      <c r="E63" s="9"/>
      <c r="F63" s="9"/>
      <c r="G63" s="9"/>
    </row>
    <row r="64" spans="1:8" ht="15" customHeight="1" x14ac:dyDescent="0.2">
      <c r="B64" s="6"/>
      <c r="C64" s="9" t="s">
        <v>402</v>
      </c>
      <c r="D64" s="9"/>
      <c r="E64" s="9"/>
      <c r="F64" s="9"/>
      <c r="G64" s="9"/>
    </row>
    <row r="65" spans="2:9" ht="15" customHeight="1" x14ac:dyDescent="0.2">
      <c r="B65" s="6"/>
      <c r="C65" s="9" t="s">
        <v>543</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544</v>
      </c>
      <c r="D69" s="9"/>
      <c r="E69" s="9"/>
      <c r="F69" s="9"/>
      <c r="G69" s="11"/>
      <c r="H69" s="11"/>
    </row>
    <row r="70" spans="2:9" ht="15" customHeight="1" x14ac:dyDescent="0.2">
      <c r="B70" s="6"/>
      <c r="C70" s="9" t="s">
        <v>18</v>
      </c>
      <c r="D70" s="9"/>
      <c r="E70" s="9"/>
      <c r="F70" s="9"/>
      <c r="G70" s="11"/>
    </row>
    <row r="71" spans="2:9" ht="15" customHeight="1" x14ac:dyDescent="0.2">
      <c r="C71" s="301" t="s">
        <v>556</v>
      </c>
      <c r="D71" s="301"/>
      <c r="E71" s="301"/>
      <c r="F71" s="9"/>
      <c r="G71" s="9"/>
    </row>
    <row r="72" spans="2:9" ht="15" customHeight="1" x14ac:dyDescent="0.2">
      <c r="C72" s="9" t="s">
        <v>555</v>
      </c>
      <c r="D72" s="9"/>
      <c r="E72" s="9"/>
      <c r="F72" s="9"/>
      <c r="G72" s="9"/>
      <c r="H72" s="9"/>
    </row>
    <row r="73" spans="2:9" ht="15" customHeight="1" x14ac:dyDescent="0.2">
      <c r="C73" s="9" t="s">
        <v>378</v>
      </c>
      <c r="D73" s="9"/>
      <c r="E73" s="9"/>
      <c r="F73" s="9"/>
    </row>
    <row r="74" spans="2:9" ht="15" customHeight="1" x14ac:dyDescent="0.2">
      <c r="C74" s="9" t="s">
        <v>587</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301" t="s">
        <v>386</v>
      </c>
      <c r="D79" s="301"/>
      <c r="E79" s="301"/>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301" t="s">
        <v>401</v>
      </c>
      <c r="D84" s="301"/>
      <c r="E84" s="301"/>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557</v>
      </c>
      <c r="D90" s="9"/>
      <c r="E90" s="9"/>
      <c r="F90" s="9"/>
      <c r="G90" s="9"/>
      <c r="H90" s="9"/>
      <c r="I90" s="11"/>
      <c r="J90" s="11"/>
    </row>
    <row r="91" spans="1:10" ht="15" customHeight="1" x14ac:dyDescent="0.2">
      <c r="C91" s="301" t="s">
        <v>558</v>
      </c>
      <c r="D91" s="301"/>
      <c r="E91" s="301"/>
      <c r="F91" s="301"/>
      <c r="G91" s="11"/>
      <c r="H91" s="11"/>
      <c r="I91" s="11"/>
    </row>
    <row r="92" spans="1:10" ht="15" customHeight="1" x14ac:dyDescent="0.2">
      <c r="C92" s="301" t="s">
        <v>40</v>
      </c>
      <c r="D92" s="301"/>
      <c r="E92" s="301"/>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83" t="s">
        <v>567</v>
      </c>
      <c r="B98" s="884"/>
      <c r="C98" s="884"/>
      <c r="D98" s="884"/>
      <c r="E98" s="884"/>
      <c r="F98" s="884"/>
      <c r="G98" s="884"/>
      <c r="H98" s="884"/>
      <c r="I98" s="884"/>
      <c r="J98" s="884"/>
      <c r="K98" s="884"/>
    </row>
    <row r="99" spans="1:11" ht="15" customHeight="1" x14ac:dyDescent="0.2">
      <c r="A99" s="884"/>
      <c r="B99" s="884"/>
      <c r="C99" s="884"/>
      <c r="D99" s="884"/>
      <c r="E99" s="884"/>
      <c r="F99" s="884"/>
      <c r="G99" s="884"/>
      <c r="H99" s="884"/>
      <c r="I99" s="884"/>
      <c r="J99" s="884"/>
      <c r="K99" s="884"/>
    </row>
    <row r="100" spans="1:11" ht="15" customHeight="1" x14ac:dyDescent="0.2">
      <c r="A100" s="884"/>
      <c r="B100" s="884"/>
      <c r="C100" s="884"/>
      <c r="D100" s="884"/>
      <c r="E100" s="884"/>
      <c r="F100" s="884"/>
      <c r="G100" s="884"/>
      <c r="H100" s="884"/>
      <c r="I100" s="884"/>
      <c r="J100" s="884"/>
      <c r="K100" s="884"/>
    </row>
    <row r="101" spans="1:11" ht="15" customHeight="1" x14ac:dyDescent="0.2">
      <c r="A101" s="884"/>
      <c r="B101" s="884"/>
      <c r="C101" s="884"/>
      <c r="D101" s="884"/>
      <c r="E101" s="884"/>
      <c r="F101" s="884"/>
      <c r="G101" s="884"/>
      <c r="H101" s="884"/>
      <c r="I101" s="884"/>
      <c r="J101" s="884"/>
      <c r="K101" s="884"/>
    </row>
    <row r="102" spans="1:11" ht="15" customHeight="1" x14ac:dyDescent="0.2">
      <c r="A102" s="884"/>
      <c r="B102" s="884"/>
      <c r="C102" s="884"/>
      <c r="D102" s="884"/>
      <c r="E102" s="884"/>
      <c r="F102" s="884"/>
      <c r="G102" s="884"/>
      <c r="H102" s="884"/>
      <c r="I102" s="884"/>
      <c r="J102" s="884"/>
      <c r="K102" s="884"/>
    </row>
  </sheetData>
  <mergeCells count="2">
    <mergeCell ref="A4:G4"/>
    <mergeCell ref="A98:K102"/>
  </mergeCells>
  <hyperlinks>
    <hyperlink ref="C8:D8" location="Indicadores!A1" display="Indicadores"/>
    <hyperlink ref="C9:I9" location="'Energia primaria'!A1" display="Consumo anual de energía primaria en España y grado de autoabastecimiento "/>
    <hyperlink ref="C10:G10" location="'Energia final'!A1" display="Consumo anual de energía final en España"/>
    <hyperlink ref="C16:F16" location="'Consumo PP'!A1" display="Consumo de productos petrolíferos"/>
    <hyperlink ref="C18:G18" location="'Consumo GLP'!A1" display="Consumo de gases licuados del petróleo"/>
    <hyperlink ref="C19:E19" location="'Consumo gasolinas'!A1" display="Consumo de gasolinas"/>
    <hyperlink ref="C20:I20" location="'GNA CCAA'!A1" display="Consumo de gasolinas de automoción por Comunidades Autónomas"/>
    <hyperlink ref="C21:E21" location="'Consumo gasóleos'!A1" display="Consumo de gasóleos"/>
    <hyperlink ref="C22:G22" location="'GO CCAA'!A1" display="Consumo de gasóleos por Comunidades Autónomas"/>
    <hyperlink ref="C23:G23" location="'Consumo Combustibles Auto'!A1" display="Consumo de combustibles de automoción"/>
    <hyperlink ref="C24:G24" location="Bios!A1" display="Biocarburantes en gasolinas y gasóleos"/>
    <hyperlink ref="C28:E28" location="'Consumo Querosenos'!A1" display="Consumo de querosenos"/>
    <hyperlink ref="C29:E29" location="'Consumo Fuelóleos'!A1" display="Consumo de fuelóleos"/>
    <hyperlink ref="C30:G30" location="'FO CCAA'!A1" display="Consumo de fuelóleos por Comunidades Autónomas "/>
    <hyperlink ref="C31:F31" location="'Consumo Otros Productos'!A1" display="Consumo de otros productos"/>
    <hyperlink ref="C35:G35" location="'Impor Crudo'!A1" display="Importaciones de crudo por países y zonas económicas"/>
    <hyperlink ref="C36:F36" location="'Coste CIF'!A1" display="Coste CIF del crudo importado en España"/>
    <hyperlink ref="C42:E42" location="'produccion interior'!A1" display="Producción interior de crudo"/>
    <hyperlink ref="C43:F43" location="'MP procesada'!A1" display="Crudo y Materia prima procesada"/>
    <hyperlink ref="C44:F44" location="'Produccion bruta'!A1" display="Producción bruta de crudo de refinería"/>
    <hyperlink ref="C45:G45" location="Balance!A1" display="Balance de producción y consumo de productos petrolíferos"/>
    <hyperlink ref="C49:G49" location="'PVP máximo bombona'!A1" display="PVP máximo de la bombona de butano (12,5 kg)"/>
    <hyperlink ref="C50:F50" location="'PVP de gna y glo'!A1" display="PVP gasolinas y gasóleos de automoción "/>
    <hyperlink ref="C51:F51" location="'PVP medio de la gna'!A1" display="PVP medio de la gasolina 95 I.O. "/>
    <hyperlink ref="C52:F52" location="'PVP medio del glo'!A1" display="PVP medio del gasóleo de automoción"/>
    <hyperlink ref="C53:F53" location="'PVP medio del glo C'!A1" display="PVP medio del gasóleo calefacción"/>
    <hyperlink ref="C55:F55" location="'Evolución crudos SPOT'!A1" display="Evolución de los precios spot de crudos"/>
    <hyperlink ref="C56:H56" location="'Cotizaciones FOB'!A1" display="Cotizaciones internacionales FOB de productos petrolíferos "/>
    <hyperlink ref="C62:E62" location="'Consumo de gas natural'!A1" display="Consumo de gas natural"/>
    <hyperlink ref="C63:G63" location="'Consumo de gas natural grupos'!A1" display="Consumo de gas natural por grupos de presión"/>
    <hyperlink ref="C64:G64" location="'Tasa variación año móvil GN '!A1" display="Tasa variación año móvil de consumo gas natural "/>
    <hyperlink ref="C65:H65" location="'Consumo de gas natural por CCAA'!A1" display="Consumo de gas natural por Comunidad Autónoma y grupos de presión"/>
    <hyperlink ref="C69:F69" location="'import. GN paises'!A1" display="Importaciones de gas natural por países"/>
    <hyperlink ref="C70:F70" location="'import. GN puntos entrada '!A1" display="Importaciones por punto de entrada"/>
    <hyperlink ref="C72:H72" location="'export. GN paises'!A1" display="Exportaciones de gas natural por países y zonas económicas"/>
    <hyperlink ref="C73:F73" location="'export. GN puntos salida'!A1" display="Exportaciones por punto de salida"/>
    <hyperlink ref="C78:F78" location="'Producción interior GN'!A1" display="Producción interior de gas natural"/>
    <hyperlink ref="C83:G83" location="'PVP máximo TUR'!A1" display="PVP máximo de las tarifas último recurso de gas natural "/>
    <hyperlink ref="C88:G88" location="'Stocks mat. primas y PP'!A1" display="Stocks de crudo, materias primas y productos petrolíferos"/>
    <hyperlink ref="C89:G89" location="'EMS prod. pet.'!A1" display="Existencias mínimas de seguridad de productos petroliferos"/>
    <hyperlink ref="C90:H90" location="'Nivel Stocks España'!A1" display="Nivel de Stocks en España calculado en días de importaciones netas"/>
    <hyperlink ref="A94:F94" location="'Unidades y factores conversión'!A1" display="Unidades y factores de conversión utilizados "/>
    <hyperlink ref="C27:I27" location="'Consumo Comb. Auto CCAA'!A1" display="Consumo de combustibles de automoción por Comunidades Autónomas"/>
    <hyperlink ref="C37:I37" location="'imp-exp PP'!A1" display="Importaciones - Exportaciones de productos petrolíferos por productos"/>
    <hyperlink ref="C38:H38" location="'imp-exp PP paises'!A1" display="Importaciones - Exportaciones de productos petrolíferos por países "/>
    <hyperlink ref="C17:H17" location="'Tv año móvil cons. PP'!A1" display="Tasa variación año móvil del consumo de productos petrolíferos"/>
    <hyperlink ref="C25:H25" location="'Tv año móvil cons. auto'!A1" display="Tasa de variación año móvil combustibles de automoción"/>
    <hyperlink ref="C26:H26" location="'Consumo Comb. Auto Canales'!A1" display="Consumo de combustibles de automoción por canales"/>
    <hyperlink ref="C71:G71" location="'Coste de aprov'!A1" display="Coste de aprovisionamiento gas natural"/>
    <hyperlink ref="C79:G79" location="'Balance  Gas natural'!A1" display="Balance de producción y consumo de gas natural "/>
    <hyperlink ref="C84:F84" location="'Cotizaciones GN'!A1" display="Cotizaciones del gas natural"/>
    <hyperlink ref="C91:F91" location="'RREE Cores'!A1" display="Reservas estrategicas Cores"/>
    <hyperlink ref="C92:E92" location="'Existencias GN'!A1" display="Existencias gas natural"/>
    <hyperlink ref="C54:G54" location="'Cotizaciones de los crudos'!A1" display="Cotizaciones de los crudos de referencia y tipo de cambio"/>
    <hyperlink ref="C74" location="'importaciones netas GN'!A1" display="Importaciones netas de gas natural "/>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N32"/>
  <sheetViews>
    <sheetView zoomScale="115" zoomScaleNormal="115" zoomScaleSheetLayoutView="100" workbookViewId="0"/>
  </sheetViews>
  <sheetFormatPr baseColWidth="10" defaultRowHeight="12.75" x14ac:dyDescent="0.2"/>
  <cols>
    <col min="1" max="1" width="32.5" style="96" customWidth="1"/>
    <col min="2" max="2" width="10.375" style="96" customWidth="1"/>
    <col min="3" max="3" width="14.25" style="96" customWidth="1"/>
    <col min="4" max="4" width="12.5" style="96" customWidth="1"/>
    <col min="5" max="5" width="11.25" style="96" customWidth="1"/>
    <col min="6" max="6" width="9.375" style="96" customWidth="1"/>
    <col min="7" max="7" width="12.625" style="96" customWidth="1"/>
    <col min="8" max="8" width="15.25" style="96" customWidth="1"/>
    <col min="9" max="10" width="12.375" style="96" customWidth="1"/>
    <col min="11" max="15" width="11" style="96"/>
    <col min="16" max="256" width="10" style="96"/>
    <col min="257" max="257" width="19.75" style="96" customWidth="1"/>
    <col min="258" max="258" width="9.125" style="96" customWidth="1"/>
    <col min="259" max="260" width="11" style="96" bestFit="1" customWidth="1"/>
    <col min="261" max="262" width="8.25" style="96" bestFit="1" customWidth="1"/>
    <col min="263" max="263" width="10.125" style="96" bestFit="1" customWidth="1"/>
    <col min="264" max="264" width="11" style="96" bestFit="1" customWidth="1"/>
    <col min="265" max="266" width="10.875" style="96" bestFit="1" customWidth="1"/>
    <col min="267" max="512" width="10" style="96"/>
    <col min="513" max="513" width="19.75" style="96" customWidth="1"/>
    <col min="514" max="514" width="9.125" style="96" customWidth="1"/>
    <col min="515" max="516" width="11" style="96" bestFit="1" customWidth="1"/>
    <col min="517" max="518" width="8.25" style="96" bestFit="1" customWidth="1"/>
    <col min="519" max="519" width="10.125" style="96" bestFit="1" customWidth="1"/>
    <col min="520" max="520" width="11" style="96" bestFit="1" customWidth="1"/>
    <col min="521" max="522" width="10.875" style="96" bestFit="1" customWidth="1"/>
    <col min="523" max="768" width="10" style="96"/>
    <col min="769" max="769" width="19.75" style="96" customWidth="1"/>
    <col min="770" max="770" width="9.125" style="96" customWidth="1"/>
    <col min="771" max="772" width="11" style="96" bestFit="1" customWidth="1"/>
    <col min="773" max="774" width="8.25" style="96" bestFit="1" customWidth="1"/>
    <col min="775" max="775" width="10.125" style="96" bestFit="1" customWidth="1"/>
    <col min="776" max="776" width="11" style="96" bestFit="1" customWidth="1"/>
    <col min="777" max="778" width="10.875" style="96" bestFit="1" customWidth="1"/>
    <col min="779" max="1024" width="11" style="96"/>
    <col min="1025" max="1025" width="19.75" style="96" customWidth="1"/>
    <col min="1026" max="1026" width="9.125" style="96" customWidth="1"/>
    <col min="1027" max="1028" width="11" style="96" bestFit="1" customWidth="1"/>
    <col min="1029" max="1030" width="8.25" style="96" bestFit="1" customWidth="1"/>
    <col min="1031" max="1031" width="10.125" style="96" bestFit="1" customWidth="1"/>
    <col min="1032" max="1032" width="11" style="96" bestFit="1" customWidth="1"/>
    <col min="1033" max="1034" width="10.875" style="96" bestFit="1" customWidth="1"/>
    <col min="1035" max="1280" width="10" style="96"/>
    <col min="1281" max="1281" width="19.75" style="96" customWidth="1"/>
    <col min="1282" max="1282" width="9.125" style="96" customWidth="1"/>
    <col min="1283" max="1284" width="11" style="96" bestFit="1" customWidth="1"/>
    <col min="1285" max="1286" width="8.25" style="96" bestFit="1" customWidth="1"/>
    <col min="1287" max="1287" width="10.125" style="96" bestFit="1" customWidth="1"/>
    <col min="1288" max="1288" width="11" style="96" bestFit="1" customWidth="1"/>
    <col min="1289" max="1290" width="10.875" style="96" bestFit="1" customWidth="1"/>
    <col min="1291" max="1536" width="10" style="96"/>
    <col min="1537" max="1537" width="19.75" style="96" customWidth="1"/>
    <col min="1538" max="1538" width="9.125" style="96" customWidth="1"/>
    <col min="1539" max="1540" width="11" style="96" bestFit="1" customWidth="1"/>
    <col min="1541" max="1542" width="8.25" style="96" bestFit="1" customWidth="1"/>
    <col min="1543" max="1543" width="10.125" style="96" bestFit="1" customWidth="1"/>
    <col min="1544" max="1544" width="11" style="96" bestFit="1" customWidth="1"/>
    <col min="1545" max="1546" width="10.875" style="96" bestFit="1" customWidth="1"/>
    <col min="1547" max="1792" width="10" style="96"/>
    <col min="1793" max="1793" width="19.75" style="96" customWidth="1"/>
    <col min="1794" max="1794" width="9.125" style="96" customWidth="1"/>
    <col min="1795" max="1796" width="11" style="96" bestFit="1" customWidth="1"/>
    <col min="1797" max="1798" width="8.25" style="96" bestFit="1" customWidth="1"/>
    <col min="1799" max="1799" width="10.125" style="96" bestFit="1" customWidth="1"/>
    <col min="1800" max="1800" width="11" style="96" bestFit="1" customWidth="1"/>
    <col min="1801" max="1802" width="10.875" style="96" bestFit="1" customWidth="1"/>
    <col min="1803" max="2048" width="11" style="96"/>
    <col min="2049" max="2049" width="19.75" style="96" customWidth="1"/>
    <col min="2050" max="2050" width="9.125" style="96" customWidth="1"/>
    <col min="2051" max="2052" width="11" style="96" bestFit="1" customWidth="1"/>
    <col min="2053" max="2054" width="8.25" style="96" bestFit="1" customWidth="1"/>
    <col min="2055" max="2055" width="10.125" style="96" bestFit="1" customWidth="1"/>
    <col min="2056" max="2056" width="11" style="96" bestFit="1" customWidth="1"/>
    <col min="2057" max="2058" width="10.875" style="96" bestFit="1" customWidth="1"/>
    <col min="2059" max="2304" width="10" style="96"/>
    <col min="2305" max="2305" width="19.75" style="96" customWidth="1"/>
    <col min="2306" max="2306" width="9.125" style="96" customWidth="1"/>
    <col min="2307" max="2308" width="11" style="96" bestFit="1" customWidth="1"/>
    <col min="2309" max="2310" width="8.25" style="96" bestFit="1" customWidth="1"/>
    <col min="2311" max="2311" width="10.125" style="96" bestFit="1" customWidth="1"/>
    <col min="2312" max="2312" width="11" style="96" bestFit="1" customWidth="1"/>
    <col min="2313" max="2314" width="10.875" style="96" bestFit="1" customWidth="1"/>
    <col min="2315" max="2560" width="10" style="96"/>
    <col min="2561" max="2561" width="19.75" style="96" customWidth="1"/>
    <col min="2562" max="2562" width="9.125" style="96" customWidth="1"/>
    <col min="2563" max="2564" width="11" style="96" bestFit="1" customWidth="1"/>
    <col min="2565" max="2566" width="8.25" style="96" bestFit="1" customWidth="1"/>
    <col min="2567" max="2567" width="10.125" style="96" bestFit="1" customWidth="1"/>
    <col min="2568" max="2568" width="11" style="96" bestFit="1" customWidth="1"/>
    <col min="2569" max="2570" width="10.875" style="96" bestFit="1" customWidth="1"/>
    <col min="2571" max="2816" width="10" style="96"/>
    <col min="2817" max="2817" width="19.75" style="96" customWidth="1"/>
    <col min="2818" max="2818" width="9.125" style="96" customWidth="1"/>
    <col min="2819" max="2820" width="11" style="96" bestFit="1" customWidth="1"/>
    <col min="2821" max="2822" width="8.25" style="96" bestFit="1" customWidth="1"/>
    <col min="2823" max="2823" width="10.125" style="96" bestFit="1" customWidth="1"/>
    <col min="2824" max="2824" width="11" style="96" bestFit="1" customWidth="1"/>
    <col min="2825" max="2826" width="10.875" style="96" bestFit="1" customWidth="1"/>
    <col min="2827" max="3072" width="11" style="96"/>
    <col min="3073" max="3073" width="19.75" style="96" customWidth="1"/>
    <col min="3074" max="3074" width="9.125" style="96" customWidth="1"/>
    <col min="3075" max="3076" width="11" style="96" bestFit="1" customWidth="1"/>
    <col min="3077" max="3078" width="8.25" style="96" bestFit="1" customWidth="1"/>
    <col min="3079" max="3079" width="10.125" style="96" bestFit="1" customWidth="1"/>
    <col min="3080" max="3080" width="11" style="96" bestFit="1" customWidth="1"/>
    <col min="3081" max="3082" width="10.875" style="96" bestFit="1" customWidth="1"/>
    <col min="3083" max="3328" width="10" style="96"/>
    <col min="3329" max="3329" width="19.75" style="96" customWidth="1"/>
    <col min="3330" max="3330" width="9.125" style="96" customWidth="1"/>
    <col min="3331" max="3332" width="11" style="96" bestFit="1" customWidth="1"/>
    <col min="3333" max="3334" width="8.25" style="96" bestFit="1" customWidth="1"/>
    <col min="3335" max="3335" width="10.125" style="96" bestFit="1" customWidth="1"/>
    <col min="3336" max="3336" width="11" style="96" bestFit="1" customWidth="1"/>
    <col min="3337" max="3338" width="10.875" style="96" bestFit="1" customWidth="1"/>
    <col min="3339" max="3584" width="10" style="96"/>
    <col min="3585" max="3585" width="19.75" style="96" customWidth="1"/>
    <col min="3586" max="3586" width="9.125" style="96" customWidth="1"/>
    <col min="3587" max="3588" width="11" style="96" bestFit="1" customWidth="1"/>
    <col min="3589" max="3590" width="8.25" style="96" bestFit="1" customWidth="1"/>
    <col min="3591" max="3591" width="10.125" style="96" bestFit="1" customWidth="1"/>
    <col min="3592" max="3592" width="11" style="96" bestFit="1" customWidth="1"/>
    <col min="3593" max="3594" width="10.875" style="96" bestFit="1" customWidth="1"/>
    <col min="3595" max="3840" width="10" style="96"/>
    <col min="3841" max="3841" width="19.75" style="96" customWidth="1"/>
    <col min="3842" max="3842" width="9.125" style="96" customWidth="1"/>
    <col min="3843" max="3844" width="11" style="96" bestFit="1" customWidth="1"/>
    <col min="3845" max="3846" width="8.25" style="96" bestFit="1" customWidth="1"/>
    <col min="3847" max="3847" width="10.125" style="96" bestFit="1" customWidth="1"/>
    <col min="3848" max="3848" width="11" style="96" bestFit="1" customWidth="1"/>
    <col min="3849" max="3850" width="10.875" style="96" bestFit="1" customWidth="1"/>
    <col min="3851" max="4096" width="11" style="96"/>
    <col min="4097" max="4097" width="19.75" style="96" customWidth="1"/>
    <col min="4098" max="4098" width="9.125" style="96" customWidth="1"/>
    <col min="4099" max="4100" width="11" style="96" bestFit="1" customWidth="1"/>
    <col min="4101" max="4102" width="8.25" style="96" bestFit="1" customWidth="1"/>
    <col min="4103" max="4103" width="10.125" style="96" bestFit="1" customWidth="1"/>
    <col min="4104" max="4104" width="11" style="96" bestFit="1" customWidth="1"/>
    <col min="4105" max="4106" width="10.875" style="96" bestFit="1" customWidth="1"/>
    <col min="4107" max="4352" width="10" style="96"/>
    <col min="4353" max="4353" width="19.75" style="96" customWidth="1"/>
    <col min="4354" max="4354" width="9.125" style="96" customWidth="1"/>
    <col min="4355" max="4356" width="11" style="96" bestFit="1" customWidth="1"/>
    <col min="4357" max="4358" width="8.25" style="96" bestFit="1" customWidth="1"/>
    <col min="4359" max="4359" width="10.125" style="96" bestFit="1" customWidth="1"/>
    <col min="4360" max="4360" width="11" style="96" bestFit="1" customWidth="1"/>
    <col min="4361" max="4362" width="10.875" style="96" bestFit="1" customWidth="1"/>
    <col min="4363" max="4608" width="10" style="96"/>
    <col min="4609" max="4609" width="19.75" style="96" customWidth="1"/>
    <col min="4610" max="4610" width="9.125" style="96" customWidth="1"/>
    <col min="4611" max="4612" width="11" style="96" bestFit="1" customWidth="1"/>
    <col min="4613" max="4614" width="8.25" style="96" bestFit="1" customWidth="1"/>
    <col min="4615" max="4615" width="10.125" style="96" bestFit="1" customWidth="1"/>
    <col min="4616" max="4616" width="11" style="96" bestFit="1" customWidth="1"/>
    <col min="4617" max="4618" width="10.875" style="96" bestFit="1" customWidth="1"/>
    <col min="4619" max="4864" width="10" style="96"/>
    <col min="4865" max="4865" width="19.75" style="96" customWidth="1"/>
    <col min="4866" max="4866" width="9.125" style="96" customWidth="1"/>
    <col min="4867" max="4868" width="11" style="96" bestFit="1" customWidth="1"/>
    <col min="4869" max="4870" width="8.25" style="96" bestFit="1" customWidth="1"/>
    <col min="4871" max="4871" width="10.125" style="96" bestFit="1" customWidth="1"/>
    <col min="4872" max="4872" width="11" style="96" bestFit="1" customWidth="1"/>
    <col min="4873" max="4874" width="10.875" style="96" bestFit="1" customWidth="1"/>
    <col min="4875" max="5120" width="11" style="96"/>
    <col min="5121" max="5121" width="19.75" style="96" customWidth="1"/>
    <col min="5122" max="5122" width="9.125" style="96" customWidth="1"/>
    <col min="5123" max="5124" width="11" style="96" bestFit="1" customWidth="1"/>
    <col min="5125" max="5126" width="8.25" style="96" bestFit="1" customWidth="1"/>
    <col min="5127" max="5127" width="10.125" style="96" bestFit="1" customWidth="1"/>
    <col min="5128" max="5128" width="11" style="96" bestFit="1" customWidth="1"/>
    <col min="5129" max="5130" width="10.875" style="96" bestFit="1" customWidth="1"/>
    <col min="5131" max="5376" width="10" style="96"/>
    <col min="5377" max="5377" width="19.75" style="96" customWidth="1"/>
    <col min="5378" max="5378" width="9.125" style="96" customWidth="1"/>
    <col min="5379" max="5380" width="11" style="96" bestFit="1" customWidth="1"/>
    <col min="5381" max="5382" width="8.25" style="96" bestFit="1" customWidth="1"/>
    <col min="5383" max="5383" width="10.125" style="96" bestFit="1" customWidth="1"/>
    <col min="5384" max="5384" width="11" style="96" bestFit="1" customWidth="1"/>
    <col min="5385" max="5386" width="10.875" style="96" bestFit="1" customWidth="1"/>
    <col min="5387" max="5632" width="10" style="96"/>
    <col min="5633" max="5633" width="19.75" style="96" customWidth="1"/>
    <col min="5634" max="5634" width="9.125" style="96" customWidth="1"/>
    <col min="5635" max="5636" width="11" style="96" bestFit="1" customWidth="1"/>
    <col min="5637" max="5638" width="8.25" style="96" bestFit="1" customWidth="1"/>
    <col min="5639" max="5639" width="10.125" style="96" bestFit="1" customWidth="1"/>
    <col min="5640" max="5640" width="11" style="96" bestFit="1" customWidth="1"/>
    <col min="5641" max="5642" width="10.875" style="96" bestFit="1" customWidth="1"/>
    <col min="5643" max="5888" width="10" style="96"/>
    <col min="5889" max="5889" width="19.75" style="96" customWidth="1"/>
    <col min="5890" max="5890" width="9.125" style="96" customWidth="1"/>
    <col min="5891" max="5892" width="11" style="96" bestFit="1" customWidth="1"/>
    <col min="5893" max="5894" width="8.25" style="96" bestFit="1" customWidth="1"/>
    <col min="5895" max="5895" width="10.125" style="96" bestFit="1" customWidth="1"/>
    <col min="5896" max="5896" width="11" style="96" bestFit="1" customWidth="1"/>
    <col min="5897" max="5898" width="10.875" style="96" bestFit="1" customWidth="1"/>
    <col min="5899" max="6144" width="11" style="96"/>
    <col min="6145" max="6145" width="19.75" style="96" customWidth="1"/>
    <col min="6146" max="6146" width="9.125" style="96" customWidth="1"/>
    <col min="6147" max="6148" width="11" style="96" bestFit="1" customWidth="1"/>
    <col min="6149" max="6150" width="8.25" style="96" bestFit="1" customWidth="1"/>
    <col min="6151" max="6151" width="10.125" style="96" bestFit="1" customWidth="1"/>
    <col min="6152" max="6152" width="11" style="96" bestFit="1" customWidth="1"/>
    <col min="6153" max="6154" width="10.875" style="96" bestFit="1" customWidth="1"/>
    <col min="6155" max="6400" width="10" style="96"/>
    <col min="6401" max="6401" width="19.75" style="96" customWidth="1"/>
    <col min="6402" max="6402" width="9.125" style="96" customWidth="1"/>
    <col min="6403" max="6404" width="11" style="96" bestFit="1" customWidth="1"/>
    <col min="6405" max="6406" width="8.25" style="96" bestFit="1" customWidth="1"/>
    <col min="6407" max="6407" width="10.125" style="96" bestFit="1" customWidth="1"/>
    <col min="6408" max="6408" width="11" style="96" bestFit="1" customWidth="1"/>
    <col min="6409" max="6410" width="10.875" style="96" bestFit="1" customWidth="1"/>
    <col min="6411" max="6656" width="10" style="96"/>
    <col min="6657" max="6657" width="19.75" style="96" customWidth="1"/>
    <col min="6658" max="6658" width="9.125" style="96" customWidth="1"/>
    <col min="6659" max="6660" width="11" style="96" bestFit="1" customWidth="1"/>
    <col min="6661" max="6662" width="8.25" style="96" bestFit="1" customWidth="1"/>
    <col min="6663" max="6663" width="10.125" style="96" bestFit="1" customWidth="1"/>
    <col min="6664" max="6664" width="11" style="96" bestFit="1" customWidth="1"/>
    <col min="6665" max="6666" width="10.875" style="96" bestFit="1" customWidth="1"/>
    <col min="6667" max="6912" width="10" style="96"/>
    <col min="6913" max="6913" width="19.75" style="96" customWidth="1"/>
    <col min="6914" max="6914" width="9.125" style="96" customWidth="1"/>
    <col min="6915" max="6916" width="11" style="96" bestFit="1" customWidth="1"/>
    <col min="6917" max="6918" width="8.25" style="96" bestFit="1" customWidth="1"/>
    <col min="6919" max="6919" width="10.125" style="96" bestFit="1" customWidth="1"/>
    <col min="6920" max="6920" width="11" style="96" bestFit="1" customWidth="1"/>
    <col min="6921" max="6922" width="10.875" style="96" bestFit="1" customWidth="1"/>
    <col min="6923" max="7168" width="11" style="96"/>
    <col min="7169" max="7169" width="19.75" style="96" customWidth="1"/>
    <col min="7170" max="7170" width="9.125" style="96" customWidth="1"/>
    <col min="7171" max="7172" width="11" style="96" bestFit="1" customWidth="1"/>
    <col min="7173" max="7174" width="8.25" style="96" bestFit="1" customWidth="1"/>
    <col min="7175" max="7175" width="10.125" style="96" bestFit="1" customWidth="1"/>
    <col min="7176" max="7176" width="11" style="96" bestFit="1" customWidth="1"/>
    <col min="7177" max="7178" width="10.875" style="96" bestFit="1" customWidth="1"/>
    <col min="7179" max="7424" width="10" style="96"/>
    <col min="7425" max="7425" width="19.75" style="96" customWidth="1"/>
    <col min="7426" max="7426" width="9.125" style="96" customWidth="1"/>
    <col min="7427" max="7428" width="11" style="96" bestFit="1" customWidth="1"/>
    <col min="7429" max="7430" width="8.25" style="96" bestFit="1" customWidth="1"/>
    <col min="7431" max="7431" width="10.125" style="96" bestFit="1" customWidth="1"/>
    <col min="7432" max="7432" width="11" style="96" bestFit="1" customWidth="1"/>
    <col min="7433" max="7434" width="10.875" style="96" bestFit="1" customWidth="1"/>
    <col min="7435" max="7680" width="10" style="96"/>
    <col min="7681" max="7681" width="19.75" style="96" customWidth="1"/>
    <col min="7682" max="7682" width="9.125" style="96" customWidth="1"/>
    <col min="7683" max="7684" width="11" style="96" bestFit="1" customWidth="1"/>
    <col min="7685" max="7686" width="8.25" style="96" bestFit="1" customWidth="1"/>
    <col min="7687" max="7687" width="10.125" style="96" bestFit="1" customWidth="1"/>
    <col min="7688" max="7688" width="11" style="96" bestFit="1" customWidth="1"/>
    <col min="7689" max="7690" width="10.875" style="96" bestFit="1" customWidth="1"/>
    <col min="7691" max="7936" width="10" style="96"/>
    <col min="7937" max="7937" width="19.75" style="96" customWidth="1"/>
    <col min="7938" max="7938" width="9.125" style="96" customWidth="1"/>
    <col min="7939" max="7940" width="11" style="96" bestFit="1" customWidth="1"/>
    <col min="7941" max="7942" width="8.25" style="96" bestFit="1" customWidth="1"/>
    <col min="7943" max="7943" width="10.125" style="96" bestFit="1" customWidth="1"/>
    <col min="7944" max="7944" width="11" style="96" bestFit="1" customWidth="1"/>
    <col min="7945" max="7946" width="10.875" style="96" bestFit="1" customWidth="1"/>
    <col min="7947" max="8192" width="11" style="96"/>
    <col min="8193" max="8193" width="19.75" style="96" customWidth="1"/>
    <col min="8194" max="8194" width="9.125" style="96" customWidth="1"/>
    <col min="8195" max="8196" width="11" style="96" bestFit="1" customWidth="1"/>
    <col min="8197" max="8198" width="8.25" style="96" bestFit="1" customWidth="1"/>
    <col min="8199" max="8199" width="10.125" style="96" bestFit="1" customWidth="1"/>
    <col min="8200" max="8200" width="11" style="96" bestFit="1" customWidth="1"/>
    <col min="8201" max="8202" width="10.875" style="96" bestFit="1" customWidth="1"/>
    <col min="8203" max="8448" width="10" style="96"/>
    <col min="8449" max="8449" width="19.75" style="96" customWidth="1"/>
    <col min="8450" max="8450" width="9.125" style="96" customWidth="1"/>
    <col min="8451" max="8452" width="11" style="96" bestFit="1" customWidth="1"/>
    <col min="8453" max="8454" width="8.25" style="96" bestFit="1" customWidth="1"/>
    <col min="8455" max="8455" width="10.125" style="96" bestFit="1" customWidth="1"/>
    <col min="8456" max="8456" width="11" style="96" bestFit="1" customWidth="1"/>
    <col min="8457" max="8458" width="10.875" style="96" bestFit="1" customWidth="1"/>
    <col min="8459" max="8704" width="10" style="96"/>
    <col min="8705" max="8705" width="19.75" style="96" customWidth="1"/>
    <col min="8706" max="8706" width="9.125" style="96" customWidth="1"/>
    <col min="8707" max="8708" width="11" style="96" bestFit="1" customWidth="1"/>
    <col min="8709" max="8710" width="8.25" style="96" bestFit="1" customWidth="1"/>
    <col min="8711" max="8711" width="10.125" style="96" bestFit="1" customWidth="1"/>
    <col min="8712" max="8712" width="11" style="96" bestFit="1" customWidth="1"/>
    <col min="8713" max="8714" width="10.875" style="96" bestFit="1" customWidth="1"/>
    <col min="8715" max="8960" width="10" style="96"/>
    <col min="8961" max="8961" width="19.75" style="96" customWidth="1"/>
    <col min="8962" max="8962" width="9.125" style="96" customWidth="1"/>
    <col min="8963" max="8964" width="11" style="96" bestFit="1" customWidth="1"/>
    <col min="8965" max="8966" width="8.25" style="96" bestFit="1" customWidth="1"/>
    <col min="8967" max="8967" width="10.125" style="96" bestFit="1" customWidth="1"/>
    <col min="8968" max="8968" width="11" style="96" bestFit="1" customWidth="1"/>
    <col min="8969" max="8970" width="10.875" style="96" bestFit="1" customWidth="1"/>
    <col min="8971" max="9216" width="11" style="96"/>
    <col min="9217" max="9217" width="19.75" style="96" customWidth="1"/>
    <col min="9218" max="9218" width="9.125" style="96" customWidth="1"/>
    <col min="9219" max="9220" width="11" style="96" bestFit="1" customWidth="1"/>
    <col min="9221" max="9222" width="8.25" style="96" bestFit="1" customWidth="1"/>
    <col min="9223" max="9223" width="10.125" style="96" bestFit="1" customWidth="1"/>
    <col min="9224" max="9224" width="11" style="96" bestFit="1" customWidth="1"/>
    <col min="9225" max="9226" width="10.875" style="96" bestFit="1" customWidth="1"/>
    <col min="9227" max="9472" width="10" style="96"/>
    <col min="9473" max="9473" width="19.75" style="96" customWidth="1"/>
    <col min="9474" max="9474" width="9.125" style="96" customWidth="1"/>
    <col min="9475" max="9476" width="11" style="96" bestFit="1" customWidth="1"/>
    <col min="9477" max="9478" width="8.25" style="96" bestFit="1" customWidth="1"/>
    <col min="9479" max="9479" width="10.125" style="96" bestFit="1" customWidth="1"/>
    <col min="9480" max="9480" width="11" style="96" bestFit="1" customWidth="1"/>
    <col min="9481" max="9482" width="10.875" style="96" bestFit="1" customWidth="1"/>
    <col min="9483" max="9728" width="10" style="96"/>
    <col min="9729" max="9729" width="19.75" style="96" customWidth="1"/>
    <col min="9730" max="9730" width="9.125" style="96" customWidth="1"/>
    <col min="9731" max="9732" width="11" style="96" bestFit="1" customWidth="1"/>
    <col min="9733" max="9734" width="8.25" style="96" bestFit="1" customWidth="1"/>
    <col min="9735" max="9735" width="10.125" style="96" bestFit="1" customWidth="1"/>
    <col min="9736" max="9736" width="11" style="96" bestFit="1" customWidth="1"/>
    <col min="9737" max="9738" width="10.875" style="96" bestFit="1" customWidth="1"/>
    <col min="9739" max="9984" width="10" style="96"/>
    <col min="9985" max="9985" width="19.75" style="96" customWidth="1"/>
    <col min="9986" max="9986" width="9.125" style="96" customWidth="1"/>
    <col min="9987" max="9988" width="11" style="96" bestFit="1" customWidth="1"/>
    <col min="9989" max="9990" width="8.25" style="96" bestFit="1" customWidth="1"/>
    <col min="9991" max="9991" width="10.125" style="96" bestFit="1" customWidth="1"/>
    <col min="9992" max="9992" width="11" style="96" bestFit="1" customWidth="1"/>
    <col min="9993" max="9994" width="10.875" style="96" bestFit="1" customWidth="1"/>
    <col min="9995" max="10240" width="11" style="96"/>
    <col min="10241" max="10241" width="19.75" style="96" customWidth="1"/>
    <col min="10242" max="10242" width="9.125" style="96" customWidth="1"/>
    <col min="10243" max="10244" width="11" style="96" bestFit="1" customWidth="1"/>
    <col min="10245" max="10246" width="8.25" style="96" bestFit="1" customWidth="1"/>
    <col min="10247" max="10247" width="10.125" style="96" bestFit="1" customWidth="1"/>
    <col min="10248" max="10248" width="11" style="96" bestFit="1" customWidth="1"/>
    <col min="10249" max="10250" width="10.875" style="96" bestFit="1" customWidth="1"/>
    <col min="10251" max="10496" width="10" style="96"/>
    <col min="10497" max="10497" width="19.75" style="96" customWidth="1"/>
    <col min="10498" max="10498" width="9.125" style="96" customWidth="1"/>
    <col min="10499" max="10500" width="11" style="96" bestFit="1" customWidth="1"/>
    <col min="10501" max="10502" width="8.25" style="96" bestFit="1" customWidth="1"/>
    <col min="10503" max="10503" width="10.125" style="96" bestFit="1" customWidth="1"/>
    <col min="10504" max="10504" width="11" style="96" bestFit="1" customWidth="1"/>
    <col min="10505" max="10506" width="10.875" style="96" bestFit="1" customWidth="1"/>
    <col min="10507" max="10752" width="10" style="96"/>
    <col min="10753" max="10753" width="19.75" style="96" customWidth="1"/>
    <col min="10754" max="10754" width="9.125" style="96" customWidth="1"/>
    <col min="10755" max="10756" width="11" style="96" bestFit="1" customWidth="1"/>
    <col min="10757" max="10758" width="8.25" style="96" bestFit="1" customWidth="1"/>
    <col min="10759" max="10759" width="10.125" style="96" bestFit="1" customWidth="1"/>
    <col min="10760" max="10760" width="11" style="96" bestFit="1" customWidth="1"/>
    <col min="10761" max="10762" width="10.875" style="96" bestFit="1" customWidth="1"/>
    <col min="10763" max="11008" width="10" style="96"/>
    <col min="11009" max="11009" width="19.75" style="96" customWidth="1"/>
    <col min="11010" max="11010" width="9.125" style="96" customWidth="1"/>
    <col min="11011" max="11012" width="11" style="96" bestFit="1" customWidth="1"/>
    <col min="11013" max="11014" width="8.25" style="96" bestFit="1" customWidth="1"/>
    <col min="11015" max="11015" width="10.125" style="96" bestFit="1" customWidth="1"/>
    <col min="11016" max="11016" width="11" style="96" bestFit="1" customWidth="1"/>
    <col min="11017" max="11018" width="10.875" style="96" bestFit="1" customWidth="1"/>
    <col min="11019" max="11264" width="11" style="96"/>
    <col min="11265" max="11265" width="19.75" style="96" customWidth="1"/>
    <col min="11266" max="11266" width="9.125" style="96" customWidth="1"/>
    <col min="11267" max="11268" width="11" style="96" bestFit="1" customWidth="1"/>
    <col min="11269" max="11270" width="8.25" style="96" bestFit="1" customWidth="1"/>
    <col min="11271" max="11271" width="10.125" style="96" bestFit="1" customWidth="1"/>
    <col min="11272" max="11272" width="11" style="96" bestFit="1" customWidth="1"/>
    <col min="11273" max="11274" width="10.875" style="96" bestFit="1" customWidth="1"/>
    <col min="11275" max="11520" width="10" style="96"/>
    <col min="11521" max="11521" width="19.75" style="96" customWidth="1"/>
    <col min="11522" max="11522" width="9.125" style="96" customWidth="1"/>
    <col min="11523" max="11524" width="11" style="96" bestFit="1" customWidth="1"/>
    <col min="11525" max="11526" width="8.25" style="96" bestFit="1" customWidth="1"/>
    <col min="11527" max="11527" width="10.125" style="96" bestFit="1" customWidth="1"/>
    <col min="11528" max="11528" width="11" style="96" bestFit="1" customWidth="1"/>
    <col min="11529" max="11530" width="10.875" style="96" bestFit="1" customWidth="1"/>
    <col min="11531" max="11776" width="10" style="96"/>
    <col min="11777" max="11777" width="19.75" style="96" customWidth="1"/>
    <col min="11778" max="11778" width="9.125" style="96" customWidth="1"/>
    <col min="11779" max="11780" width="11" style="96" bestFit="1" customWidth="1"/>
    <col min="11781" max="11782" width="8.25" style="96" bestFit="1" customWidth="1"/>
    <col min="11783" max="11783" width="10.125" style="96" bestFit="1" customWidth="1"/>
    <col min="11784" max="11784" width="11" style="96" bestFit="1" customWidth="1"/>
    <col min="11785" max="11786" width="10.875" style="96" bestFit="1" customWidth="1"/>
    <col min="11787" max="12032" width="10" style="96"/>
    <col min="12033" max="12033" width="19.75" style="96" customWidth="1"/>
    <col min="12034" max="12034" width="9.125" style="96" customWidth="1"/>
    <col min="12035" max="12036" width="11" style="96" bestFit="1" customWidth="1"/>
    <col min="12037" max="12038" width="8.25" style="96" bestFit="1" customWidth="1"/>
    <col min="12039" max="12039" width="10.125" style="96" bestFit="1" customWidth="1"/>
    <col min="12040" max="12040" width="11" style="96" bestFit="1" customWidth="1"/>
    <col min="12041" max="12042" width="10.875" style="96" bestFit="1" customWidth="1"/>
    <col min="12043" max="12288" width="11" style="96"/>
    <col min="12289" max="12289" width="19.75" style="96" customWidth="1"/>
    <col min="12290" max="12290" width="9.125" style="96" customWidth="1"/>
    <col min="12291" max="12292" width="11" style="96" bestFit="1" customWidth="1"/>
    <col min="12293" max="12294" width="8.25" style="96" bestFit="1" customWidth="1"/>
    <col min="12295" max="12295" width="10.125" style="96" bestFit="1" customWidth="1"/>
    <col min="12296" max="12296" width="11" style="96" bestFit="1" customWidth="1"/>
    <col min="12297" max="12298" width="10.875" style="96" bestFit="1" customWidth="1"/>
    <col min="12299" max="12544" width="10" style="96"/>
    <col min="12545" max="12545" width="19.75" style="96" customWidth="1"/>
    <col min="12546" max="12546" width="9.125" style="96" customWidth="1"/>
    <col min="12547" max="12548" width="11" style="96" bestFit="1" customWidth="1"/>
    <col min="12549" max="12550" width="8.25" style="96" bestFit="1" customWidth="1"/>
    <col min="12551" max="12551" width="10.125" style="96" bestFit="1" customWidth="1"/>
    <col min="12552" max="12552" width="11" style="96" bestFit="1" customWidth="1"/>
    <col min="12553" max="12554" width="10.875" style="96" bestFit="1" customWidth="1"/>
    <col min="12555" max="12800" width="10" style="96"/>
    <col min="12801" max="12801" width="19.75" style="96" customWidth="1"/>
    <col min="12802" max="12802" width="9.125" style="96" customWidth="1"/>
    <col min="12803" max="12804" width="11" style="96" bestFit="1" customWidth="1"/>
    <col min="12805" max="12806" width="8.25" style="96" bestFit="1" customWidth="1"/>
    <col min="12807" max="12807" width="10.125" style="96" bestFit="1" customWidth="1"/>
    <col min="12808" max="12808" width="11" style="96" bestFit="1" customWidth="1"/>
    <col min="12809" max="12810" width="10.875" style="96" bestFit="1" customWidth="1"/>
    <col min="12811" max="13056" width="10" style="96"/>
    <col min="13057" max="13057" width="19.75" style="96" customWidth="1"/>
    <col min="13058" max="13058" width="9.125" style="96" customWidth="1"/>
    <col min="13059" max="13060" width="11" style="96" bestFit="1" customWidth="1"/>
    <col min="13061" max="13062" width="8.25" style="96" bestFit="1" customWidth="1"/>
    <col min="13063" max="13063" width="10.125" style="96" bestFit="1" customWidth="1"/>
    <col min="13064" max="13064" width="11" style="96" bestFit="1" customWidth="1"/>
    <col min="13065" max="13066" width="10.875" style="96" bestFit="1" customWidth="1"/>
    <col min="13067" max="13312" width="11" style="96"/>
    <col min="13313" max="13313" width="19.75" style="96" customWidth="1"/>
    <col min="13314" max="13314" width="9.125" style="96" customWidth="1"/>
    <col min="13315" max="13316" width="11" style="96" bestFit="1" customWidth="1"/>
    <col min="13317" max="13318" width="8.25" style="96" bestFit="1" customWidth="1"/>
    <col min="13319" max="13319" width="10.125" style="96" bestFit="1" customWidth="1"/>
    <col min="13320" max="13320" width="11" style="96" bestFit="1" customWidth="1"/>
    <col min="13321" max="13322" width="10.875" style="96" bestFit="1" customWidth="1"/>
    <col min="13323" max="13568" width="10" style="96"/>
    <col min="13569" max="13569" width="19.75" style="96" customWidth="1"/>
    <col min="13570" max="13570" width="9.125" style="96" customWidth="1"/>
    <col min="13571" max="13572" width="11" style="96" bestFit="1" customWidth="1"/>
    <col min="13573" max="13574" width="8.25" style="96" bestFit="1" customWidth="1"/>
    <col min="13575" max="13575" width="10.125" style="96" bestFit="1" customWidth="1"/>
    <col min="13576" max="13576" width="11" style="96" bestFit="1" customWidth="1"/>
    <col min="13577" max="13578" width="10.875" style="96" bestFit="1" customWidth="1"/>
    <col min="13579" max="13824" width="10" style="96"/>
    <col min="13825" max="13825" width="19.75" style="96" customWidth="1"/>
    <col min="13826" max="13826" width="9.125" style="96" customWidth="1"/>
    <col min="13827" max="13828" width="11" style="96" bestFit="1" customWidth="1"/>
    <col min="13829" max="13830" width="8.25" style="96" bestFit="1" customWidth="1"/>
    <col min="13831" max="13831" width="10.125" style="96" bestFit="1" customWidth="1"/>
    <col min="13832" max="13832" width="11" style="96" bestFit="1" customWidth="1"/>
    <col min="13833" max="13834" width="10.875" style="96" bestFit="1" customWidth="1"/>
    <col min="13835" max="14080" width="10" style="96"/>
    <col min="14081" max="14081" width="19.75" style="96" customWidth="1"/>
    <col min="14082" max="14082" width="9.125" style="96" customWidth="1"/>
    <col min="14083" max="14084" width="11" style="96" bestFit="1" customWidth="1"/>
    <col min="14085" max="14086" width="8.25" style="96" bestFit="1" customWidth="1"/>
    <col min="14087" max="14087" width="10.125" style="96" bestFit="1" customWidth="1"/>
    <col min="14088" max="14088" width="11" style="96" bestFit="1" customWidth="1"/>
    <col min="14089" max="14090" width="10.875" style="96" bestFit="1" customWidth="1"/>
    <col min="14091" max="14336" width="11" style="96"/>
    <col min="14337" max="14337" width="19.75" style="96" customWidth="1"/>
    <col min="14338" max="14338" width="9.125" style="96" customWidth="1"/>
    <col min="14339" max="14340" width="11" style="96" bestFit="1" customWidth="1"/>
    <col min="14341" max="14342" width="8.25" style="96" bestFit="1" customWidth="1"/>
    <col min="14343" max="14343" width="10.125" style="96" bestFit="1" customWidth="1"/>
    <col min="14344" max="14344" width="11" style="96" bestFit="1" customWidth="1"/>
    <col min="14345" max="14346" width="10.875" style="96" bestFit="1" customWidth="1"/>
    <col min="14347" max="14592" width="10" style="96"/>
    <col min="14593" max="14593" width="19.75" style="96" customWidth="1"/>
    <col min="14594" max="14594" width="9.125" style="96" customWidth="1"/>
    <col min="14595" max="14596" width="11" style="96" bestFit="1" customWidth="1"/>
    <col min="14597" max="14598" width="8.25" style="96" bestFit="1" customWidth="1"/>
    <col min="14599" max="14599" width="10.125" style="96" bestFit="1" customWidth="1"/>
    <col min="14600" max="14600" width="11" style="96" bestFit="1" customWidth="1"/>
    <col min="14601" max="14602" width="10.875" style="96" bestFit="1" customWidth="1"/>
    <col min="14603" max="14848" width="10" style="96"/>
    <col min="14849" max="14849" width="19.75" style="96" customWidth="1"/>
    <col min="14850" max="14850" width="9.125" style="96" customWidth="1"/>
    <col min="14851" max="14852" width="11" style="96" bestFit="1" customWidth="1"/>
    <col min="14853" max="14854" width="8.25" style="96" bestFit="1" customWidth="1"/>
    <col min="14855" max="14855" width="10.125" style="96" bestFit="1" customWidth="1"/>
    <col min="14856" max="14856" width="11" style="96" bestFit="1" customWidth="1"/>
    <col min="14857" max="14858" width="10.875" style="96" bestFit="1" customWidth="1"/>
    <col min="14859" max="15104" width="10" style="96"/>
    <col min="15105" max="15105" width="19.75" style="96" customWidth="1"/>
    <col min="15106" max="15106" width="9.125" style="96" customWidth="1"/>
    <col min="15107" max="15108" width="11" style="96" bestFit="1" customWidth="1"/>
    <col min="15109" max="15110" width="8.25" style="96" bestFit="1" customWidth="1"/>
    <col min="15111" max="15111" width="10.125" style="96" bestFit="1" customWidth="1"/>
    <col min="15112" max="15112" width="11" style="96" bestFit="1" customWidth="1"/>
    <col min="15113" max="15114" width="10.875" style="96" bestFit="1" customWidth="1"/>
    <col min="15115" max="15360" width="11" style="96"/>
    <col min="15361" max="15361" width="19.75" style="96" customWidth="1"/>
    <col min="15362" max="15362" width="9.125" style="96" customWidth="1"/>
    <col min="15363" max="15364" width="11" style="96" bestFit="1" customWidth="1"/>
    <col min="15365" max="15366" width="8.25" style="96" bestFit="1" customWidth="1"/>
    <col min="15367" max="15367" width="10.125" style="96" bestFit="1" customWidth="1"/>
    <col min="15368" max="15368" width="11" style="96" bestFit="1" customWidth="1"/>
    <col min="15369" max="15370" width="10.875" style="96" bestFit="1" customWidth="1"/>
    <col min="15371" max="15616" width="10" style="96"/>
    <col min="15617" max="15617" width="19.75" style="96" customWidth="1"/>
    <col min="15618" max="15618" width="9.125" style="96" customWidth="1"/>
    <col min="15619" max="15620" width="11" style="96" bestFit="1" customWidth="1"/>
    <col min="15621" max="15622" width="8.25" style="96" bestFit="1" customWidth="1"/>
    <col min="15623" max="15623" width="10.125" style="96" bestFit="1" customWidth="1"/>
    <col min="15624" max="15624" width="11" style="96" bestFit="1" customWidth="1"/>
    <col min="15625" max="15626" width="10.875" style="96" bestFit="1" customWidth="1"/>
    <col min="15627" max="15872" width="10" style="96"/>
    <col min="15873" max="15873" width="19.75" style="96" customWidth="1"/>
    <col min="15874" max="15874" width="9.125" style="96" customWidth="1"/>
    <col min="15875" max="15876" width="11" style="96" bestFit="1" customWidth="1"/>
    <col min="15877" max="15878" width="8.25" style="96" bestFit="1" customWidth="1"/>
    <col min="15879" max="15879" width="10.125" style="96" bestFit="1" customWidth="1"/>
    <col min="15880" max="15880" width="11" style="96" bestFit="1" customWidth="1"/>
    <col min="15881" max="15882" width="10.875" style="96" bestFit="1" customWidth="1"/>
    <col min="15883" max="16128" width="10" style="96"/>
    <col min="16129" max="16129" width="19.75" style="96" customWidth="1"/>
    <col min="16130" max="16130" width="9.125" style="96" customWidth="1"/>
    <col min="16131" max="16132" width="11" style="96" bestFit="1" customWidth="1"/>
    <col min="16133" max="16134" width="8.25" style="96" bestFit="1" customWidth="1"/>
    <col min="16135" max="16135" width="10.125" style="96" bestFit="1" customWidth="1"/>
    <col min="16136" max="16136" width="11" style="96" bestFit="1" customWidth="1"/>
    <col min="16137" max="16138" width="10.875" style="96" bestFit="1" customWidth="1"/>
    <col min="16139" max="16384" width="11" style="96"/>
  </cols>
  <sheetData>
    <row r="1" spans="1:11" x14ac:dyDescent="0.2">
      <c r="A1" s="498" t="s">
        <v>27</v>
      </c>
      <c r="B1" s="499"/>
      <c r="C1" s="499"/>
      <c r="D1" s="499"/>
      <c r="E1" s="499"/>
      <c r="F1" s="499"/>
      <c r="G1" s="499"/>
      <c r="H1" s="499"/>
      <c r="I1" s="506"/>
    </row>
    <row r="2" spans="1:11" ht="15.75" x14ac:dyDescent="0.25">
      <c r="A2" s="500"/>
      <c r="B2" s="501"/>
      <c r="C2" s="502"/>
      <c r="D2" s="502"/>
      <c r="E2" s="502"/>
      <c r="F2" s="502"/>
      <c r="G2" s="487"/>
      <c r="H2" s="487" t="s">
        <v>157</v>
      </c>
      <c r="I2" s="506"/>
    </row>
    <row r="3" spans="1:11" s="102" customFormat="1" x14ac:dyDescent="0.2">
      <c r="A3" s="488"/>
      <c r="B3" s="901">
        <f>INDICE!A3</f>
        <v>42887</v>
      </c>
      <c r="C3" s="902"/>
      <c r="D3" s="902" t="s">
        <v>118</v>
      </c>
      <c r="E3" s="902"/>
      <c r="F3" s="902" t="s">
        <v>119</v>
      </c>
      <c r="G3" s="903"/>
      <c r="H3" s="902"/>
      <c r="I3" s="471"/>
    </row>
    <row r="4" spans="1:11" s="102" customFormat="1" x14ac:dyDescent="0.2">
      <c r="A4" s="489"/>
      <c r="B4" s="490" t="s">
        <v>47</v>
      </c>
      <c r="C4" s="490" t="s">
        <v>461</v>
      </c>
      <c r="D4" s="490" t="s">
        <v>47</v>
      </c>
      <c r="E4" s="490" t="s">
        <v>461</v>
      </c>
      <c r="F4" s="490" t="s">
        <v>47</v>
      </c>
      <c r="G4" s="491" t="s">
        <v>461</v>
      </c>
      <c r="H4" s="491" t="s">
        <v>108</v>
      </c>
      <c r="I4" s="471"/>
    </row>
    <row r="5" spans="1:11" s="102" customFormat="1" x14ac:dyDescent="0.2">
      <c r="A5" s="492" t="s">
        <v>177</v>
      </c>
      <c r="B5" s="453">
        <v>2066.9473500000013</v>
      </c>
      <c r="C5" s="446">
        <v>5.4535861767613447</v>
      </c>
      <c r="D5" s="445">
        <v>11377.923040000001</v>
      </c>
      <c r="E5" s="446">
        <v>3.0265546366069924</v>
      </c>
      <c r="F5" s="445">
        <v>22833.814890000001</v>
      </c>
      <c r="G5" s="446">
        <v>2.912078662206635</v>
      </c>
      <c r="H5" s="451">
        <v>74.800617916423306</v>
      </c>
      <c r="I5" s="471"/>
      <c r="K5" s="96"/>
    </row>
    <row r="6" spans="1:11" s="102" customFormat="1" x14ac:dyDescent="0.2">
      <c r="A6" s="492" t="s">
        <v>178</v>
      </c>
      <c r="B6" s="510">
        <v>0.66652</v>
      </c>
      <c r="C6" s="461">
        <v>169.02926337033298</v>
      </c>
      <c r="D6" s="493">
        <v>2.2304700000000004</v>
      </c>
      <c r="E6" s="446">
        <v>-34.84520964905618</v>
      </c>
      <c r="F6" s="445">
        <v>3.3387999999999995</v>
      </c>
      <c r="G6" s="446">
        <v>-46.821100179503482</v>
      </c>
      <c r="H6" s="510">
        <v>1.0937476032913311E-2</v>
      </c>
      <c r="I6" s="471"/>
      <c r="K6" s="96"/>
    </row>
    <row r="7" spans="1:11" s="102" customFormat="1" x14ac:dyDescent="0.2">
      <c r="A7" s="492" t="s">
        <v>179</v>
      </c>
      <c r="B7" s="510">
        <v>0.46464999999999995</v>
      </c>
      <c r="C7" s="446">
        <v>-47.430646694121386</v>
      </c>
      <c r="D7" s="493">
        <v>3.9641200000000003</v>
      </c>
      <c r="E7" s="446">
        <v>-42.412444578740313</v>
      </c>
      <c r="F7" s="445">
        <v>9.9129599999999964</v>
      </c>
      <c r="G7" s="446">
        <v>-35.183654681075907</v>
      </c>
      <c r="H7" s="510">
        <v>3.247357206637963E-2</v>
      </c>
      <c r="I7" s="471"/>
      <c r="K7" s="96"/>
    </row>
    <row r="8" spans="1:11" s="102" customFormat="1" x14ac:dyDescent="0.2">
      <c r="A8" s="509" t="s">
        <v>180</v>
      </c>
      <c r="B8" s="454">
        <v>2068.0785200000014</v>
      </c>
      <c r="C8" s="455">
        <v>5.450415930517762</v>
      </c>
      <c r="D8" s="454">
        <v>11384.117630000001</v>
      </c>
      <c r="E8" s="455">
        <v>2.9865298349034779</v>
      </c>
      <c r="F8" s="454">
        <v>22847.066650000001</v>
      </c>
      <c r="G8" s="455">
        <v>2.8717855947699999</v>
      </c>
      <c r="H8" s="455">
        <v>74.844028964522607</v>
      </c>
      <c r="I8" s="471"/>
    </row>
    <row r="9" spans="1:11" s="102" customFormat="1" x14ac:dyDescent="0.2">
      <c r="A9" s="492" t="s">
        <v>181</v>
      </c>
      <c r="B9" s="453">
        <v>323.75741000000033</v>
      </c>
      <c r="C9" s="446">
        <v>7.1443047693431616</v>
      </c>
      <c r="D9" s="445">
        <v>2085.5729000000006</v>
      </c>
      <c r="E9" s="446">
        <v>7.7822503996330932</v>
      </c>
      <c r="F9" s="445">
        <v>4063.3663000000001</v>
      </c>
      <c r="G9" s="446">
        <v>6.0823235681238952</v>
      </c>
      <c r="H9" s="451">
        <v>13.311061315202362</v>
      </c>
      <c r="I9" s="471"/>
    </row>
    <row r="10" spans="1:11" s="102" customFormat="1" x14ac:dyDescent="0.2">
      <c r="A10" s="492" t="s">
        <v>182</v>
      </c>
      <c r="B10" s="453">
        <v>80.860089999999985</v>
      </c>
      <c r="C10" s="446">
        <v>23.188569405392546</v>
      </c>
      <c r="D10" s="445">
        <v>916.26199999999983</v>
      </c>
      <c r="E10" s="446">
        <v>-14.529307001410052</v>
      </c>
      <c r="F10" s="445">
        <v>1699.4158799999998</v>
      </c>
      <c r="G10" s="446">
        <v>-13.582550676833687</v>
      </c>
      <c r="H10" s="451">
        <v>5.5670661487517323</v>
      </c>
      <c r="I10" s="471"/>
    </row>
    <row r="11" spans="1:11" s="102" customFormat="1" x14ac:dyDescent="0.2">
      <c r="A11" s="492" t="s">
        <v>183</v>
      </c>
      <c r="B11" s="453">
        <v>150.61007000000001</v>
      </c>
      <c r="C11" s="446">
        <v>-31.632859045686661</v>
      </c>
      <c r="D11" s="445">
        <v>895.73668999999995</v>
      </c>
      <c r="E11" s="446">
        <v>-12.650039986543755</v>
      </c>
      <c r="F11" s="445">
        <v>1916.3894900000003</v>
      </c>
      <c r="G11" s="446">
        <v>-9.2070441620704493</v>
      </c>
      <c r="H11" s="451">
        <v>6.2778435715232925</v>
      </c>
      <c r="I11" s="471"/>
    </row>
    <row r="12" spans="1:11" s="3" customFormat="1" x14ac:dyDescent="0.2">
      <c r="A12" s="494" t="s">
        <v>184</v>
      </c>
      <c r="B12" s="456">
        <v>2623.3060900000014</v>
      </c>
      <c r="C12" s="457">
        <v>2.9033795759904364</v>
      </c>
      <c r="D12" s="456">
        <v>15281.689220000002</v>
      </c>
      <c r="E12" s="457">
        <v>1.2941312928053619</v>
      </c>
      <c r="F12" s="456">
        <v>30526.238320000004</v>
      </c>
      <c r="G12" s="457">
        <v>1.3591714507129524</v>
      </c>
      <c r="H12" s="457">
        <v>100</v>
      </c>
      <c r="I12" s="432"/>
    </row>
    <row r="13" spans="1:11" s="102" customFormat="1" x14ac:dyDescent="0.2">
      <c r="A13" s="514" t="s">
        <v>155</v>
      </c>
      <c r="B13" s="458"/>
      <c r="C13" s="458"/>
      <c r="D13" s="458"/>
      <c r="E13" s="458"/>
      <c r="F13" s="458"/>
      <c r="G13" s="458"/>
      <c r="H13" s="458"/>
      <c r="I13" s="471"/>
    </row>
    <row r="14" spans="1:11" s="130" customFormat="1" x14ac:dyDescent="0.2">
      <c r="A14" s="877" t="s">
        <v>185</v>
      </c>
      <c r="B14" s="475">
        <v>98.668589999999995</v>
      </c>
      <c r="C14" s="464">
        <v>2.5195737568582426</v>
      </c>
      <c r="D14" s="463">
        <v>534.17862999999988</v>
      </c>
      <c r="E14" s="464">
        <v>11.240801676350442</v>
      </c>
      <c r="F14" s="785">
        <v>1163.9573499999997</v>
      </c>
      <c r="G14" s="464">
        <v>17.459566291905713</v>
      </c>
      <c r="H14" s="477">
        <v>3.8129734092962408</v>
      </c>
      <c r="I14" s="507"/>
    </row>
    <row r="15" spans="1:11" s="130" customFormat="1" x14ac:dyDescent="0.2">
      <c r="A15" s="878" t="s">
        <v>669</v>
      </c>
      <c r="B15" s="512">
        <v>4.7710272625432006</v>
      </c>
      <c r="C15" s="468"/>
      <c r="D15" s="495">
        <v>4.6923147437646406</v>
      </c>
      <c r="E15" s="468"/>
      <c r="F15" s="495">
        <v>5.0945592615058954</v>
      </c>
      <c r="G15" s="468"/>
      <c r="H15" s="478"/>
      <c r="I15" s="507"/>
    </row>
    <row r="16" spans="1:11" s="130" customFormat="1" x14ac:dyDescent="0.2">
      <c r="A16" s="879" t="s">
        <v>469</v>
      </c>
      <c r="B16" s="513">
        <v>123.75475999999998</v>
      </c>
      <c r="C16" s="730">
        <v>-9.3812268262843297</v>
      </c>
      <c r="D16" s="496">
        <v>696.90206000000001</v>
      </c>
      <c r="E16" s="459">
        <v>-11.303803632674388</v>
      </c>
      <c r="F16" s="496">
        <v>1471.3347900000003</v>
      </c>
      <c r="G16" s="459">
        <v>-7.3240401147348146</v>
      </c>
      <c r="H16" s="511">
        <v>4.8199020612245551</v>
      </c>
      <c r="I16" s="507"/>
    </row>
    <row r="17" spans="1:14" s="102" customFormat="1" x14ac:dyDescent="0.2">
      <c r="A17" s="503"/>
      <c r="B17" s="504"/>
      <c r="C17" s="504"/>
      <c r="D17" s="504"/>
      <c r="E17" s="504"/>
      <c r="F17" s="504"/>
      <c r="G17" s="504"/>
      <c r="H17" s="505" t="s">
        <v>232</v>
      </c>
      <c r="I17" s="471"/>
    </row>
    <row r="18" spans="1:14" s="102" customFormat="1" x14ac:dyDescent="0.2">
      <c r="A18" s="497" t="s">
        <v>528</v>
      </c>
      <c r="B18" s="462"/>
      <c r="C18" s="462"/>
      <c r="D18" s="462"/>
      <c r="E18" s="462"/>
      <c r="F18" s="445"/>
      <c r="G18" s="462"/>
      <c r="H18" s="462"/>
      <c r="I18" s="107"/>
      <c r="J18" s="107"/>
      <c r="K18" s="107"/>
      <c r="L18" s="107"/>
      <c r="M18" s="107"/>
      <c r="N18" s="107"/>
    </row>
    <row r="19" spans="1:14" x14ac:dyDescent="0.2">
      <c r="A19" s="904" t="s">
        <v>470</v>
      </c>
      <c r="B19" s="905"/>
      <c r="C19" s="905"/>
      <c r="D19" s="905"/>
      <c r="E19" s="905"/>
      <c r="F19" s="905"/>
      <c r="G19" s="905"/>
      <c r="H19" s="502"/>
      <c r="I19" s="108"/>
      <c r="J19" s="108"/>
      <c r="K19" s="108"/>
      <c r="L19" s="108"/>
      <c r="M19" s="108"/>
      <c r="N19" s="108"/>
    </row>
    <row r="20" spans="1:14" ht="14.25" x14ac:dyDescent="0.2">
      <c r="A20" s="165" t="s">
        <v>602</v>
      </c>
      <c r="B20" s="508"/>
      <c r="C20" s="508"/>
      <c r="D20" s="508"/>
      <c r="E20" s="508"/>
      <c r="F20" s="508"/>
      <c r="G20" s="508"/>
      <c r="H20" s="508"/>
      <c r="I20" s="108"/>
      <c r="J20" s="108"/>
      <c r="K20" s="108"/>
      <c r="L20" s="108"/>
      <c r="M20" s="108"/>
      <c r="N20" s="108"/>
    </row>
    <row r="21" spans="1:14" x14ac:dyDescent="0.2">
      <c r="A21" s="170"/>
      <c r="B21" s="171"/>
      <c r="C21" s="171"/>
      <c r="D21" s="171"/>
      <c r="E21" s="171"/>
      <c r="F21" s="171"/>
      <c r="G21" s="171"/>
      <c r="H21" s="171"/>
    </row>
    <row r="32" spans="1:14" x14ac:dyDescent="0.2">
      <c r="C32" s="96" t="s">
        <v>407</v>
      </c>
    </row>
  </sheetData>
  <mergeCells count="4">
    <mergeCell ref="B3:C3"/>
    <mergeCell ref="D3:E3"/>
    <mergeCell ref="F3:H3"/>
    <mergeCell ref="A19:G19"/>
  </mergeCells>
  <conditionalFormatting sqref="B6">
    <cfRule type="cellIs" dxfId="486" priority="15" operator="between">
      <formula>0</formula>
      <formula>0.5</formula>
    </cfRule>
    <cfRule type="cellIs" dxfId="485" priority="16" operator="between">
      <formula>0</formula>
      <formula>0.49</formula>
    </cfRule>
  </conditionalFormatting>
  <conditionalFormatting sqref="D6">
    <cfRule type="cellIs" dxfId="484" priority="13" operator="between">
      <formula>0</formula>
      <formula>0.5</formula>
    </cfRule>
    <cfRule type="cellIs" dxfId="483" priority="14" operator="between">
      <formula>0</formula>
      <formula>0.49</formula>
    </cfRule>
  </conditionalFormatting>
  <conditionalFormatting sqref="D7">
    <cfRule type="cellIs" dxfId="482" priority="11" operator="between">
      <formula>0</formula>
      <formula>0.5</formula>
    </cfRule>
    <cfRule type="cellIs" dxfId="481" priority="12" operator="between">
      <formula>0</formula>
      <formula>0.49</formula>
    </cfRule>
  </conditionalFormatting>
  <conditionalFormatting sqref="H6">
    <cfRule type="cellIs" dxfId="480" priority="7" operator="between">
      <formula>0</formula>
      <formula>0.5</formula>
    </cfRule>
    <cfRule type="cellIs" dxfId="479" priority="8" operator="between">
      <formula>0</formula>
      <formula>0.49</formula>
    </cfRule>
  </conditionalFormatting>
  <conditionalFormatting sqref="H7">
    <cfRule type="cellIs" dxfId="478" priority="5" operator="between">
      <formula>0</formula>
      <formula>0.5</formula>
    </cfRule>
    <cfRule type="cellIs" dxfId="477" priority="6" operator="between">
      <formula>0</formula>
      <formula>0.49</formula>
    </cfRule>
  </conditionalFormatting>
  <conditionalFormatting sqref="C16">
    <cfRule type="cellIs" dxfId="476" priority="3" operator="between">
      <formula>0</formula>
      <formula>0.5</formula>
    </cfRule>
    <cfRule type="cellIs" dxfId="475" priority="4" operator="between">
      <formula>0</formula>
      <formula>0.49</formula>
    </cfRule>
  </conditionalFormatting>
  <conditionalFormatting sqref="B7">
    <cfRule type="cellIs" dxfId="474" priority="1" operator="between">
      <formula>0</formula>
      <formula>0.5</formula>
    </cfRule>
    <cfRule type="cellIs" dxfId="473"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P47"/>
  <sheetViews>
    <sheetView zoomScale="115" zoomScaleNormal="115" zoomScaleSheetLayoutView="100" workbookViewId="0"/>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471</v>
      </c>
    </row>
    <row r="2" spans="1:11" ht="15.75" x14ac:dyDescent="0.25">
      <c r="A2" s="2"/>
      <c r="J2" s="110" t="s">
        <v>157</v>
      </c>
    </row>
    <row r="3" spans="1:11" s="114" customFormat="1" ht="13.7" customHeight="1" x14ac:dyDescent="0.2">
      <c r="A3" s="111"/>
      <c r="B3" s="899">
        <f>INDICE!A3</f>
        <v>42887</v>
      </c>
      <c r="C3" s="899"/>
      <c r="D3" s="899">
        <f>INDICE!C3</f>
        <v>0</v>
      </c>
      <c r="E3" s="899"/>
      <c r="F3" s="112"/>
      <c r="G3" s="900" t="s">
        <v>119</v>
      </c>
      <c r="H3" s="900"/>
      <c r="I3" s="900"/>
      <c r="J3" s="900"/>
    </row>
    <row r="4" spans="1:11" s="114" customFormat="1" x14ac:dyDescent="0.2">
      <c r="A4" s="115"/>
      <c r="B4" s="116" t="s">
        <v>186</v>
      </c>
      <c r="C4" s="116" t="s">
        <v>187</v>
      </c>
      <c r="D4" s="116" t="s">
        <v>188</v>
      </c>
      <c r="E4" s="116" t="s">
        <v>189</v>
      </c>
      <c r="F4" s="116"/>
      <c r="G4" s="116" t="s">
        <v>186</v>
      </c>
      <c r="H4" s="116" t="s">
        <v>187</v>
      </c>
      <c r="I4" s="116" t="s">
        <v>188</v>
      </c>
      <c r="J4" s="116" t="s">
        <v>189</v>
      </c>
    </row>
    <row r="5" spans="1:11" s="114" customFormat="1" x14ac:dyDescent="0.2">
      <c r="A5" s="515" t="s">
        <v>159</v>
      </c>
      <c r="B5" s="117">
        <v>318.99538000000001</v>
      </c>
      <c r="C5" s="117">
        <v>59.458010000000009</v>
      </c>
      <c r="D5" s="117">
        <v>6.8666499999999999</v>
      </c>
      <c r="E5" s="479">
        <v>385.32004000000001</v>
      </c>
      <c r="F5" s="117"/>
      <c r="G5" s="117">
        <v>3462.2359600000009</v>
      </c>
      <c r="H5" s="117">
        <v>629.99750999999992</v>
      </c>
      <c r="I5" s="117">
        <v>114.28438999999999</v>
      </c>
      <c r="J5" s="479">
        <v>4206.5178600000008</v>
      </c>
      <c r="K5" s="82"/>
    </row>
    <row r="6" spans="1:11" s="114" customFormat="1" x14ac:dyDescent="0.2">
      <c r="A6" s="516" t="s">
        <v>160</v>
      </c>
      <c r="B6" s="119">
        <v>82.896140000000003</v>
      </c>
      <c r="C6" s="119">
        <v>23.745289999999994</v>
      </c>
      <c r="D6" s="119">
        <v>1.5720499999999997</v>
      </c>
      <c r="E6" s="482">
        <v>108.21348</v>
      </c>
      <c r="F6" s="119"/>
      <c r="G6" s="119">
        <v>893.52794999999992</v>
      </c>
      <c r="H6" s="119">
        <v>298.71606000000014</v>
      </c>
      <c r="I6" s="119">
        <v>81.175619999999995</v>
      </c>
      <c r="J6" s="482">
        <v>1273.4196300000001</v>
      </c>
      <c r="K6" s="82"/>
    </row>
    <row r="7" spans="1:11" s="114" customFormat="1" x14ac:dyDescent="0.2">
      <c r="A7" s="516" t="s">
        <v>161</v>
      </c>
      <c r="B7" s="119">
        <v>41.593339999999998</v>
      </c>
      <c r="C7" s="119">
        <v>5.9742199999999999</v>
      </c>
      <c r="D7" s="119">
        <v>2.0676100000000002</v>
      </c>
      <c r="E7" s="482">
        <v>49.635170000000002</v>
      </c>
      <c r="F7" s="119"/>
      <c r="G7" s="119">
        <v>459.00578000000002</v>
      </c>
      <c r="H7" s="119">
        <v>77.058709999999991</v>
      </c>
      <c r="I7" s="119">
        <v>49.426039999999986</v>
      </c>
      <c r="J7" s="482">
        <v>585.49052999999992</v>
      </c>
      <c r="K7" s="82"/>
    </row>
    <row r="8" spans="1:11" s="114" customFormat="1" x14ac:dyDescent="0.2">
      <c r="A8" s="516" t="s">
        <v>162</v>
      </c>
      <c r="B8" s="119">
        <v>43.398209999999999</v>
      </c>
      <c r="C8" s="119">
        <v>3.9248400000000001</v>
      </c>
      <c r="D8" s="119">
        <v>9.3627299999999991</v>
      </c>
      <c r="E8" s="482">
        <v>56.685780000000001</v>
      </c>
      <c r="F8" s="119"/>
      <c r="G8" s="119">
        <v>422.92876999999987</v>
      </c>
      <c r="H8" s="119">
        <v>45.195550000000011</v>
      </c>
      <c r="I8" s="119">
        <v>124.39097999999997</v>
      </c>
      <c r="J8" s="482">
        <v>592.51529999999991</v>
      </c>
      <c r="K8" s="82"/>
    </row>
    <row r="9" spans="1:11" s="114" customFormat="1" x14ac:dyDescent="0.2">
      <c r="A9" s="516" t="s">
        <v>163</v>
      </c>
      <c r="B9" s="119">
        <v>56.833289999999998</v>
      </c>
      <c r="C9" s="119">
        <v>0</v>
      </c>
      <c r="D9" s="119">
        <v>18.013999999999999</v>
      </c>
      <c r="E9" s="482">
        <v>74.847290000000001</v>
      </c>
      <c r="F9" s="119"/>
      <c r="G9" s="119">
        <v>672.41252999999995</v>
      </c>
      <c r="H9" s="119">
        <v>3.5E-4</v>
      </c>
      <c r="I9" s="119">
        <v>195.32398999999998</v>
      </c>
      <c r="J9" s="482">
        <v>867.73686999999995</v>
      </c>
      <c r="K9" s="82"/>
    </row>
    <row r="10" spans="1:11" s="114" customFormat="1" x14ac:dyDescent="0.2">
      <c r="A10" s="516" t="s">
        <v>164</v>
      </c>
      <c r="B10" s="119">
        <v>27.624909999999993</v>
      </c>
      <c r="C10" s="119">
        <v>3.8125400000000003</v>
      </c>
      <c r="D10" s="119">
        <v>0.12807999999999997</v>
      </c>
      <c r="E10" s="482">
        <v>31.565529999999992</v>
      </c>
      <c r="F10" s="119"/>
      <c r="G10" s="119">
        <v>329.79458000000005</v>
      </c>
      <c r="H10" s="119">
        <v>56.835039999999971</v>
      </c>
      <c r="I10" s="119">
        <v>5.340679999999999</v>
      </c>
      <c r="J10" s="482">
        <v>391.97030000000007</v>
      </c>
      <c r="K10" s="82"/>
    </row>
    <row r="11" spans="1:11" s="114" customFormat="1" x14ac:dyDescent="0.2">
      <c r="A11" s="516" t="s">
        <v>165</v>
      </c>
      <c r="B11" s="119">
        <v>157.55331999999996</v>
      </c>
      <c r="C11" s="119">
        <v>43.097589999999983</v>
      </c>
      <c r="D11" s="119">
        <v>5.3303800000000008</v>
      </c>
      <c r="E11" s="482">
        <v>205.98128999999994</v>
      </c>
      <c r="F11" s="119"/>
      <c r="G11" s="119">
        <v>1800.9322000000006</v>
      </c>
      <c r="H11" s="119">
        <v>641.76746000000026</v>
      </c>
      <c r="I11" s="119">
        <v>193.05628999999999</v>
      </c>
      <c r="J11" s="482">
        <v>2635.7559500000011</v>
      </c>
      <c r="K11" s="82"/>
    </row>
    <row r="12" spans="1:11" s="114" customFormat="1" x14ac:dyDescent="0.2">
      <c r="A12" s="516" t="s">
        <v>574</v>
      </c>
      <c r="B12" s="119">
        <v>117.76223</v>
      </c>
      <c r="C12" s="119">
        <v>43.861990000000006</v>
      </c>
      <c r="D12" s="119">
        <v>2.5894599999999999</v>
      </c>
      <c r="E12" s="482">
        <v>164.21368000000001</v>
      </c>
      <c r="F12" s="119"/>
      <c r="G12" s="119">
        <v>1275.9557900000002</v>
      </c>
      <c r="H12" s="119">
        <v>551.77333000000033</v>
      </c>
      <c r="I12" s="119">
        <v>109.54691000000007</v>
      </c>
      <c r="J12" s="482">
        <v>1937.2760300000004</v>
      </c>
      <c r="K12" s="82"/>
    </row>
    <row r="13" spans="1:11" s="114" customFormat="1" x14ac:dyDescent="0.2">
      <c r="A13" s="516" t="s">
        <v>166</v>
      </c>
      <c r="B13" s="119">
        <v>318.71190000000001</v>
      </c>
      <c r="C13" s="119">
        <v>36.055709999999998</v>
      </c>
      <c r="D13" s="119">
        <v>14.157299999999999</v>
      </c>
      <c r="E13" s="482">
        <v>368.92491000000001</v>
      </c>
      <c r="F13" s="119"/>
      <c r="G13" s="119">
        <v>3573.3056800000031</v>
      </c>
      <c r="H13" s="119">
        <v>490.22691999999995</v>
      </c>
      <c r="I13" s="119">
        <v>210.57303000000005</v>
      </c>
      <c r="J13" s="482">
        <v>4274.1056300000037</v>
      </c>
      <c r="K13" s="82"/>
    </row>
    <row r="14" spans="1:11" s="114" customFormat="1" x14ac:dyDescent="0.2">
      <c r="A14" s="516" t="s">
        <v>167</v>
      </c>
      <c r="B14" s="119">
        <v>1.06091</v>
      </c>
      <c r="C14" s="119">
        <v>0</v>
      </c>
      <c r="D14" s="119">
        <v>6.8890000000000007E-2</v>
      </c>
      <c r="E14" s="482">
        <v>1.1297999999999999</v>
      </c>
      <c r="F14" s="119"/>
      <c r="G14" s="119">
        <v>13.008799999999997</v>
      </c>
      <c r="H14" s="119">
        <v>7.5300000000000002E-3</v>
      </c>
      <c r="I14" s="119">
        <v>0.61032999999999993</v>
      </c>
      <c r="J14" s="482">
        <v>13.626659999999996</v>
      </c>
      <c r="K14" s="82"/>
    </row>
    <row r="15" spans="1:11" s="114" customFormat="1" x14ac:dyDescent="0.2">
      <c r="A15" s="516" t="s">
        <v>168</v>
      </c>
      <c r="B15" s="119">
        <v>199.55885999999998</v>
      </c>
      <c r="C15" s="119">
        <v>20.850099999999998</v>
      </c>
      <c r="D15" s="119">
        <v>5.306</v>
      </c>
      <c r="E15" s="482">
        <v>225.71495999999999</v>
      </c>
      <c r="F15" s="119"/>
      <c r="G15" s="119">
        <v>2190.8414799999996</v>
      </c>
      <c r="H15" s="119">
        <v>241.98471999999984</v>
      </c>
      <c r="I15" s="119">
        <v>70.814509999999984</v>
      </c>
      <c r="J15" s="482">
        <v>2503.6407099999997</v>
      </c>
      <c r="K15" s="82"/>
    </row>
    <row r="16" spans="1:11" s="114" customFormat="1" x14ac:dyDescent="0.2">
      <c r="A16" s="516" t="s">
        <v>169</v>
      </c>
      <c r="B16" s="119">
        <v>58.979149999999997</v>
      </c>
      <c r="C16" s="119">
        <v>13.416070000000003</v>
      </c>
      <c r="D16" s="119">
        <v>0.63090999999999997</v>
      </c>
      <c r="E16" s="482">
        <v>73.026129999999995</v>
      </c>
      <c r="F16" s="119"/>
      <c r="G16" s="119">
        <v>642.52807000000007</v>
      </c>
      <c r="H16" s="119">
        <v>144.67727999999997</v>
      </c>
      <c r="I16" s="119">
        <v>20.904880000000002</v>
      </c>
      <c r="J16" s="482">
        <v>808.11023000000012</v>
      </c>
      <c r="K16" s="82"/>
    </row>
    <row r="17" spans="1:16" s="114" customFormat="1" x14ac:dyDescent="0.2">
      <c r="A17" s="516" t="s">
        <v>170</v>
      </c>
      <c r="B17" s="119">
        <v>127.49195999999999</v>
      </c>
      <c r="C17" s="119">
        <v>23.164110000000004</v>
      </c>
      <c r="D17" s="119">
        <v>6.7849399999999997</v>
      </c>
      <c r="E17" s="482">
        <v>157.44101000000001</v>
      </c>
      <c r="F17" s="119"/>
      <c r="G17" s="119">
        <v>1402.161060000002</v>
      </c>
      <c r="H17" s="119">
        <v>263.0337100000001</v>
      </c>
      <c r="I17" s="119">
        <v>210.45118999999997</v>
      </c>
      <c r="J17" s="482">
        <v>1875.6459600000021</v>
      </c>
      <c r="K17" s="82"/>
    </row>
    <row r="18" spans="1:16" s="114" customFormat="1" x14ac:dyDescent="0.2">
      <c r="A18" s="516" t="s">
        <v>171</v>
      </c>
      <c r="B18" s="119">
        <v>20.566199999999998</v>
      </c>
      <c r="C18" s="119">
        <v>2.8498899999999994</v>
      </c>
      <c r="D18" s="119">
        <v>0.64752999999999994</v>
      </c>
      <c r="E18" s="482">
        <v>24.063619999999997</v>
      </c>
      <c r="F18" s="119"/>
      <c r="G18" s="119">
        <v>217.23694999999995</v>
      </c>
      <c r="H18" s="119">
        <v>52.011869999999995</v>
      </c>
      <c r="I18" s="119">
        <v>15.822739999999998</v>
      </c>
      <c r="J18" s="482">
        <v>285.07155999999998</v>
      </c>
      <c r="K18" s="82"/>
    </row>
    <row r="19" spans="1:16" s="114" customFormat="1" x14ac:dyDescent="0.2">
      <c r="A19" s="516" t="s">
        <v>172</v>
      </c>
      <c r="B19" s="119">
        <v>204.58593999999997</v>
      </c>
      <c r="C19" s="119">
        <v>10.500639999999999</v>
      </c>
      <c r="D19" s="119">
        <v>3.9788999999999994</v>
      </c>
      <c r="E19" s="482">
        <v>219.06547999999998</v>
      </c>
      <c r="F19" s="119"/>
      <c r="G19" s="119">
        <v>2237.1874800000005</v>
      </c>
      <c r="H19" s="119">
        <v>167.31151999999994</v>
      </c>
      <c r="I19" s="119">
        <v>200.64207000000002</v>
      </c>
      <c r="J19" s="482">
        <v>2605.1410700000001</v>
      </c>
      <c r="K19" s="82"/>
    </row>
    <row r="20" spans="1:16" s="114" customFormat="1" x14ac:dyDescent="0.2">
      <c r="A20" s="516" t="s">
        <v>173</v>
      </c>
      <c r="B20" s="119">
        <v>1.7302200000000001</v>
      </c>
      <c r="C20" s="119">
        <v>0</v>
      </c>
      <c r="D20" s="119">
        <v>0</v>
      </c>
      <c r="E20" s="482">
        <v>1.7302200000000001</v>
      </c>
      <c r="F20" s="119"/>
      <c r="G20" s="119">
        <v>21.170719999999996</v>
      </c>
      <c r="H20" s="119">
        <v>0</v>
      </c>
      <c r="I20" s="119">
        <v>0</v>
      </c>
      <c r="J20" s="482">
        <v>21.170719999999996</v>
      </c>
      <c r="K20" s="82"/>
    </row>
    <row r="21" spans="1:16" s="114" customFormat="1" x14ac:dyDescent="0.2">
      <c r="A21" s="516" t="s">
        <v>174</v>
      </c>
      <c r="B21" s="119">
        <v>81.220169999999982</v>
      </c>
      <c r="C21" s="119">
        <v>13.618929999999999</v>
      </c>
      <c r="D21" s="119">
        <v>0.99412999999999985</v>
      </c>
      <c r="E21" s="482">
        <v>95.833229999999972</v>
      </c>
      <c r="F21" s="119"/>
      <c r="G21" s="119">
        <v>900.40192999999977</v>
      </c>
      <c r="H21" s="119">
        <v>151.03172999999998</v>
      </c>
      <c r="I21" s="119">
        <v>12.623889999999999</v>
      </c>
      <c r="J21" s="482">
        <v>1064.0575499999998</v>
      </c>
      <c r="K21" s="82"/>
    </row>
    <row r="22" spans="1:16" s="114" customFormat="1" x14ac:dyDescent="0.2">
      <c r="A22" s="516" t="s">
        <v>175</v>
      </c>
      <c r="B22" s="119">
        <v>55.224240000000002</v>
      </c>
      <c r="C22" s="119">
        <v>7.1990500000000006</v>
      </c>
      <c r="D22" s="119">
        <v>0.38650999999999996</v>
      </c>
      <c r="E22" s="482">
        <v>62.809800000000003</v>
      </c>
      <c r="F22" s="119"/>
      <c r="G22" s="119">
        <v>597.00712999999996</v>
      </c>
      <c r="H22" s="119">
        <v>95.679520000000011</v>
      </c>
      <c r="I22" s="119">
        <v>21.923509999999993</v>
      </c>
      <c r="J22" s="482">
        <v>714.61015999999995</v>
      </c>
      <c r="K22" s="82"/>
    </row>
    <row r="23" spans="1:16" x14ac:dyDescent="0.2">
      <c r="A23" s="517" t="s">
        <v>176</v>
      </c>
      <c r="B23" s="119">
        <v>151.16098000000002</v>
      </c>
      <c r="C23" s="119">
        <v>12.228429999999999</v>
      </c>
      <c r="D23" s="119">
        <v>1.9740199999999999</v>
      </c>
      <c r="E23" s="482">
        <v>165.36343000000002</v>
      </c>
      <c r="F23" s="119"/>
      <c r="G23" s="119">
        <v>1722.1720300000004</v>
      </c>
      <c r="H23" s="119">
        <v>156.05749000000003</v>
      </c>
      <c r="I23" s="119">
        <v>62.504830000000027</v>
      </c>
      <c r="J23" s="482">
        <v>1940.7343500000004</v>
      </c>
      <c r="K23" s="432"/>
      <c r="P23" s="114"/>
    </row>
    <row r="24" spans="1:16" x14ac:dyDescent="0.2">
      <c r="A24" s="518" t="s">
        <v>472</v>
      </c>
      <c r="B24" s="123">
        <v>2066.9473499999995</v>
      </c>
      <c r="C24" s="123">
        <v>323.75741000000022</v>
      </c>
      <c r="D24" s="123">
        <v>80.860090000000014</v>
      </c>
      <c r="E24" s="123">
        <v>2471.5648499999998</v>
      </c>
      <c r="F24" s="123"/>
      <c r="G24" s="123">
        <v>22833.814889999972</v>
      </c>
      <c r="H24" s="123">
        <v>4063.366300000001</v>
      </c>
      <c r="I24" s="123">
        <v>1699.4158799999991</v>
      </c>
      <c r="J24" s="123">
        <v>28596.597069999974</v>
      </c>
      <c r="K24" s="432"/>
    </row>
    <row r="25" spans="1:16" x14ac:dyDescent="0.2">
      <c r="I25" s="8"/>
      <c r="J25" s="93" t="s">
        <v>232</v>
      </c>
    </row>
    <row r="26" spans="1:16" x14ac:dyDescent="0.2">
      <c r="A26" s="485" t="s">
        <v>652</v>
      </c>
      <c r="G26" s="125"/>
      <c r="H26" s="125"/>
      <c r="I26" s="125"/>
      <c r="J26" s="125"/>
    </row>
    <row r="27" spans="1:16" x14ac:dyDescent="0.2">
      <c r="A27" s="154" t="s">
        <v>233</v>
      </c>
      <c r="G27" s="125"/>
      <c r="H27" s="125"/>
      <c r="I27" s="125"/>
      <c r="J27" s="125"/>
    </row>
    <row r="28" spans="1:16" ht="18" x14ac:dyDescent="0.25">
      <c r="A28" s="126"/>
      <c r="E28" s="906"/>
      <c r="F28" s="906"/>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E28:F28"/>
    <mergeCell ref="G3:J3"/>
  </mergeCells>
  <conditionalFormatting sqref="B6:J23">
    <cfRule type="cellIs" dxfId="472" priority="2" operator="between">
      <formula>0</formula>
      <formula>0.5</formula>
    </cfRule>
    <cfRule type="cellIs" dxfId="471" priority="3" operator="between">
      <formula>0</formula>
      <formula>0.49</formula>
    </cfRule>
  </conditionalFormatting>
  <conditionalFormatting sqref="B5:J24">
    <cfRule type="cellIs" dxfId="470"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M19"/>
  <sheetViews>
    <sheetView zoomScaleNormal="100" workbookViewId="0">
      <selection sqref="A1:C2"/>
    </sheetView>
  </sheetViews>
  <sheetFormatPr baseColWidth="10" defaultRowHeight="13.7" customHeight="1" x14ac:dyDescent="0.2"/>
  <cols>
    <col min="1" max="1" width="28.375" style="134" customWidth="1"/>
    <col min="2" max="7" width="10.625" style="134" customWidth="1"/>
    <col min="8" max="8" width="14.75" style="134" customWidth="1"/>
    <col min="9" max="9" width="11" style="133"/>
    <col min="10" max="66" width="11" style="134"/>
    <col min="67" max="243" width="10" style="134"/>
    <col min="244" max="244" width="3.625" style="134" customWidth="1"/>
    <col min="245" max="245" width="24.875" style="134" bestFit="1" customWidth="1"/>
    <col min="246" max="251" width="9" style="134" customWidth="1"/>
    <col min="252" max="252" width="8.75" style="134" customWidth="1"/>
    <col min="253" max="253" width="5.625" style="134" bestFit="1" customWidth="1"/>
    <col min="254" max="254" width="7" style="134" bestFit="1" customWidth="1"/>
    <col min="255" max="259" width="5.625" style="134" bestFit="1" customWidth="1"/>
    <col min="260" max="260" width="6.375" style="134" bestFit="1" customWidth="1"/>
    <col min="261" max="261" width="9.625" style="134" bestFit="1" customWidth="1"/>
    <col min="262" max="262" width="7.25" style="134" bestFit="1" customWidth="1"/>
    <col min="263" max="263" width="9.125" style="134" bestFit="1" customWidth="1"/>
    <col min="264" max="264" width="8.5" style="134" bestFit="1" customWidth="1"/>
    <col min="265" max="499" width="10" style="134"/>
    <col min="500" max="500" width="3.625" style="134" customWidth="1"/>
    <col min="501" max="501" width="24.875" style="134" bestFit="1" customWidth="1"/>
    <col min="502" max="507" width="9" style="134" customWidth="1"/>
    <col min="508" max="508" width="8.75" style="134" customWidth="1"/>
    <col min="509" max="509" width="5.625" style="134" bestFit="1" customWidth="1"/>
    <col min="510" max="510" width="7" style="134" bestFit="1" customWidth="1"/>
    <col min="511" max="515" width="5.625" style="134" bestFit="1" customWidth="1"/>
    <col min="516" max="516" width="6.375" style="134" bestFit="1" customWidth="1"/>
    <col min="517" max="517" width="9.625" style="134" bestFit="1" customWidth="1"/>
    <col min="518" max="518" width="7.25" style="134" bestFit="1" customWidth="1"/>
    <col min="519" max="519" width="9.125" style="134" bestFit="1" customWidth="1"/>
    <col min="520" max="520" width="8.5" style="134" bestFit="1" customWidth="1"/>
    <col min="521" max="755" width="10" style="134"/>
    <col min="756" max="756" width="3.625" style="134" customWidth="1"/>
    <col min="757" max="757" width="24.875" style="134" bestFit="1" customWidth="1"/>
    <col min="758" max="763" width="9" style="134" customWidth="1"/>
    <col min="764" max="764" width="8.75" style="134" customWidth="1"/>
    <col min="765" max="765" width="5.625" style="134" bestFit="1" customWidth="1"/>
    <col min="766" max="766" width="7" style="134" bestFit="1" customWidth="1"/>
    <col min="767" max="771" width="5.625" style="134" bestFit="1" customWidth="1"/>
    <col min="772" max="772" width="6.375" style="134" bestFit="1" customWidth="1"/>
    <col min="773" max="773" width="9.625" style="134" bestFit="1" customWidth="1"/>
    <col min="774" max="774" width="7.25" style="134" bestFit="1" customWidth="1"/>
    <col min="775" max="775" width="9.125" style="134" bestFit="1" customWidth="1"/>
    <col min="776" max="776" width="8.5" style="134" bestFit="1" customWidth="1"/>
    <col min="777" max="1011" width="10" style="134"/>
    <col min="1012" max="1012" width="3.625" style="134" customWidth="1"/>
    <col min="1013" max="1013" width="24.875" style="134" bestFit="1" customWidth="1"/>
    <col min="1014" max="1019" width="9" style="134" customWidth="1"/>
    <col min="1020" max="1020" width="8.75" style="134" customWidth="1"/>
    <col min="1021" max="1021" width="5.625" style="134" bestFit="1" customWidth="1"/>
    <col min="1022" max="1022" width="7" style="134" bestFit="1" customWidth="1"/>
    <col min="1023" max="1027" width="5.625" style="134" bestFit="1" customWidth="1"/>
    <col min="1028" max="1028" width="6.375" style="134" bestFit="1" customWidth="1"/>
    <col min="1029" max="1029" width="9.625" style="134" bestFit="1" customWidth="1"/>
    <col min="1030" max="1030" width="7.25" style="134" bestFit="1" customWidth="1"/>
    <col min="1031" max="1031" width="9.125" style="134" bestFit="1" customWidth="1"/>
    <col min="1032" max="1032" width="8.5" style="134" bestFit="1" customWidth="1"/>
    <col min="1033" max="1267" width="10" style="134"/>
    <col min="1268" max="1268" width="3.625" style="134" customWidth="1"/>
    <col min="1269" max="1269" width="24.875" style="134" bestFit="1" customWidth="1"/>
    <col min="1270" max="1275" width="9" style="134" customWidth="1"/>
    <col min="1276" max="1276" width="8.75" style="134" customWidth="1"/>
    <col min="1277" max="1277" width="5.625" style="134" bestFit="1" customWidth="1"/>
    <col min="1278" max="1278" width="7" style="134" bestFit="1" customWidth="1"/>
    <col min="1279" max="1283" width="5.625" style="134" bestFit="1" customWidth="1"/>
    <col min="1284" max="1284" width="6.375" style="134" bestFit="1" customWidth="1"/>
    <col min="1285" max="1285" width="9.625" style="134" bestFit="1" customWidth="1"/>
    <col min="1286" max="1286" width="7.25" style="134" bestFit="1" customWidth="1"/>
    <col min="1287" max="1287" width="9.125" style="134" bestFit="1" customWidth="1"/>
    <col min="1288" max="1288" width="8.5" style="134" bestFit="1" customWidth="1"/>
    <col min="1289" max="1523" width="10" style="134"/>
    <col min="1524" max="1524" width="3.625" style="134" customWidth="1"/>
    <col min="1525" max="1525" width="24.875" style="134" bestFit="1" customWidth="1"/>
    <col min="1526" max="1531" width="9" style="134" customWidth="1"/>
    <col min="1532" max="1532" width="8.75" style="134" customWidth="1"/>
    <col min="1533" max="1533" width="5.625" style="134" bestFit="1" customWidth="1"/>
    <col min="1534" max="1534" width="7" style="134" bestFit="1" customWidth="1"/>
    <col min="1535" max="1539" width="5.625" style="134" bestFit="1" customWidth="1"/>
    <col min="1540" max="1540" width="6.375" style="134" bestFit="1" customWidth="1"/>
    <col min="1541" max="1541" width="9.625" style="134" bestFit="1" customWidth="1"/>
    <col min="1542" max="1542" width="7.25" style="134" bestFit="1" customWidth="1"/>
    <col min="1543" max="1543" width="9.125" style="134" bestFit="1" customWidth="1"/>
    <col min="1544" max="1544" width="8.5" style="134" bestFit="1" customWidth="1"/>
    <col min="1545" max="1779" width="10" style="134"/>
    <col min="1780" max="1780" width="3.625" style="134" customWidth="1"/>
    <col min="1781" max="1781" width="24.875" style="134" bestFit="1" customWidth="1"/>
    <col min="1782" max="1787" width="9" style="134" customWidth="1"/>
    <col min="1788" max="1788" width="8.75" style="134" customWidth="1"/>
    <col min="1789" max="1789" width="5.625" style="134" bestFit="1" customWidth="1"/>
    <col min="1790" max="1790" width="7" style="134" bestFit="1" customWidth="1"/>
    <col min="1791" max="1795" width="5.625" style="134" bestFit="1" customWidth="1"/>
    <col min="1796" max="1796" width="6.375" style="134" bestFit="1" customWidth="1"/>
    <col min="1797" max="1797" width="9.625" style="134" bestFit="1" customWidth="1"/>
    <col min="1798" max="1798" width="7.25" style="134" bestFit="1" customWidth="1"/>
    <col min="1799" max="1799" width="9.125" style="134" bestFit="1" customWidth="1"/>
    <col min="1800" max="1800" width="8.5" style="134" bestFit="1" customWidth="1"/>
    <col min="1801" max="2035" width="10" style="134"/>
    <col min="2036" max="2036" width="3.625" style="134" customWidth="1"/>
    <col min="2037" max="2037" width="24.875" style="134" bestFit="1" customWidth="1"/>
    <col min="2038" max="2043" width="9" style="134" customWidth="1"/>
    <col min="2044" max="2044" width="8.75" style="134" customWidth="1"/>
    <col min="2045" max="2045" width="5.625" style="134" bestFit="1" customWidth="1"/>
    <col min="2046" max="2046" width="7" style="134" bestFit="1" customWidth="1"/>
    <col min="2047" max="2051" width="5.625" style="134" bestFit="1" customWidth="1"/>
    <col min="2052" max="2052" width="6.375" style="134" bestFit="1" customWidth="1"/>
    <col min="2053" max="2053" width="9.625" style="134" bestFit="1" customWidth="1"/>
    <col min="2054" max="2054" width="7.25" style="134" bestFit="1" customWidth="1"/>
    <col min="2055" max="2055" width="9.125" style="134" bestFit="1" customWidth="1"/>
    <col min="2056" max="2056" width="8.5" style="134" bestFit="1" customWidth="1"/>
    <col min="2057" max="2291" width="10" style="134"/>
    <col min="2292" max="2292" width="3.625" style="134" customWidth="1"/>
    <col min="2293" max="2293" width="24.875" style="134" bestFit="1" customWidth="1"/>
    <col min="2294" max="2299" width="9" style="134" customWidth="1"/>
    <col min="2300" max="2300" width="8.75" style="134" customWidth="1"/>
    <col min="2301" max="2301" width="5.625" style="134" bestFit="1" customWidth="1"/>
    <col min="2302" max="2302" width="7" style="134" bestFit="1" customWidth="1"/>
    <col min="2303" max="2307" width="5.625" style="134" bestFit="1" customWidth="1"/>
    <col min="2308" max="2308" width="6.375" style="134" bestFit="1" customWidth="1"/>
    <col min="2309" max="2309" width="9.625" style="134" bestFit="1" customWidth="1"/>
    <col min="2310" max="2310" width="7.25" style="134" bestFit="1" customWidth="1"/>
    <col min="2311" max="2311" width="9.125" style="134" bestFit="1" customWidth="1"/>
    <col min="2312" max="2312" width="8.5" style="134" bestFit="1" customWidth="1"/>
    <col min="2313" max="2547" width="10" style="134"/>
    <col min="2548" max="2548" width="3.625" style="134" customWidth="1"/>
    <col min="2549" max="2549" width="24.875" style="134" bestFit="1" customWidth="1"/>
    <col min="2550" max="2555" width="9" style="134" customWidth="1"/>
    <col min="2556" max="2556" width="8.75" style="134" customWidth="1"/>
    <col min="2557" max="2557" width="5.625" style="134" bestFit="1" customWidth="1"/>
    <col min="2558" max="2558" width="7" style="134" bestFit="1" customWidth="1"/>
    <col min="2559" max="2563" width="5.625" style="134" bestFit="1" customWidth="1"/>
    <col min="2564" max="2564" width="6.375" style="134" bestFit="1" customWidth="1"/>
    <col min="2565" max="2565" width="9.625" style="134" bestFit="1" customWidth="1"/>
    <col min="2566" max="2566" width="7.25" style="134" bestFit="1" customWidth="1"/>
    <col min="2567" max="2567" width="9.125" style="134" bestFit="1" customWidth="1"/>
    <col min="2568" max="2568" width="8.5" style="134" bestFit="1" customWidth="1"/>
    <col min="2569" max="2803" width="10" style="134"/>
    <col min="2804" max="2804" width="3.625" style="134" customWidth="1"/>
    <col min="2805" max="2805" width="24.875" style="134" bestFit="1" customWidth="1"/>
    <col min="2806" max="2811" width="9" style="134" customWidth="1"/>
    <col min="2812" max="2812" width="8.75" style="134" customWidth="1"/>
    <col min="2813" max="2813" width="5.625" style="134" bestFit="1" customWidth="1"/>
    <col min="2814" max="2814" width="7" style="134" bestFit="1" customWidth="1"/>
    <col min="2815" max="2819" width="5.625" style="134" bestFit="1" customWidth="1"/>
    <col min="2820" max="2820" width="6.375" style="134" bestFit="1" customWidth="1"/>
    <col min="2821" max="2821" width="9.625" style="134" bestFit="1" customWidth="1"/>
    <col min="2822" max="2822" width="7.25" style="134" bestFit="1" customWidth="1"/>
    <col min="2823" max="2823" width="9.125" style="134" bestFit="1" customWidth="1"/>
    <col min="2824" max="2824" width="8.5" style="134" bestFit="1" customWidth="1"/>
    <col min="2825" max="3059" width="10" style="134"/>
    <col min="3060" max="3060" width="3.625" style="134" customWidth="1"/>
    <col min="3061" max="3061" width="24.875" style="134" bestFit="1" customWidth="1"/>
    <col min="3062" max="3067" width="9" style="134" customWidth="1"/>
    <col min="3068" max="3068" width="8.75" style="134" customWidth="1"/>
    <col min="3069" max="3069" width="5.625" style="134" bestFit="1" customWidth="1"/>
    <col min="3070" max="3070" width="7" style="134" bestFit="1" customWidth="1"/>
    <col min="3071" max="3075" width="5.625" style="134" bestFit="1" customWidth="1"/>
    <col min="3076" max="3076" width="6.375" style="134" bestFit="1" customWidth="1"/>
    <col min="3077" max="3077" width="9.625" style="134" bestFit="1" customWidth="1"/>
    <col min="3078" max="3078" width="7.25" style="134" bestFit="1" customWidth="1"/>
    <col min="3079" max="3079" width="9.125" style="134" bestFit="1" customWidth="1"/>
    <col min="3080" max="3080" width="8.5" style="134" bestFit="1" customWidth="1"/>
    <col min="3081" max="3315" width="10" style="134"/>
    <col min="3316" max="3316" width="3.625" style="134" customWidth="1"/>
    <col min="3317" max="3317" width="24.875" style="134" bestFit="1" customWidth="1"/>
    <col min="3318" max="3323" width="9" style="134" customWidth="1"/>
    <col min="3324" max="3324" width="8.75" style="134" customWidth="1"/>
    <col min="3325" max="3325" width="5.625" style="134" bestFit="1" customWidth="1"/>
    <col min="3326" max="3326" width="7" style="134" bestFit="1" customWidth="1"/>
    <col min="3327" max="3331" width="5.625" style="134" bestFit="1" customWidth="1"/>
    <col min="3332" max="3332" width="6.375" style="134" bestFit="1" customWidth="1"/>
    <col min="3333" max="3333" width="9.625" style="134" bestFit="1" customWidth="1"/>
    <col min="3334" max="3334" width="7.25" style="134" bestFit="1" customWidth="1"/>
    <col min="3335" max="3335" width="9.125" style="134" bestFit="1" customWidth="1"/>
    <col min="3336" max="3336" width="8.5" style="134" bestFit="1" customWidth="1"/>
    <col min="3337" max="3571" width="10" style="134"/>
    <col min="3572" max="3572" width="3.625" style="134" customWidth="1"/>
    <col min="3573" max="3573" width="24.875" style="134" bestFit="1" customWidth="1"/>
    <col min="3574" max="3579" width="9" style="134" customWidth="1"/>
    <col min="3580" max="3580" width="8.75" style="134" customWidth="1"/>
    <col min="3581" max="3581" width="5.625" style="134" bestFit="1" customWidth="1"/>
    <col min="3582" max="3582" width="7" style="134" bestFit="1" customWidth="1"/>
    <col min="3583" max="3587" width="5.625" style="134" bestFit="1" customWidth="1"/>
    <col min="3588" max="3588" width="6.375" style="134" bestFit="1" customWidth="1"/>
    <col min="3589" max="3589" width="9.625" style="134" bestFit="1" customWidth="1"/>
    <col min="3590" max="3590" width="7.25" style="134" bestFit="1" customWidth="1"/>
    <col min="3591" max="3591" width="9.125" style="134" bestFit="1" customWidth="1"/>
    <col min="3592" max="3592" width="8.5" style="134" bestFit="1" customWidth="1"/>
    <col min="3593" max="3827" width="10" style="134"/>
    <col min="3828" max="3828" width="3.625" style="134" customWidth="1"/>
    <col min="3829" max="3829" width="24.875" style="134" bestFit="1" customWidth="1"/>
    <col min="3830" max="3835" width="9" style="134" customWidth="1"/>
    <col min="3836" max="3836" width="8.75" style="134" customWidth="1"/>
    <col min="3837" max="3837" width="5.625" style="134" bestFit="1" customWidth="1"/>
    <col min="3838" max="3838" width="7" style="134" bestFit="1" customWidth="1"/>
    <col min="3839" max="3843" width="5.625" style="134" bestFit="1" customWidth="1"/>
    <col min="3844" max="3844" width="6.375" style="134" bestFit="1" customWidth="1"/>
    <col min="3845" max="3845" width="9.625" style="134" bestFit="1" customWidth="1"/>
    <col min="3846" max="3846" width="7.25" style="134" bestFit="1" customWidth="1"/>
    <col min="3847" max="3847" width="9.125" style="134" bestFit="1" customWidth="1"/>
    <col min="3848" max="3848" width="8.5" style="134" bestFit="1" customWidth="1"/>
    <col min="3849" max="4083" width="10" style="134"/>
    <col min="4084" max="4084" width="3.625" style="134" customWidth="1"/>
    <col min="4085" max="4085" width="24.875" style="134" bestFit="1" customWidth="1"/>
    <col min="4086" max="4091" width="9" style="134" customWidth="1"/>
    <col min="4092" max="4092" width="8.75" style="134" customWidth="1"/>
    <col min="4093" max="4093" width="5.625" style="134" bestFit="1" customWidth="1"/>
    <col min="4094" max="4094" width="7" style="134" bestFit="1" customWidth="1"/>
    <col min="4095" max="4099" width="5.625" style="134" bestFit="1" customWidth="1"/>
    <col min="4100" max="4100" width="6.375" style="134" bestFit="1" customWidth="1"/>
    <col min="4101" max="4101" width="9.625" style="134" bestFit="1" customWidth="1"/>
    <col min="4102" max="4102" width="7.25" style="134" bestFit="1" customWidth="1"/>
    <col min="4103" max="4103" width="9.125" style="134" bestFit="1" customWidth="1"/>
    <col min="4104" max="4104" width="8.5" style="134" bestFit="1" customWidth="1"/>
    <col min="4105" max="4339" width="10" style="134"/>
    <col min="4340" max="4340" width="3.625" style="134" customWidth="1"/>
    <col min="4341" max="4341" width="24.875" style="134" bestFit="1" customWidth="1"/>
    <col min="4342" max="4347" width="9" style="134" customWidth="1"/>
    <col min="4348" max="4348" width="8.75" style="134" customWidth="1"/>
    <col min="4349" max="4349" width="5.625" style="134" bestFit="1" customWidth="1"/>
    <col min="4350" max="4350" width="7" style="134" bestFit="1" customWidth="1"/>
    <col min="4351" max="4355" width="5.625" style="134" bestFit="1" customWidth="1"/>
    <col min="4356" max="4356" width="6.375" style="134" bestFit="1" customWidth="1"/>
    <col min="4357" max="4357" width="9.625" style="134" bestFit="1" customWidth="1"/>
    <col min="4358" max="4358" width="7.25" style="134" bestFit="1" customWidth="1"/>
    <col min="4359" max="4359" width="9.125" style="134" bestFit="1" customWidth="1"/>
    <col min="4360" max="4360" width="8.5" style="134" bestFit="1" customWidth="1"/>
    <col min="4361" max="4595" width="10" style="134"/>
    <col min="4596" max="4596" width="3.625" style="134" customWidth="1"/>
    <col min="4597" max="4597" width="24.875" style="134" bestFit="1" customWidth="1"/>
    <col min="4598" max="4603" width="9" style="134" customWidth="1"/>
    <col min="4604" max="4604" width="8.75" style="134" customWidth="1"/>
    <col min="4605" max="4605" width="5.625" style="134" bestFit="1" customWidth="1"/>
    <col min="4606" max="4606" width="7" style="134" bestFit="1" customWidth="1"/>
    <col min="4607" max="4611" width="5.625" style="134" bestFit="1" customWidth="1"/>
    <col min="4612" max="4612" width="6.375" style="134" bestFit="1" customWidth="1"/>
    <col min="4613" max="4613" width="9.625" style="134" bestFit="1" customWidth="1"/>
    <col min="4614" max="4614" width="7.25" style="134" bestFit="1" customWidth="1"/>
    <col min="4615" max="4615" width="9.125" style="134" bestFit="1" customWidth="1"/>
    <col min="4616" max="4616" width="8.5" style="134" bestFit="1" customWidth="1"/>
    <col min="4617" max="4851" width="10" style="134"/>
    <col min="4852" max="4852" width="3.625" style="134" customWidth="1"/>
    <col min="4853" max="4853" width="24.875" style="134" bestFit="1" customWidth="1"/>
    <col min="4854" max="4859" width="9" style="134" customWidth="1"/>
    <col min="4860" max="4860" width="8.75" style="134" customWidth="1"/>
    <col min="4861" max="4861" width="5.625" style="134" bestFit="1" customWidth="1"/>
    <col min="4862" max="4862" width="7" style="134" bestFit="1" customWidth="1"/>
    <col min="4863" max="4867" width="5.625" style="134" bestFit="1" customWidth="1"/>
    <col min="4868" max="4868" width="6.375" style="134" bestFit="1" customWidth="1"/>
    <col min="4869" max="4869" width="9.625" style="134" bestFit="1" customWidth="1"/>
    <col min="4870" max="4870" width="7.25" style="134" bestFit="1" customWidth="1"/>
    <col min="4871" max="4871" width="9.125" style="134" bestFit="1" customWidth="1"/>
    <col min="4872" max="4872" width="8.5" style="134" bestFit="1" customWidth="1"/>
    <col min="4873" max="5107" width="10" style="134"/>
    <col min="5108" max="5108" width="3.625" style="134" customWidth="1"/>
    <col min="5109" max="5109" width="24.875" style="134" bestFit="1" customWidth="1"/>
    <col min="5110" max="5115" width="9" style="134" customWidth="1"/>
    <col min="5116" max="5116" width="8.75" style="134" customWidth="1"/>
    <col min="5117" max="5117" width="5.625" style="134" bestFit="1" customWidth="1"/>
    <col min="5118" max="5118" width="7" style="134" bestFit="1" customWidth="1"/>
    <col min="5119" max="5123" width="5.625" style="134" bestFit="1" customWidth="1"/>
    <col min="5124" max="5124" width="6.375" style="134" bestFit="1" customWidth="1"/>
    <col min="5125" max="5125" width="9.625" style="134" bestFit="1" customWidth="1"/>
    <col min="5126" max="5126" width="7.25" style="134" bestFit="1" customWidth="1"/>
    <col min="5127" max="5127" width="9.125" style="134" bestFit="1" customWidth="1"/>
    <col min="5128" max="5128" width="8.5" style="134" bestFit="1" customWidth="1"/>
    <col min="5129" max="5363" width="10" style="134"/>
    <col min="5364" max="5364" width="3.625" style="134" customWidth="1"/>
    <col min="5365" max="5365" width="24.875" style="134" bestFit="1" customWidth="1"/>
    <col min="5366" max="5371" width="9" style="134" customWidth="1"/>
    <col min="5372" max="5372" width="8.75" style="134" customWidth="1"/>
    <col min="5373" max="5373" width="5.625" style="134" bestFit="1" customWidth="1"/>
    <col min="5374" max="5374" width="7" style="134" bestFit="1" customWidth="1"/>
    <col min="5375" max="5379" width="5.625" style="134" bestFit="1" customWidth="1"/>
    <col min="5380" max="5380" width="6.375" style="134" bestFit="1" customWidth="1"/>
    <col min="5381" max="5381" width="9.625" style="134" bestFit="1" customWidth="1"/>
    <col min="5382" max="5382" width="7.25" style="134" bestFit="1" customWidth="1"/>
    <col min="5383" max="5383" width="9.125" style="134" bestFit="1" customWidth="1"/>
    <col min="5384" max="5384" width="8.5" style="134" bestFit="1" customWidth="1"/>
    <col min="5385" max="5619" width="10" style="134"/>
    <col min="5620" max="5620" width="3.625" style="134" customWidth="1"/>
    <col min="5621" max="5621" width="24.875" style="134" bestFit="1" customWidth="1"/>
    <col min="5622" max="5627" width="9" style="134" customWidth="1"/>
    <col min="5628" max="5628" width="8.75" style="134" customWidth="1"/>
    <col min="5629" max="5629" width="5.625" style="134" bestFit="1" customWidth="1"/>
    <col min="5630" max="5630" width="7" style="134" bestFit="1" customWidth="1"/>
    <col min="5631" max="5635" width="5.625" style="134" bestFit="1" customWidth="1"/>
    <col min="5636" max="5636" width="6.375" style="134" bestFit="1" customWidth="1"/>
    <col min="5637" max="5637" width="9.625" style="134" bestFit="1" customWidth="1"/>
    <col min="5638" max="5638" width="7.25" style="134" bestFit="1" customWidth="1"/>
    <col min="5639" max="5639" width="9.125" style="134" bestFit="1" customWidth="1"/>
    <col min="5640" max="5640" width="8.5" style="134" bestFit="1" customWidth="1"/>
    <col min="5641" max="5875" width="10" style="134"/>
    <col min="5876" max="5876" width="3.625" style="134" customWidth="1"/>
    <col min="5877" max="5877" width="24.875" style="134" bestFit="1" customWidth="1"/>
    <col min="5878" max="5883" width="9" style="134" customWidth="1"/>
    <col min="5884" max="5884" width="8.75" style="134" customWidth="1"/>
    <col min="5885" max="5885" width="5.625" style="134" bestFit="1" customWidth="1"/>
    <col min="5886" max="5886" width="7" style="134" bestFit="1" customWidth="1"/>
    <col min="5887" max="5891" width="5.625" style="134" bestFit="1" customWidth="1"/>
    <col min="5892" max="5892" width="6.375" style="134" bestFit="1" customWidth="1"/>
    <col min="5893" max="5893" width="9.625" style="134" bestFit="1" customWidth="1"/>
    <col min="5894" max="5894" width="7.25" style="134" bestFit="1" customWidth="1"/>
    <col min="5895" max="5895" width="9.125" style="134" bestFit="1" customWidth="1"/>
    <col min="5896" max="5896" width="8.5" style="134" bestFit="1" customWidth="1"/>
    <col min="5897" max="6131" width="10" style="134"/>
    <col min="6132" max="6132" width="3.625" style="134" customWidth="1"/>
    <col min="6133" max="6133" width="24.875" style="134" bestFit="1" customWidth="1"/>
    <col min="6134" max="6139" width="9" style="134" customWidth="1"/>
    <col min="6140" max="6140" width="8.75" style="134" customWidth="1"/>
    <col min="6141" max="6141" width="5.625" style="134" bestFit="1" customWidth="1"/>
    <col min="6142" max="6142" width="7" style="134" bestFit="1" customWidth="1"/>
    <col min="6143" max="6147" width="5.625" style="134" bestFit="1" customWidth="1"/>
    <col min="6148" max="6148" width="6.375" style="134" bestFit="1" customWidth="1"/>
    <col min="6149" max="6149" width="9.625" style="134" bestFit="1" customWidth="1"/>
    <col min="6150" max="6150" width="7.25" style="134" bestFit="1" customWidth="1"/>
    <col min="6151" max="6151" width="9.125" style="134" bestFit="1" customWidth="1"/>
    <col min="6152" max="6152" width="8.5" style="134" bestFit="1" customWidth="1"/>
    <col min="6153" max="6387" width="10" style="134"/>
    <col min="6388" max="6388" width="3.625" style="134" customWidth="1"/>
    <col min="6389" max="6389" width="24.875" style="134" bestFit="1" customWidth="1"/>
    <col min="6390" max="6395" width="9" style="134" customWidth="1"/>
    <col min="6396" max="6396" width="8.75" style="134" customWidth="1"/>
    <col min="6397" max="6397" width="5.625" style="134" bestFit="1" customWidth="1"/>
    <col min="6398" max="6398" width="7" style="134" bestFit="1" customWidth="1"/>
    <col min="6399" max="6403" width="5.625" style="134" bestFit="1" customWidth="1"/>
    <col min="6404" max="6404" width="6.375" style="134" bestFit="1" customWidth="1"/>
    <col min="6405" max="6405" width="9.625" style="134" bestFit="1" customWidth="1"/>
    <col min="6406" max="6406" width="7.25" style="134" bestFit="1" customWidth="1"/>
    <col min="6407" max="6407" width="9.125" style="134" bestFit="1" customWidth="1"/>
    <col min="6408" max="6408" width="8.5" style="134" bestFit="1" customWidth="1"/>
    <col min="6409" max="6643" width="10" style="134"/>
    <col min="6644" max="6644" width="3.625" style="134" customWidth="1"/>
    <col min="6645" max="6645" width="24.875" style="134" bestFit="1" customWidth="1"/>
    <col min="6646" max="6651" width="9" style="134" customWidth="1"/>
    <col min="6652" max="6652" width="8.75" style="134" customWidth="1"/>
    <col min="6653" max="6653" width="5.625" style="134" bestFit="1" customWidth="1"/>
    <col min="6654" max="6654" width="7" style="134" bestFit="1" customWidth="1"/>
    <col min="6655" max="6659" width="5.625" style="134" bestFit="1" customWidth="1"/>
    <col min="6660" max="6660" width="6.375" style="134" bestFit="1" customWidth="1"/>
    <col min="6661" max="6661" width="9.625" style="134" bestFit="1" customWidth="1"/>
    <col min="6662" max="6662" width="7.25" style="134" bestFit="1" customWidth="1"/>
    <col min="6663" max="6663" width="9.125" style="134" bestFit="1" customWidth="1"/>
    <col min="6664" max="6664" width="8.5" style="134" bestFit="1" customWidth="1"/>
    <col min="6665" max="6899" width="10" style="134"/>
    <col min="6900" max="6900" width="3.625" style="134" customWidth="1"/>
    <col min="6901" max="6901" width="24.875" style="134" bestFit="1" customWidth="1"/>
    <col min="6902" max="6907" width="9" style="134" customWidth="1"/>
    <col min="6908" max="6908" width="8.75" style="134" customWidth="1"/>
    <col min="6909" max="6909" width="5.625" style="134" bestFit="1" customWidth="1"/>
    <col min="6910" max="6910" width="7" style="134" bestFit="1" customWidth="1"/>
    <col min="6911" max="6915" width="5.625" style="134" bestFit="1" customWidth="1"/>
    <col min="6916" max="6916" width="6.375" style="134" bestFit="1" customWidth="1"/>
    <col min="6917" max="6917" width="9.625" style="134" bestFit="1" customWidth="1"/>
    <col min="6918" max="6918" width="7.25" style="134" bestFit="1" customWidth="1"/>
    <col min="6919" max="6919" width="9.125" style="134" bestFit="1" customWidth="1"/>
    <col min="6920" max="6920" width="8.5" style="134" bestFit="1" customWidth="1"/>
    <col min="6921" max="7155" width="10" style="134"/>
    <col min="7156" max="7156" width="3.625" style="134" customWidth="1"/>
    <col min="7157" max="7157" width="24.875" style="134" bestFit="1" customWidth="1"/>
    <col min="7158" max="7163" width="9" style="134" customWidth="1"/>
    <col min="7164" max="7164" width="8.75" style="134" customWidth="1"/>
    <col min="7165" max="7165" width="5.625" style="134" bestFit="1" customWidth="1"/>
    <col min="7166" max="7166" width="7" style="134" bestFit="1" customWidth="1"/>
    <col min="7167" max="7171" width="5.625" style="134" bestFit="1" customWidth="1"/>
    <col min="7172" max="7172" width="6.375" style="134" bestFit="1" customWidth="1"/>
    <col min="7173" max="7173" width="9.625" style="134" bestFit="1" customWidth="1"/>
    <col min="7174" max="7174" width="7.25" style="134" bestFit="1" customWidth="1"/>
    <col min="7175" max="7175" width="9.125" style="134" bestFit="1" customWidth="1"/>
    <col min="7176" max="7176" width="8.5" style="134" bestFit="1" customWidth="1"/>
    <col min="7177" max="7411" width="10" style="134"/>
    <col min="7412" max="7412" width="3.625" style="134" customWidth="1"/>
    <col min="7413" max="7413" width="24.875" style="134" bestFit="1" customWidth="1"/>
    <col min="7414" max="7419" width="9" style="134" customWidth="1"/>
    <col min="7420" max="7420" width="8.75" style="134" customWidth="1"/>
    <col min="7421" max="7421" width="5.625" style="134" bestFit="1" customWidth="1"/>
    <col min="7422" max="7422" width="7" style="134" bestFit="1" customWidth="1"/>
    <col min="7423" max="7427" width="5.625" style="134" bestFit="1" customWidth="1"/>
    <col min="7428" max="7428" width="6.375" style="134" bestFit="1" customWidth="1"/>
    <col min="7429" max="7429" width="9.625" style="134" bestFit="1" customWidth="1"/>
    <col min="7430" max="7430" width="7.25" style="134" bestFit="1" customWidth="1"/>
    <col min="7431" max="7431" width="9.125" style="134" bestFit="1" customWidth="1"/>
    <col min="7432" max="7432" width="8.5" style="134" bestFit="1" customWidth="1"/>
    <col min="7433" max="7667" width="10" style="134"/>
    <col min="7668" max="7668" width="3.625" style="134" customWidth="1"/>
    <col min="7669" max="7669" width="24.875" style="134" bestFit="1" customWidth="1"/>
    <col min="7670" max="7675" width="9" style="134" customWidth="1"/>
    <col min="7676" max="7676" width="8.75" style="134" customWidth="1"/>
    <col min="7677" max="7677" width="5.625" style="134" bestFit="1" customWidth="1"/>
    <col min="7678" max="7678" width="7" style="134" bestFit="1" customWidth="1"/>
    <col min="7679" max="7683" width="5.625" style="134" bestFit="1" customWidth="1"/>
    <col min="7684" max="7684" width="6.375" style="134" bestFit="1" customWidth="1"/>
    <col min="7685" max="7685" width="9.625" style="134" bestFit="1" customWidth="1"/>
    <col min="7686" max="7686" width="7.25" style="134" bestFit="1" customWidth="1"/>
    <col min="7687" max="7687" width="9.125" style="134" bestFit="1" customWidth="1"/>
    <col min="7688" max="7688" width="8.5" style="134" bestFit="1" customWidth="1"/>
    <col min="7689" max="7923" width="10" style="134"/>
    <col min="7924" max="7924" width="3.625" style="134" customWidth="1"/>
    <col min="7925" max="7925" width="24.875" style="134" bestFit="1" customWidth="1"/>
    <col min="7926" max="7931" width="9" style="134" customWidth="1"/>
    <col min="7932" max="7932" width="8.75" style="134" customWidth="1"/>
    <col min="7933" max="7933" width="5.625" style="134" bestFit="1" customWidth="1"/>
    <col min="7934" max="7934" width="7" style="134" bestFit="1" customWidth="1"/>
    <col min="7935" max="7939" width="5.625" style="134" bestFit="1" customWidth="1"/>
    <col min="7940" max="7940" width="6.375" style="134" bestFit="1" customWidth="1"/>
    <col min="7941" max="7941" width="9.625" style="134" bestFit="1" customWidth="1"/>
    <col min="7942" max="7942" width="7.25" style="134" bestFit="1" customWidth="1"/>
    <col min="7943" max="7943" width="9.125" style="134" bestFit="1" customWidth="1"/>
    <col min="7944" max="7944" width="8.5" style="134" bestFit="1" customWidth="1"/>
    <col min="7945" max="8179" width="10" style="134"/>
    <col min="8180" max="8180" width="3.625" style="134" customWidth="1"/>
    <col min="8181" max="8181" width="24.875" style="134" bestFit="1" customWidth="1"/>
    <col min="8182" max="8187" width="9" style="134" customWidth="1"/>
    <col min="8188" max="8188" width="8.75" style="134" customWidth="1"/>
    <col min="8189" max="8189" width="5.625" style="134" bestFit="1" customWidth="1"/>
    <col min="8190" max="8190" width="7" style="134" bestFit="1" customWidth="1"/>
    <col min="8191" max="8195" width="5.625" style="134" bestFit="1" customWidth="1"/>
    <col min="8196" max="8196" width="6.375" style="134" bestFit="1" customWidth="1"/>
    <col min="8197" max="8197" width="9.625" style="134" bestFit="1" customWidth="1"/>
    <col min="8198" max="8198" width="7.25" style="134" bestFit="1" customWidth="1"/>
    <col min="8199" max="8199" width="9.125" style="134" bestFit="1" customWidth="1"/>
    <col min="8200" max="8200" width="8.5" style="134" bestFit="1" customWidth="1"/>
    <col min="8201" max="8435" width="10" style="134"/>
    <col min="8436" max="8436" width="3.625" style="134" customWidth="1"/>
    <col min="8437" max="8437" width="24.875" style="134" bestFit="1" customWidth="1"/>
    <col min="8438" max="8443" width="9" style="134" customWidth="1"/>
    <col min="8444" max="8444" width="8.75" style="134" customWidth="1"/>
    <col min="8445" max="8445" width="5.625" style="134" bestFit="1" customWidth="1"/>
    <col min="8446" max="8446" width="7" style="134" bestFit="1" customWidth="1"/>
    <col min="8447" max="8451" width="5.625" style="134" bestFit="1" customWidth="1"/>
    <col min="8452" max="8452" width="6.375" style="134" bestFit="1" customWidth="1"/>
    <col min="8453" max="8453" width="9.625" style="134" bestFit="1" customWidth="1"/>
    <col min="8454" max="8454" width="7.25" style="134" bestFit="1" customWidth="1"/>
    <col min="8455" max="8455" width="9.125" style="134" bestFit="1" customWidth="1"/>
    <col min="8456" max="8456" width="8.5" style="134" bestFit="1" customWidth="1"/>
    <col min="8457" max="8691" width="10" style="134"/>
    <col min="8692" max="8692" width="3.625" style="134" customWidth="1"/>
    <col min="8693" max="8693" width="24.875" style="134" bestFit="1" customWidth="1"/>
    <col min="8694" max="8699" width="9" style="134" customWidth="1"/>
    <col min="8700" max="8700" width="8.75" style="134" customWidth="1"/>
    <col min="8701" max="8701" width="5.625" style="134" bestFit="1" customWidth="1"/>
    <col min="8702" max="8702" width="7" style="134" bestFit="1" customWidth="1"/>
    <col min="8703" max="8707" width="5.625" style="134" bestFit="1" customWidth="1"/>
    <col min="8708" max="8708" width="6.375" style="134" bestFit="1" customWidth="1"/>
    <col min="8709" max="8709" width="9.625" style="134" bestFit="1" customWidth="1"/>
    <col min="8710" max="8710" width="7.25" style="134" bestFit="1" customWidth="1"/>
    <col min="8711" max="8711" width="9.125" style="134" bestFit="1" customWidth="1"/>
    <col min="8712" max="8712" width="8.5" style="134" bestFit="1" customWidth="1"/>
    <col min="8713" max="8947" width="10" style="134"/>
    <col min="8948" max="8948" width="3.625" style="134" customWidth="1"/>
    <col min="8949" max="8949" width="24.875" style="134" bestFit="1" customWidth="1"/>
    <col min="8950" max="8955" width="9" style="134" customWidth="1"/>
    <col min="8956" max="8956" width="8.75" style="134" customWidth="1"/>
    <col min="8957" max="8957" width="5.625" style="134" bestFit="1" customWidth="1"/>
    <col min="8958" max="8958" width="7" style="134" bestFit="1" customWidth="1"/>
    <col min="8959" max="8963" width="5.625" style="134" bestFit="1" customWidth="1"/>
    <col min="8964" max="8964" width="6.375" style="134" bestFit="1" customWidth="1"/>
    <col min="8965" max="8965" width="9.625" style="134" bestFit="1" customWidth="1"/>
    <col min="8966" max="8966" width="7.25" style="134" bestFit="1" customWidth="1"/>
    <col min="8967" max="8967" width="9.125" style="134" bestFit="1" customWidth="1"/>
    <col min="8968" max="8968" width="8.5" style="134" bestFit="1" customWidth="1"/>
    <col min="8969" max="9203" width="10" style="134"/>
    <col min="9204" max="9204" width="3.625" style="134" customWidth="1"/>
    <col min="9205" max="9205" width="24.875" style="134" bestFit="1" customWidth="1"/>
    <col min="9206" max="9211" width="9" style="134" customWidth="1"/>
    <col min="9212" max="9212" width="8.75" style="134" customWidth="1"/>
    <col min="9213" max="9213" width="5.625" style="134" bestFit="1" customWidth="1"/>
    <col min="9214" max="9214" width="7" style="134" bestFit="1" customWidth="1"/>
    <col min="9215" max="9219" width="5.625" style="134" bestFit="1" customWidth="1"/>
    <col min="9220" max="9220" width="6.375" style="134" bestFit="1" customWidth="1"/>
    <col min="9221" max="9221" width="9.625" style="134" bestFit="1" customWidth="1"/>
    <col min="9222" max="9222" width="7.25" style="134" bestFit="1" customWidth="1"/>
    <col min="9223" max="9223" width="9.125" style="134" bestFit="1" customWidth="1"/>
    <col min="9224" max="9224" width="8.5" style="134" bestFit="1" customWidth="1"/>
    <col min="9225" max="9459" width="10" style="134"/>
    <col min="9460" max="9460" width="3.625" style="134" customWidth="1"/>
    <col min="9461" max="9461" width="24.875" style="134" bestFit="1" customWidth="1"/>
    <col min="9462" max="9467" width="9" style="134" customWidth="1"/>
    <col min="9468" max="9468" width="8.75" style="134" customWidth="1"/>
    <col min="9469" max="9469" width="5.625" style="134" bestFit="1" customWidth="1"/>
    <col min="9470" max="9470" width="7" style="134" bestFit="1" customWidth="1"/>
    <col min="9471" max="9475" width="5.625" style="134" bestFit="1" customWidth="1"/>
    <col min="9476" max="9476" width="6.375" style="134" bestFit="1" customWidth="1"/>
    <col min="9477" max="9477" width="9.625" style="134" bestFit="1" customWidth="1"/>
    <col min="9478" max="9478" width="7.25" style="134" bestFit="1" customWidth="1"/>
    <col min="9479" max="9479" width="9.125" style="134" bestFit="1" customWidth="1"/>
    <col min="9480" max="9480" width="8.5" style="134" bestFit="1" customWidth="1"/>
    <col min="9481" max="9715" width="10" style="134"/>
    <col min="9716" max="9716" width="3.625" style="134" customWidth="1"/>
    <col min="9717" max="9717" width="24.875" style="134" bestFit="1" customWidth="1"/>
    <col min="9718" max="9723" width="9" style="134" customWidth="1"/>
    <col min="9724" max="9724" width="8.75" style="134" customWidth="1"/>
    <col min="9725" max="9725" width="5.625" style="134" bestFit="1" customWidth="1"/>
    <col min="9726" max="9726" width="7" style="134" bestFit="1" customWidth="1"/>
    <col min="9727" max="9731" width="5.625" style="134" bestFit="1" customWidth="1"/>
    <col min="9732" max="9732" width="6.375" style="134" bestFit="1" customWidth="1"/>
    <col min="9733" max="9733" width="9.625" style="134" bestFit="1" customWidth="1"/>
    <col min="9734" max="9734" width="7.25" style="134" bestFit="1" customWidth="1"/>
    <col min="9735" max="9735" width="9.125" style="134" bestFit="1" customWidth="1"/>
    <col min="9736" max="9736" width="8.5" style="134" bestFit="1" customWidth="1"/>
    <col min="9737" max="9971" width="10" style="134"/>
    <col min="9972" max="9972" width="3.625" style="134" customWidth="1"/>
    <col min="9973" max="9973" width="24.875" style="134" bestFit="1" customWidth="1"/>
    <col min="9974" max="9979" width="9" style="134" customWidth="1"/>
    <col min="9980" max="9980" width="8.75" style="134" customWidth="1"/>
    <col min="9981" max="9981" width="5.625" style="134" bestFit="1" customWidth="1"/>
    <col min="9982" max="9982" width="7" style="134" bestFit="1" customWidth="1"/>
    <col min="9983" max="9987" width="5.625" style="134" bestFit="1" customWidth="1"/>
    <col min="9988" max="9988" width="6.375" style="134" bestFit="1" customWidth="1"/>
    <col min="9989" max="9989" width="9.625" style="134" bestFit="1" customWidth="1"/>
    <col min="9990" max="9990" width="7.25" style="134" bestFit="1" customWidth="1"/>
    <col min="9991" max="9991" width="9.125" style="134" bestFit="1" customWidth="1"/>
    <col min="9992" max="9992" width="8.5" style="134" bestFit="1" customWidth="1"/>
    <col min="9993" max="10227" width="10" style="134"/>
    <col min="10228" max="10228" width="3.625" style="134" customWidth="1"/>
    <col min="10229" max="10229" width="24.875" style="134" bestFit="1" customWidth="1"/>
    <col min="10230" max="10235" width="9" style="134" customWidth="1"/>
    <col min="10236" max="10236" width="8.75" style="134" customWidth="1"/>
    <col min="10237" max="10237" width="5.625" style="134" bestFit="1" customWidth="1"/>
    <col min="10238" max="10238" width="7" style="134" bestFit="1" customWidth="1"/>
    <col min="10239" max="10243" width="5.625" style="134" bestFit="1" customWidth="1"/>
    <col min="10244" max="10244" width="6.375" style="134" bestFit="1" customWidth="1"/>
    <col min="10245" max="10245" width="9.625" style="134" bestFit="1" customWidth="1"/>
    <col min="10246" max="10246" width="7.25" style="134" bestFit="1" customWidth="1"/>
    <col min="10247" max="10247" width="9.125" style="134" bestFit="1" customWidth="1"/>
    <col min="10248" max="10248" width="8.5" style="134" bestFit="1" customWidth="1"/>
    <col min="10249" max="10483" width="10" style="134"/>
    <col min="10484" max="10484" width="3.625" style="134" customWidth="1"/>
    <col min="10485" max="10485" width="24.875" style="134" bestFit="1" customWidth="1"/>
    <col min="10486" max="10491" width="9" style="134" customWidth="1"/>
    <col min="10492" max="10492" width="8.75" style="134" customWidth="1"/>
    <col min="10493" max="10493" width="5.625" style="134" bestFit="1" customWidth="1"/>
    <col min="10494" max="10494" width="7" style="134" bestFit="1" customWidth="1"/>
    <col min="10495" max="10499" width="5.625" style="134" bestFit="1" customWidth="1"/>
    <col min="10500" max="10500" width="6.375" style="134" bestFit="1" customWidth="1"/>
    <col min="10501" max="10501" width="9.625" style="134" bestFit="1" customWidth="1"/>
    <col min="10502" max="10502" width="7.25" style="134" bestFit="1" customWidth="1"/>
    <col min="10503" max="10503" width="9.125" style="134" bestFit="1" customWidth="1"/>
    <col min="10504" max="10504" width="8.5" style="134" bestFit="1" customWidth="1"/>
    <col min="10505" max="10739" width="10" style="134"/>
    <col min="10740" max="10740" width="3.625" style="134" customWidth="1"/>
    <col min="10741" max="10741" width="24.875" style="134" bestFit="1" customWidth="1"/>
    <col min="10742" max="10747" width="9" style="134" customWidth="1"/>
    <col min="10748" max="10748" width="8.75" style="134" customWidth="1"/>
    <col min="10749" max="10749" width="5.625" style="134" bestFit="1" customWidth="1"/>
    <col min="10750" max="10750" width="7" style="134" bestFit="1" customWidth="1"/>
    <col min="10751" max="10755" width="5.625" style="134" bestFit="1" customWidth="1"/>
    <col min="10756" max="10756" width="6.375" style="134" bestFit="1" customWidth="1"/>
    <col min="10757" max="10757" width="9.625" style="134" bestFit="1" customWidth="1"/>
    <col min="10758" max="10758" width="7.25" style="134" bestFit="1" customWidth="1"/>
    <col min="10759" max="10759" width="9.125" style="134" bestFit="1" customWidth="1"/>
    <col min="10760" max="10760" width="8.5" style="134" bestFit="1" customWidth="1"/>
    <col min="10761" max="10995" width="10" style="134"/>
    <col min="10996" max="10996" width="3.625" style="134" customWidth="1"/>
    <col min="10997" max="10997" width="24.875" style="134" bestFit="1" customWidth="1"/>
    <col min="10998" max="11003" width="9" style="134" customWidth="1"/>
    <col min="11004" max="11004" width="8.75" style="134" customWidth="1"/>
    <col min="11005" max="11005" width="5.625" style="134" bestFit="1" customWidth="1"/>
    <col min="11006" max="11006" width="7" style="134" bestFit="1" customWidth="1"/>
    <col min="11007" max="11011" width="5.625" style="134" bestFit="1" customWidth="1"/>
    <col min="11012" max="11012" width="6.375" style="134" bestFit="1" customWidth="1"/>
    <col min="11013" max="11013" width="9.625" style="134" bestFit="1" customWidth="1"/>
    <col min="11014" max="11014" width="7.25" style="134" bestFit="1" customWidth="1"/>
    <col min="11015" max="11015" width="9.125" style="134" bestFit="1" customWidth="1"/>
    <col min="11016" max="11016" width="8.5" style="134" bestFit="1" customWidth="1"/>
    <col min="11017" max="11251" width="10" style="134"/>
    <col min="11252" max="11252" width="3.625" style="134" customWidth="1"/>
    <col min="11253" max="11253" width="24.875" style="134" bestFit="1" customWidth="1"/>
    <col min="11254" max="11259" width="9" style="134" customWidth="1"/>
    <col min="11260" max="11260" width="8.75" style="134" customWidth="1"/>
    <col min="11261" max="11261" width="5.625" style="134" bestFit="1" customWidth="1"/>
    <col min="11262" max="11262" width="7" style="134" bestFit="1" customWidth="1"/>
    <col min="11263" max="11267" width="5.625" style="134" bestFit="1" customWidth="1"/>
    <col min="11268" max="11268" width="6.375" style="134" bestFit="1" customWidth="1"/>
    <col min="11269" max="11269" width="9.625" style="134" bestFit="1" customWidth="1"/>
    <col min="11270" max="11270" width="7.25" style="134" bestFit="1" customWidth="1"/>
    <col min="11271" max="11271" width="9.125" style="134" bestFit="1" customWidth="1"/>
    <col min="11272" max="11272" width="8.5" style="134" bestFit="1" customWidth="1"/>
    <col min="11273" max="11507" width="10" style="134"/>
    <col min="11508" max="11508" width="3.625" style="134" customWidth="1"/>
    <col min="11509" max="11509" width="24.875" style="134" bestFit="1" customWidth="1"/>
    <col min="11510" max="11515" width="9" style="134" customWidth="1"/>
    <col min="11516" max="11516" width="8.75" style="134" customWidth="1"/>
    <col min="11517" max="11517" width="5.625" style="134" bestFit="1" customWidth="1"/>
    <col min="11518" max="11518" width="7" style="134" bestFit="1" customWidth="1"/>
    <col min="11519" max="11523" width="5.625" style="134" bestFit="1" customWidth="1"/>
    <col min="11524" max="11524" width="6.375" style="134" bestFit="1" customWidth="1"/>
    <col min="11525" max="11525" width="9.625" style="134" bestFit="1" customWidth="1"/>
    <col min="11526" max="11526" width="7.25" style="134" bestFit="1" customWidth="1"/>
    <col min="11527" max="11527" width="9.125" style="134" bestFit="1" customWidth="1"/>
    <col min="11528" max="11528" width="8.5" style="134" bestFit="1" customWidth="1"/>
    <col min="11529" max="11763" width="10" style="134"/>
    <col min="11764" max="11764" width="3.625" style="134" customWidth="1"/>
    <col min="11765" max="11765" width="24.875" style="134" bestFit="1" customWidth="1"/>
    <col min="11766" max="11771" width="9" style="134" customWidth="1"/>
    <col min="11772" max="11772" width="8.75" style="134" customWidth="1"/>
    <col min="11773" max="11773" width="5.625" style="134" bestFit="1" customWidth="1"/>
    <col min="11774" max="11774" width="7" style="134" bestFit="1" customWidth="1"/>
    <col min="11775" max="11779" width="5.625" style="134" bestFit="1" customWidth="1"/>
    <col min="11780" max="11780" width="6.375" style="134" bestFit="1" customWidth="1"/>
    <col min="11781" max="11781" width="9.625" style="134" bestFit="1" customWidth="1"/>
    <col min="11782" max="11782" width="7.25" style="134" bestFit="1" customWidth="1"/>
    <col min="11783" max="11783" width="9.125" style="134" bestFit="1" customWidth="1"/>
    <col min="11784" max="11784" width="8.5" style="134" bestFit="1" customWidth="1"/>
    <col min="11785" max="12019" width="10" style="134"/>
    <col min="12020" max="12020" width="3.625" style="134" customWidth="1"/>
    <col min="12021" max="12021" width="24.875" style="134" bestFit="1" customWidth="1"/>
    <col min="12022" max="12027" width="9" style="134" customWidth="1"/>
    <col min="12028" max="12028" width="8.75" style="134" customWidth="1"/>
    <col min="12029" max="12029" width="5.625" style="134" bestFit="1" customWidth="1"/>
    <col min="12030" max="12030" width="7" style="134" bestFit="1" customWidth="1"/>
    <col min="12031" max="12035" width="5.625" style="134" bestFit="1" customWidth="1"/>
    <col min="12036" max="12036" width="6.375" style="134" bestFit="1" customWidth="1"/>
    <col min="12037" max="12037" width="9.625" style="134" bestFit="1" customWidth="1"/>
    <col min="12038" max="12038" width="7.25" style="134" bestFit="1" customWidth="1"/>
    <col min="12039" max="12039" width="9.125" style="134" bestFit="1" customWidth="1"/>
    <col min="12040" max="12040" width="8.5" style="134" bestFit="1" customWidth="1"/>
    <col min="12041" max="12275" width="10" style="134"/>
    <col min="12276" max="12276" width="3.625" style="134" customWidth="1"/>
    <col min="12277" max="12277" width="24.875" style="134" bestFit="1" customWidth="1"/>
    <col min="12278" max="12283" width="9" style="134" customWidth="1"/>
    <col min="12284" max="12284" width="8.75" style="134" customWidth="1"/>
    <col min="12285" max="12285" width="5.625" style="134" bestFit="1" customWidth="1"/>
    <col min="12286" max="12286" width="7" style="134" bestFit="1" customWidth="1"/>
    <col min="12287" max="12291" width="5.625" style="134" bestFit="1" customWidth="1"/>
    <col min="12292" max="12292" width="6.375" style="134" bestFit="1" customWidth="1"/>
    <col min="12293" max="12293" width="9.625" style="134" bestFit="1" customWidth="1"/>
    <col min="12294" max="12294" width="7.25" style="134" bestFit="1" customWidth="1"/>
    <col min="12295" max="12295" width="9.125" style="134" bestFit="1" customWidth="1"/>
    <col min="12296" max="12296" width="8.5" style="134" bestFit="1" customWidth="1"/>
    <col min="12297" max="12531" width="10" style="134"/>
    <col min="12532" max="12532" width="3.625" style="134" customWidth="1"/>
    <col min="12533" max="12533" width="24.875" style="134" bestFit="1" customWidth="1"/>
    <col min="12534" max="12539" width="9" style="134" customWidth="1"/>
    <col min="12540" max="12540" width="8.75" style="134" customWidth="1"/>
    <col min="12541" max="12541" width="5.625" style="134" bestFit="1" customWidth="1"/>
    <col min="12542" max="12542" width="7" style="134" bestFit="1" customWidth="1"/>
    <col min="12543" max="12547" width="5.625" style="134" bestFit="1" customWidth="1"/>
    <col min="12548" max="12548" width="6.375" style="134" bestFit="1" customWidth="1"/>
    <col min="12549" max="12549" width="9.625" style="134" bestFit="1" customWidth="1"/>
    <col min="12550" max="12550" width="7.25" style="134" bestFit="1" customWidth="1"/>
    <col min="12551" max="12551" width="9.125" style="134" bestFit="1" customWidth="1"/>
    <col min="12552" max="12552" width="8.5" style="134" bestFit="1" customWidth="1"/>
    <col min="12553" max="12787" width="10" style="134"/>
    <col min="12788" max="12788" width="3.625" style="134" customWidth="1"/>
    <col min="12789" max="12789" width="24.875" style="134" bestFit="1" customWidth="1"/>
    <col min="12790" max="12795" width="9" style="134" customWidth="1"/>
    <col min="12796" max="12796" width="8.75" style="134" customWidth="1"/>
    <col min="12797" max="12797" width="5.625" style="134" bestFit="1" customWidth="1"/>
    <col min="12798" max="12798" width="7" style="134" bestFit="1" customWidth="1"/>
    <col min="12799" max="12803" width="5.625" style="134" bestFit="1" customWidth="1"/>
    <col min="12804" max="12804" width="6.375" style="134" bestFit="1" customWidth="1"/>
    <col min="12805" max="12805" width="9.625" style="134" bestFit="1" customWidth="1"/>
    <col min="12806" max="12806" width="7.25" style="134" bestFit="1" customWidth="1"/>
    <col min="12807" max="12807" width="9.125" style="134" bestFit="1" customWidth="1"/>
    <col min="12808" max="12808" width="8.5" style="134" bestFit="1" customWidth="1"/>
    <col min="12809" max="13043" width="10" style="134"/>
    <col min="13044" max="13044" width="3.625" style="134" customWidth="1"/>
    <col min="13045" max="13045" width="24.875" style="134" bestFit="1" customWidth="1"/>
    <col min="13046" max="13051" width="9" style="134" customWidth="1"/>
    <col min="13052" max="13052" width="8.75" style="134" customWidth="1"/>
    <col min="13053" max="13053" width="5.625" style="134" bestFit="1" customWidth="1"/>
    <col min="13054" max="13054" width="7" style="134" bestFit="1" customWidth="1"/>
    <col min="13055" max="13059" width="5.625" style="134" bestFit="1" customWidth="1"/>
    <col min="13060" max="13060" width="6.375" style="134" bestFit="1" customWidth="1"/>
    <col min="13061" max="13061" width="9.625" style="134" bestFit="1" customWidth="1"/>
    <col min="13062" max="13062" width="7.25" style="134" bestFit="1" customWidth="1"/>
    <col min="13063" max="13063" width="9.125" style="134" bestFit="1" customWidth="1"/>
    <col min="13064" max="13064" width="8.5" style="134" bestFit="1" customWidth="1"/>
    <col min="13065" max="13299" width="10" style="134"/>
    <col min="13300" max="13300" width="3.625" style="134" customWidth="1"/>
    <col min="13301" max="13301" width="24.875" style="134" bestFit="1" customWidth="1"/>
    <col min="13302" max="13307" width="9" style="134" customWidth="1"/>
    <col min="13308" max="13308" width="8.75" style="134" customWidth="1"/>
    <col min="13309" max="13309" width="5.625" style="134" bestFit="1" customWidth="1"/>
    <col min="13310" max="13310" width="7" style="134" bestFit="1" customWidth="1"/>
    <col min="13311" max="13315" width="5.625" style="134" bestFit="1" customWidth="1"/>
    <col min="13316" max="13316" width="6.375" style="134" bestFit="1" customWidth="1"/>
    <col min="13317" max="13317" width="9.625" style="134" bestFit="1" customWidth="1"/>
    <col min="13318" max="13318" width="7.25" style="134" bestFit="1" customWidth="1"/>
    <col min="13319" max="13319" width="9.125" style="134" bestFit="1" customWidth="1"/>
    <col min="13320" max="13320" width="8.5" style="134" bestFit="1" customWidth="1"/>
    <col min="13321" max="13555" width="10" style="134"/>
    <col min="13556" max="13556" width="3.625" style="134" customWidth="1"/>
    <col min="13557" max="13557" width="24.875" style="134" bestFit="1" customWidth="1"/>
    <col min="13558" max="13563" width="9" style="134" customWidth="1"/>
    <col min="13564" max="13564" width="8.75" style="134" customWidth="1"/>
    <col min="13565" max="13565" width="5.625" style="134" bestFit="1" customWidth="1"/>
    <col min="13566" max="13566" width="7" style="134" bestFit="1" customWidth="1"/>
    <col min="13567" max="13571" width="5.625" style="134" bestFit="1" customWidth="1"/>
    <col min="13572" max="13572" width="6.375" style="134" bestFit="1" customWidth="1"/>
    <col min="13573" max="13573" width="9.625" style="134" bestFit="1" customWidth="1"/>
    <col min="13574" max="13574" width="7.25" style="134" bestFit="1" customWidth="1"/>
    <col min="13575" max="13575" width="9.125" style="134" bestFit="1" customWidth="1"/>
    <col min="13576" max="13576" width="8.5" style="134" bestFit="1" customWidth="1"/>
    <col min="13577" max="13811" width="10" style="134"/>
    <col min="13812" max="13812" width="3.625" style="134" customWidth="1"/>
    <col min="13813" max="13813" width="24.875" style="134" bestFit="1" customWidth="1"/>
    <col min="13814" max="13819" width="9" style="134" customWidth="1"/>
    <col min="13820" max="13820" width="8.75" style="134" customWidth="1"/>
    <col min="13821" max="13821" width="5.625" style="134" bestFit="1" customWidth="1"/>
    <col min="13822" max="13822" width="7" style="134" bestFit="1" customWidth="1"/>
    <col min="13823" max="13827" width="5.625" style="134" bestFit="1" customWidth="1"/>
    <col min="13828" max="13828" width="6.375" style="134" bestFit="1" customWidth="1"/>
    <col min="13829" max="13829" width="9.625" style="134" bestFit="1" customWidth="1"/>
    <col min="13830" max="13830" width="7.25" style="134" bestFit="1" customWidth="1"/>
    <col min="13831" max="13831" width="9.125" style="134" bestFit="1" customWidth="1"/>
    <col min="13832" max="13832" width="8.5" style="134" bestFit="1" customWidth="1"/>
    <col min="13833" max="14067" width="10" style="134"/>
    <col min="14068" max="14068" width="3.625" style="134" customWidth="1"/>
    <col min="14069" max="14069" width="24.875" style="134" bestFit="1" customWidth="1"/>
    <col min="14070" max="14075" width="9" style="134" customWidth="1"/>
    <col min="14076" max="14076" width="8.75" style="134" customWidth="1"/>
    <col min="14077" max="14077" width="5.625" style="134" bestFit="1" customWidth="1"/>
    <col min="14078" max="14078" width="7" style="134" bestFit="1" customWidth="1"/>
    <col min="14079" max="14083" width="5.625" style="134" bestFit="1" customWidth="1"/>
    <col min="14084" max="14084" width="6.375" style="134" bestFit="1" customWidth="1"/>
    <col min="14085" max="14085" width="9.625" style="134" bestFit="1" customWidth="1"/>
    <col min="14086" max="14086" width="7.25" style="134" bestFit="1" customWidth="1"/>
    <col min="14087" max="14087" width="9.125" style="134" bestFit="1" customWidth="1"/>
    <col min="14088" max="14088" width="8.5" style="134" bestFit="1" customWidth="1"/>
    <col min="14089" max="14323" width="10" style="134"/>
    <col min="14324" max="14324" width="3.625" style="134" customWidth="1"/>
    <col min="14325" max="14325" width="24.875" style="134" bestFit="1" customWidth="1"/>
    <col min="14326" max="14331" width="9" style="134" customWidth="1"/>
    <col min="14332" max="14332" width="8.75" style="134" customWidth="1"/>
    <col min="14333" max="14333" width="5.625" style="134" bestFit="1" customWidth="1"/>
    <col min="14334" max="14334" width="7" style="134" bestFit="1" customWidth="1"/>
    <col min="14335" max="14339" width="5.625" style="134" bestFit="1" customWidth="1"/>
    <col min="14340" max="14340" width="6.375" style="134" bestFit="1" customWidth="1"/>
    <col min="14341" max="14341" width="9.625" style="134" bestFit="1" customWidth="1"/>
    <col min="14342" max="14342" width="7.25" style="134" bestFit="1" customWidth="1"/>
    <col min="14343" max="14343" width="9.125" style="134" bestFit="1" customWidth="1"/>
    <col min="14344" max="14344" width="8.5" style="134" bestFit="1" customWidth="1"/>
    <col min="14345" max="14579" width="10" style="134"/>
    <col min="14580" max="14580" width="3.625" style="134" customWidth="1"/>
    <col min="14581" max="14581" width="24.875" style="134" bestFit="1" customWidth="1"/>
    <col min="14582" max="14587" width="9" style="134" customWidth="1"/>
    <col min="14588" max="14588" width="8.75" style="134" customWidth="1"/>
    <col min="14589" max="14589" width="5.625" style="134" bestFit="1" customWidth="1"/>
    <col min="14590" max="14590" width="7" style="134" bestFit="1" customWidth="1"/>
    <col min="14591" max="14595" width="5.625" style="134" bestFit="1" customWidth="1"/>
    <col min="14596" max="14596" width="6.375" style="134" bestFit="1" customWidth="1"/>
    <col min="14597" max="14597" width="9.625" style="134" bestFit="1" customWidth="1"/>
    <col min="14598" max="14598" width="7.25" style="134" bestFit="1" customWidth="1"/>
    <col min="14599" max="14599" width="9.125" style="134" bestFit="1" customWidth="1"/>
    <col min="14600" max="14600" width="8.5" style="134" bestFit="1" customWidth="1"/>
    <col min="14601" max="14835" width="10" style="134"/>
    <col min="14836" max="14836" width="3.625" style="134" customWidth="1"/>
    <col min="14837" max="14837" width="24.875" style="134" bestFit="1" customWidth="1"/>
    <col min="14838" max="14843" width="9" style="134" customWidth="1"/>
    <col min="14844" max="14844" width="8.75" style="134" customWidth="1"/>
    <col min="14845" max="14845" width="5.625" style="134" bestFit="1" customWidth="1"/>
    <col min="14846" max="14846" width="7" style="134" bestFit="1" customWidth="1"/>
    <col min="14847" max="14851" width="5.625" style="134" bestFit="1" customWidth="1"/>
    <col min="14852" max="14852" width="6.375" style="134" bestFit="1" customWidth="1"/>
    <col min="14853" max="14853" width="9.625" style="134" bestFit="1" customWidth="1"/>
    <col min="14854" max="14854" width="7.25" style="134" bestFit="1" customWidth="1"/>
    <col min="14855" max="14855" width="9.125" style="134" bestFit="1" customWidth="1"/>
    <col min="14856" max="14856" width="8.5" style="134" bestFit="1" customWidth="1"/>
    <col min="14857" max="15091" width="10" style="134"/>
    <col min="15092" max="15092" width="3.625" style="134" customWidth="1"/>
    <col min="15093" max="15093" width="24.875" style="134" bestFit="1" customWidth="1"/>
    <col min="15094" max="15099" width="9" style="134" customWidth="1"/>
    <col min="15100" max="15100" width="8.75" style="134" customWidth="1"/>
    <col min="15101" max="15101" width="5.625" style="134" bestFit="1" customWidth="1"/>
    <col min="15102" max="15102" width="7" style="134" bestFit="1" customWidth="1"/>
    <col min="15103" max="15107" width="5.625" style="134" bestFit="1" customWidth="1"/>
    <col min="15108" max="15108" width="6.375" style="134" bestFit="1" customWidth="1"/>
    <col min="15109" max="15109" width="9.625" style="134" bestFit="1" customWidth="1"/>
    <col min="15110" max="15110" width="7.25" style="134" bestFit="1" customWidth="1"/>
    <col min="15111" max="15111" width="9.125" style="134" bestFit="1" customWidth="1"/>
    <col min="15112" max="15112" width="8.5" style="134" bestFit="1" customWidth="1"/>
    <col min="15113" max="15347" width="10" style="134"/>
    <col min="15348" max="15348" width="3.625" style="134" customWidth="1"/>
    <col min="15349" max="15349" width="24.875" style="134" bestFit="1" customWidth="1"/>
    <col min="15350" max="15355" width="9" style="134" customWidth="1"/>
    <col min="15356" max="15356" width="8.75" style="134" customWidth="1"/>
    <col min="15357" max="15357" width="5.625" style="134" bestFit="1" customWidth="1"/>
    <col min="15358" max="15358" width="7" style="134" bestFit="1" customWidth="1"/>
    <col min="15359" max="15363" width="5.625" style="134" bestFit="1" customWidth="1"/>
    <col min="15364" max="15364" width="6.375" style="134" bestFit="1" customWidth="1"/>
    <col min="15365" max="15365" width="9.625" style="134" bestFit="1" customWidth="1"/>
    <col min="15366" max="15366" width="7.25" style="134" bestFit="1" customWidth="1"/>
    <col min="15367" max="15367" width="9.125" style="134" bestFit="1" customWidth="1"/>
    <col min="15368" max="15368" width="8.5" style="134" bestFit="1" customWidth="1"/>
    <col min="15369" max="15603" width="10" style="134"/>
    <col min="15604" max="15604" width="3.625" style="134" customWidth="1"/>
    <col min="15605" max="15605" width="24.875" style="134" bestFit="1" customWidth="1"/>
    <col min="15606" max="15611" width="9" style="134" customWidth="1"/>
    <col min="15612" max="15612" width="8.75" style="134" customWidth="1"/>
    <col min="15613" max="15613" width="5.625" style="134" bestFit="1" customWidth="1"/>
    <col min="15614" max="15614" width="7" style="134" bestFit="1" customWidth="1"/>
    <col min="15615" max="15619" width="5.625" style="134" bestFit="1" customWidth="1"/>
    <col min="15620" max="15620" width="6.375" style="134" bestFit="1" customWidth="1"/>
    <col min="15621" max="15621" width="9.625" style="134" bestFit="1" customWidth="1"/>
    <col min="15622" max="15622" width="7.25" style="134" bestFit="1" customWidth="1"/>
    <col min="15623" max="15623" width="9.125" style="134" bestFit="1" customWidth="1"/>
    <col min="15624" max="15624" width="8.5" style="134" bestFit="1" customWidth="1"/>
    <col min="15625" max="15859" width="10" style="134"/>
    <col min="15860" max="15860" width="3.625" style="134" customWidth="1"/>
    <col min="15861" max="15861" width="24.875" style="134" bestFit="1" customWidth="1"/>
    <col min="15862" max="15867" width="9" style="134" customWidth="1"/>
    <col min="15868" max="15868" width="8.75" style="134" customWidth="1"/>
    <col min="15869" max="15869" width="5.625" style="134" bestFit="1" customWidth="1"/>
    <col min="15870" max="15870" width="7" style="134" bestFit="1" customWidth="1"/>
    <col min="15871" max="15875" width="5.625" style="134" bestFit="1" customWidth="1"/>
    <col min="15876" max="15876" width="6.375" style="134" bestFit="1" customWidth="1"/>
    <col min="15877" max="15877" width="9.625" style="134" bestFit="1" customWidth="1"/>
    <col min="15878" max="15878" width="7.25" style="134" bestFit="1" customWidth="1"/>
    <col min="15879" max="15879" width="9.125" style="134" bestFit="1" customWidth="1"/>
    <col min="15880" max="15880" width="8.5" style="134" bestFit="1" customWidth="1"/>
    <col min="15881" max="16115" width="10" style="134"/>
    <col min="16116" max="16116" width="3.625" style="134" customWidth="1"/>
    <col min="16117" max="16117" width="24.875" style="134" bestFit="1" customWidth="1"/>
    <col min="16118" max="16123" width="9" style="134" customWidth="1"/>
    <col min="16124" max="16124" width="8.75" style="134" customWidth="1"/>
    <col min="16125" max="16125" width="5.625" style="134" bestFit="1" customWidth="1"/>
    <col min="16126" max="16126" width="7" style="134" bestFit="1" customWidth="1"/>
    <col min="16127" max="16131" width="5.625" style="134" bestFit="1" customWidth="1"/>
    <col min="16132" max="16132" width="6.375" style="134" bestFit="1" customWidth="1"/>
    <col min="16133" max="16133" width="9.625" style="134" bestFit="1" customWidth="1"/>
    <col min="16134" max="16134" width="7.25" style="134" bestFit="1" customWidth="1"/>
    <col min="16135" max="16135" width="9.125" style="134" bestFit="1" customWidth="1"/>
    <col min="16136" max="16136" width="8.5" style="134" bestFit="1" customWidth="1"/>
    <col min="16137" max="16384" width="11" style="134"/>
  </cols>
  <sheetData>
    <row r="1" spans="1:65" ht="13.7" customHeight="1" x14ac:dyDescent="0.2">
      <c r="A1" s="907" t="s">
        <v>28</v>
      </c>
      <c r="B1" s="907"/>
      <c r="C1" s="907"/>
      <c r="D1" s="131"/>
      <c r="E1" s="131"/>
      <c r="F1" s="131"/>
      <c r="G1" s="131"/>
      <c r="H1" s="132"/>
    </row>
    <row r="2" spans="1:65" ht="13.7" customHeight="1" x14ac:dyDescent="0.2">
      <c r="A2" s="908"/>
      <c r="B2" s="908"/>
      <c r="C2" s="908"/>
      <c r="D2" s="135"/>
      <c r="E2" s="135"/>
      <c r="F2" s="135"/>
      <c r="H2" s="110" t="s">
        <v>157</v>
      </c>
    </row>
    <row r="3" spans="1:65" s="102" customFormat="1" ht="12.75" x14ac:dyDescent="0.2">
      <c r="A3" s="79"/>
      <c r="B3" s="896">
        <f>INDICE!A3</f>
        <v>42887</v>
      </c>
      <c r="C3" s="897"/>
      <c r="D3" s="897" t="s">
        <v>118</v>
      </c>
      <c r="E3" s="897"/>
      <c r="F3" s="897" t="s">
        <v>119</v>
      </c>
      <c r="G3" s="897"/>
      <c r="H3" s="897"/>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ht="12.75" x14ac:dyDescent="0.2">
      <c r="A4" s="81"/>
      <c r="B4" s="97" t="s">
        <v>47</v>
      </c>
      <c r="C4" s="97" t="s">
        <v>461</v>
      </c>
      <c r="D4" s="97" t="s">
        <v>47</v>
      </c>
      <c r="E4" s="97" t="s">
        <v>461</v>
      </c>
      <c r="F4" s="97" t="s">
        <v>47</v>
      </c>
      <c r="G4" s="97" t="s">
        <v>461</v>
      </c>
      <c r="H4" s="399"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ht="13.7" customHeight="1" x14ac:dyDescent="0.2">
      <c r="A5" s="137" t="s">
        <v>190</v>
      </c>
      <c r="B5" s="527">
        <v>404.47359999999998</v>
      </c>
      <c r="C5" s="139">
        <v>5.0987115408126806</v>
      </c>
      <c r="D5" s="138">
        <v>2149.5172700000007</v>
      </c>
      <c r="E5" s="139">
        <v>2.2959548916106263</v>
      </c>
      <c r="F5" s="138">
        <v>4427.2765500000005</v>
      </c>
      <c r="G5" s="139">
        <v>1.8954014469697207</v>
      </c>
      <c r="H5" s="524">
        <v>16.007222081209949</v>
      </c>
    </row>
    <row r="6" spans="1:65" ht="13.7" customHeight="1" x14ac:dyDescent="0.2">
      <c r="A6" s="137" t="s">
        <v>191</v>
      </c>
      <c r="B6" s="528">
        <v>34.485530000000026</v>
      </c>
      <c r="C6" s="252">
        <v>5.7890913597546874</v>
      </c>
      <c r="D6" s="140">
        <v>183.71852999999996</v>
      </c>
      <c r="E6" s="141">
        <v>4.3270815327322794</v>
      </c>
      <c r="F6" s="140">
        <v>383.61237999999997</v>
      </c>
      <c r="G6" s="142">
        <v>6.9985892317540142</v>
      </c>
      <c r="H6" s="525">
        <v>1.3869855407522489</v>
      </c>
    </row>
    <row r="7" spans="1:65" ht="13.7" customHeight="1" x14ac:dyDescent="0.2">
      <c r="A7" s="137" t="s">
        <v>151</v>
      </c>
      <c r="B7" s="482">
        <v>0</v>
      </c>
      <c r="C7" s="141">
        <v>-100</v>
      </c>
      <c r="D7" s="141">
        <v>0</v>
      </c>
      <c r="E7" s="141">
        <v>-100</v>
      </c>
      <c r="F7" s="119">
        <v>3.8590000000000006E-2</v>
      </c>
      <c r="G7" s="141">
        <v>-60.379876796714569</v>
      </c>
      <c r="H7" s="482">
        <v>1.3952566394658404E-4</v>
      </c>
    </row>
    <row r="8" spans="1:65" ht="13.7" customHeight="1" x14ac:dyDescent="0.2">
      <c r="A8" s="520" t="s">
        <v>192</v>
      </c>
      <c r="B8" s="521">
        <v>438.95913000000002</v>
      </c>
      <c r="C8" s="522">
        <v>5.1472830202970954</v>
      </c>
      <c r="D8" s="521">
        <v>2333.2358000000008</v>
      </c>
      <c r="E8" s="522">
        <v>2.4504689858203128</v>
      </c>
      <c r="F8" s="521">
        <v>4810.9275200000002</v>
      </c>
      <c r="G8" s="523">
        <v>2.2829581289441134</v>
      </c>
      <c r="H8" s="523">
        <v>17.394347147626142</v>
      </c>
    </row>
    <row r="9" spans="1:65" ht="13.7" customHeight="1" x14ac:dyDescent="0.2">
      <c r="A9" s="137" t="s">
        <v>177</v>
      </c>
      <c r="B9" s="528">
        <v>2066.9473500000013</v>
      </c>
      <c r="C9" s="141">
        <v>5.4535861767613447</v>
      </c>
      <c r="D9" s="140">
        <v>11377.923040000001</v>
      </c>
      <c r="E9" s="141">
        <v>3.0265546366069924</v>
      </c>
      <c r="F9" s="140">
        <v>22833.814890000001</v>
      </c>
      <c r="G9" s="142">
        <v>2.912078662206635</v>
      </c>
      <c r="H9" s="525">
        <v>82.55773990569179</v>
      </c>
    </row>
    <row r="10" spans="1:65" ht="13.7" customHeight="1" x14ac:dyDescent="0.2">
      <c r="A10" s="137" t="s">
        <v>193</v>
      </c>
      <c r="B10" s="528">
        <v>1.13117</v>
      </c>
      <c r="C10" s="141">
        <v>-4.0649328844236748E-2</v>
      </c>
      <c r="D10" s="140">
        <v>6.1945899999999998</v>
      </c>
      <c r="E10" s="141">
        <v>-39.899078100471712</v>
      </c>
      <c r="F10" s="140">
        <v>13.251759999999997</v>
      </c>
      <c r="G10" s="142">
        <v>-38.57062397003574</v>
      </c>
      <c r="H10" s="482">
        <v>4.7912946682062293E-2</v>
      </c>
    </row>
    <row r="11" spans="1:65" ht="13.7" customHeight="1" x14ac:dyDescent="0.2">
      <c r="A11" s="520" t="s">
        <v>495</v>
      </c>
      <c r="B11" s="521">
        <v>2068.0785200000014</v>
      </c>
      <c r="C11" s="522">
        <v>5.450415930517762</v>
      </c>
      <c r="D11" s="521">
        <v>11384.117630000001</v>
      </c>
      <c r="E11" s="522">
        <v>2.9865298349034779</v>
      </c>
      <c r="F11" s="521">
        <v>22847.066650000001</v>
      </c>
      <c r="G11" s="523">
        <v>2.8717855947699999</v>
      </c>
      <c r="H11" s="523">
        <v>82.605652852373851</v>
      </c>
    </row>
    <row r="12" spans="1:65" ht="13.7" customHeight="1" x14ac:dyDescent="0.2">
      <c r="A12" s="144" t="s">
        <v>473</v>
      </c>
      <c r="B12" s="145">
        <v>2507.0376500000011</v>
      </c>
      <c r="C12" s="146">
        <v>5.3972139995483692</v>
      </c>
      <c r="D12" s="145">
        <v>13717.353430000001</v>
      </c>
      <c r="E12" s="146">
        <v>2.8949536560602738</v>
      </c>
      <c r="F12" s="145">
        <v>27657.994170000002</v>
      </c>
      <c r="G12" s="146">
        <v>2.7688763192290549</v>
      </c>
      <c r="H12" s="146">
        <v>100</v>
      </c>
    </row>
    <row r="13" spans="1:65" ht="13.7" customHeight="1" x14ac:dyDescent="0.2">
      <c r="A13" s="147" t="s">
        <v>194</v>
      </c>
      <c r="B13" s="148">
        <v>4954.7590000000009</v>
      </c>
      <c r="C13" s="148"/>
      <c r="D13" s="148">
        <v>28586.452424394458</v>
      </c>
      <c r="E13" s="148"/>
      <c r="F13" s="148">
        <v>58486.282962430785</v>
      </c>
      <c r="G13" s="149"/>
      <c r="H13" s="150" t="s">
        <v>148</v>
      </c>
    </row>
    <row r="14" spans="1:65" ht="13.7" customHeight="1" x14ac:dyDescent="0.2">
      <c r="A14" s="151" t="s">
        <v>195</v>
      </c>
      <c r="B14" s="529">
        <v>50.59857906307856</v>
      </c>
      <c r="C14" s="152"/>
      <c r="D14" s="152">
        <v>47.985504554227923</v>
      </c>
      <c r="E14" s="152"/>
      <c r="F14" s="152">
        <v>47.289710969948928</v>
      </c>
      <c r="G14" s="153"/>
      <c r="H14" s="526"/>
    </row>
    <row r="15" spans="1:65" ht="13.7" customHeight="1" x14ac:dyDescent="0.2">
      <c r="A15" s="137"/>
      <c r="B15" s="137"/>
      <c r="C15" s="137"/>
      <c r="D15" s="137"/>
      <c r="E15" s="137"/>
      <c r="F15" s="137"/>
      <c r="H15" s="93" t="s">
        <v>232</v>
      </c>
    </row>
    <row r="16" spans="1:65" ht="13.7" customHeight="1" x14ac:dyDescent="0.2">
      <c r="A16" s="124" t="s">
        <v>528</v>
      </c>
      <c r="B16" s="154"/>
      <c r="C16" s="155"/>
      <c r="D16" s="155"/>
      <c r="E16" s="155"/>
      <c r="F16" s="154"/>
      <c r="G16" s="154"/>
      <c r="H16" s="154"/>
    </row>
    <row r="17" spans="1:1" ht="13.7" customHeight="1" x14ac:dyDescent="0.2">
      <c r="A17" s="124" t="s">
        <v>474</v>
      </c>
    </row>
    <row r="18" spans="1:1" ht="13.7" customHeight="1" x14ac:dyDescent="0.2">
      <c r="A18" s="165" t="s">
        <v>602</v>
      </c>
    </row>
    <row r="19" spans="1:1" ht="13.7" customHeight="1" x14ac:dyDescent="0.2">
      <c r="A19" s="156"/>
    </row>
  </sheetData>
  <mergeCells count="4">
    <mergeCell ref="A1:C2"/>
    <mergeCell ref="B3:C3"/>
    <mergeCell ref="D3:E3"/>
    <mergeCell ref="F3:H3"/>
  </mergeCells>
  <conditionalFormatting sqref="B7">
    <cfRule type="cellIs" dxfId="469" priority="7" operator="equal">
      <formula>0</formula>
    </cfRule>
    <cfRule type="cellIs" dxfId="468" priority="14" operator="between">
      <formula>0</formula>
      <formula>0.5</formula>
    </cfRule>
    <cfRule type="cellIs" dxfId="467" priority="15" operator="between">
      <formula>0</formula>
      <formula>0.49</formula>
    </cfRule>
  </conditionalFormatting>
  <conditionalFormatting sqref="F7">
    <cfRule type="cellIs" dxfId="466" priority="10" operator="between">
      <formula>0</formula>
      <formula>0.5</formula>
    </cfRule>
    <cfRule type="cellIs" dxfId="465" priority="11" operator="between">
      <formula>0</formula>
      <formula>0.49</formula>
    </cfRule>
  </conditionalFormatting>
  <conditionalFormatting sqref="H7">
    <cfRule type="cellIs" dxfId="464" priority="8" operator="between">
      <formula>0</formula>
      <formula>0.5</formula>
    </cfRule>
    <cfRule type="cellIs" dxfId="463" priority="9" operator="between">
      <formula>0</formula>
      <formula>0.49</formula>
    </cfRule>
  </conditionalFormatting>
  <conditionalFormatting sqref="C7">
    <cfRule type="cellIs" dxfId="462" priority="6" operator="equal">
      <formula>0</formula>
    </cfRule>
  </conditionalFormatting>
  <conditionalFormatting sqref="D7:E7">
    <cfRule type="cellIs" dxfId="461" priority="5" operator="equal">
      <formula>0</formula>
    </cfRule>
  </conditionalFormatting>
  <conditionalFormatting sqref="C6">
    <cfRule type="cellIs" dxfId="460" priority="3" operator="between">
      <formula>0</formula>
      <formula>0.5</formula>
    </cfRule>
    <cfRule type="cellIs" dxfId="459" priority="4" operator="between">
      <formula>0</formula>
      <formula>0.49</formula>
    </cfRule>
  </conditionalFormatting>
  <conditionalFormatting sqref="H10">
    <cfRule type="cellIs" dxfId="458" priority="1" operator="between">
      <formula>0</formula>
      <formula>0.5</formula>
    </cfRule>
    <cfRule type="cellIs" dxfId="45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8"/>
  <sheetViews>
    <sheetView workbookViewId="0">
      <selection sqref="A1:E2"/>
    </sheetView>
  </sheetViews>
  <sheetFormatPr baseColWidth="10" defaultRowHeight="14.25" x14ac:dyDescent="0.2"/>
  <cols>
    <col min="1" max="11" width="9.375" style="720" customWidth="1"/>
    <col min="12" max="12" width="9.375" style="409" customWidth="1"/>
    <col min="13" max="13" width="9.375" style="720" customWidth="1"/>
    <col min="14" max="16384" width="11" style="720"/>
  </cols>
  <sheetData>
    <row r="1" spans="1:14" x14ac:dyDescent="0.2">
      <c r="A1" s="909" t="s">
        <v>26</v>
      </c>
      <c r="B1" s="909"/>
      <c r="C1" s="909"/>
      <c r="D1" s="909"/>
      <c r="E1" s="909"/>
      <c r="F1" s="157"/>
      <c r="G1" s="157"/>
      <c r="H1" s="157"/>
      <c r="I1" s="157"/>
      <c r="J1" s="157"/>
      <c r="K1" s="157"/>
      <c r="L1" s="530"/>
      <c r="M1" s="157"/>
      <c r="N1" s="157"/>
    </row>
    <row r="2" spans="1:14" x14ac:dyDescent="0.2">
      <c r="A2" s="909"/>
      <c r="B2" s="910"/>
      <c r="C2" s="910"/>
      <c r="D2" s="910"/>
      <c r="E2" s="910"/>
      <c r="F2" s="157"/>
      <c r="G2" s="157"/>
      <c r="H2" s="157"/>
      <c r="I2" s="157"/>
      <c r="J2" s="157"/>
      <c r="K2" s="157"/>
      <c r="L2" s="530"/>
      <c r="M2" s="158" t="s">
        <v>157</v>
      </c>
      <c r="N2" s="157"/>
    </row>
    <row r="3" spans="1:14" x14ac:dyDescent="0.2">
      <c r="A3" s="784"/>
      <c r="B3" s="657">
        <v>2016</v>
      </c>
      <c r="C3" s="657" t="s">
        <v>569</v>
      </c>
      <c r="D3" s="657" t="s">
        <v>569</v>
      </c>
      <c r="E3" s="657" t="s">
        <v>569</v>
      </c>
      <c r="F3" s="657" t="s">
        <v>569</v>
      </c>
      <c r="G3" s="657" t="s">
        <v>569</v>
      </c>
      <c r="H3" s="657">
        <v>2017</v>
      </c>
      <c r="I3" s="657" t="s">
        <v>569</v>
      </c>
      <c r="J3" s="657" t="s">
        <v>569</v>
      </c>
      <c r="K3" s="657" t="s">
        <v>569</v>
      </c>
      <c r="L3" s="657" t="s">
        <v>569</v>
      </c>
      <c r="M3" s="657" t="s">
        <v>569</v>
      </c>
    </row>
    <row r="4" spans="1:14" x14ac:dyDescent="0.2">
      <c r="A4" s="159"/>
      <c r="B4" s="677">
        <v>42582</v>
      </c>
      <c r="C4" s="677">
        <v>42613</v>
      </c>
      <c r="D4" s="677">
        <v>42643</v>
      </c>
      <c r="E4" s="677">
        <v>42674</v>
      </c>
      <c r="F4" s="677">
        <v>42704</v>
      </c>
      <c r="G4" s="677">
        <v>42735</v>
      </c>
      <c r="H4" s="677">
        <v>42766</v>
      </c>
      <c r="I4" s="677">
        <v>42794</v>
      </c>
      <c r="J4" s="677">
        <v>42825</v>
      </c>
      <c r="K4" s="677">
        <v>42855</v>
      </c>
      <c r="L4" s="677">
        <v>42886</v>
      </c>
      <c r="M4" s="677">
        <v>42916</v>
      </c>
    </row>
    <row r="5" spans="1:14" x14ac:dyDescent="0.2">
      <c r="A5" s="160" t="s">
        <v>196</v>
      </c>
      <c r="B5" s="161">
        <v>18.691389999999995</v>
      </c>
      <c r="C5" s="161">
        <v>15.261389999999981</v>
      </c>
      <c r="D5" s="161">
        <v>13.097520000000005</v>
      </c>
      <c r="E5" s="161">
        <v>16.457540000000005</v>
      </c>
      <c r="F5" s="161">
        <v>12.987920000000017</v>
      </c>
      <c r="G5" s="161">
        <v>15.477150000000002</v>
      </c>
      <c r="H5" s="161">
        <v>20.920229999999972</v>
      </c>
      <c r="I5" s="161">
        <v>21.474550000000008</v>
      </c>
      <c r="J5" s="161">
        <v>20.704730000000005</v>
      </c>
      <c r="K5" s="161">
        <v>20.780270000000023</v>
      </c>
      <c r="L5" s="161">
        <v>21.588229999999996</v>
      </c>
      <c r="M5" s="161">
        <v>21.807840000000006</v>
      </c>
    </row>
    <row r="6" spans="1:14" x14ac:dyDescent="0.2">
      <c r="A6" s="162" t="s">
        <v>476</v>
      </c>
      <c r="B6" s="163">
        <v>101.63604999999993</v>
      </c>
      <c r="C6" s="163">
        <v>106.29135000000002</v>
      </c>
      <c r="D6" s="163">
        <v>104.02147999999995</v>
      </c>
      <c r="E6" s="163">
        <v>103.28929999999984</v>
      </c>
      <c r="F6" s="163">
        <v>98.883330000000001</v>
      </c>
      <c r="G6" s="163">
        <v>115.65721000000006</v>
      </c>
      <c r="H6" s="163">
        <v>78.940139999999928</v>
      </c>
      <c r="I6" s="163">
        <v>80.184449999999885</v>
      </c>
      <c r="J6" s="163">
        <v>91.900179999999978</v>
      </c>
      <c r="K6" s="163">
        <v>87.904130000000166</v>
      </c>
      <c r="L6" s="163">
        <v>96.581139999999991</v>
      </c>
      <c r="M6" s="163">
        <v>98.668589999999995</v>
      </c>
    </row>
    <row r="7" spans="1:14" x14ac:dyDescent="0.2">
      <c r="A7" s="160"/>
      <c r="B7" s="161"/>
      <c r="C7" s="161"/>
      <c r="D7" s="161"/>
      <c r="E7" s="161"/>
      <c r="F7" s="161"/>
      <c r="G7" s="161"/>
      <c r="H7" s="161"/>
      <c r="I7" s="161"/>
      <c r="J7" s="161"/>
      <c r="K7" s="161"/>
      <c r="L7" s="161"/>
      <c r="M7" s="164" t="s">
        <v>232</v>
      </c>
    </row>
    <row r="8" spans="1:14" x14ac:dyDescent="0.2">
      <c r="A8" s="165" t="s">
        <v>475</v>
      </c>
      <c r="B8" s="157"/>
      <c r="C8" s="157"/>
      <c r="D8" s="157"/>
      <c r="E8" s="157"/>
      <c r="F8" s="157"/>
      <c r="G8" s="157"/>
      <c r="H8" s="157"/>
      <c r="I8" s="157"/>
      <c r="J8" s="157"/>
      <c r="K8" s="157"/>
      <c r="L8" s="530"/>
      <c r="M8" s="157"/>
      <c r="N8" s="157"/>
    </row>
  </sheetData>
  <mergeCells count="1">
    <mergeCell ref="A1:E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16"/>
  <sheetViews>
    <sheetView workbookViewId="0"/>
  </sheetViews>
  <sheetFormatPr baseColWidth="10" defaultColWidth="11.375" defaultRowHeight="12.75" x14ac:dyDescent="0.2"/>
  <cols>
    <col min="1" max="1" width="11" style="20" customWidth="1"/>
    <col min="2" max="16384" width="11.375" style="20"/>
  </cols>
  <sheetData>
    <row r="1" spans="1:4" s="8" customFormat="1" x14ac:dyDescent="0.2">
      <c r="A1" s="6" t="s">
        <v>566</v>
      </c>
    </row>
    <row r="2" spans="1:4" x14ac:dyDescent="0.2">
      <c r="A2" s="836"/>
      <c r="B2" s="836"/>
      <c r="C2" s="836"/>
      <c r="D2" s="836"/>
    </row>
    <row r="3" spans="1:4" x14ac:dyDescent="0.2">
      <c r="B3" s="836">
        <v>2015</v>
      </c>
      <c r="C3" s="836">
        <v>2016</v>
      </c>
      <c r="D3" s="836">
        <v>2017</v>
      </c>
    </row>
    <row r="4" spans="1:4" x14ac:dyDescent="0.2">
      <c r="A4" s="814" t="s">
        <v>132</v>
      </c>
      <c r="B4" s="839">
        <v>1.5175991015610326</v>
      </c>
      <c r="C4" s="839">
        <v>3.1446442492783508</v>
      </c>
      <c r="D4" s="841">
        <v>3.6110991045702585</v>
      </c>
    </row>
    <row r="5" spans="1:4" x14ac:dyDescent="0.2">
      <c r="A5" s="816" t="s">
        <v>133</v>
      </c>
      <c r="B5" s="839">
        <v>1.6828255350127983</v>
      </c>
      <c r="C5" s="839">
        <v>3.5414595413015082</v>
      </c>
      <c r="D5" s="841">
        <v>2.8200698577380532</v>
      </c>
    </row>
    <row r="6" spans="1:4" x14ac:dyDescent="0.2">
      <c r="A6" s="816" t="s">
        <v>134</v>
      </c>
      <c r="B6" s="839">
        <v>1.813693382789104</v>
      </c>
      <c r="C6" s="839">
        <v>3.5387355062920434</v>
      </c>
      <c r="D6" s="841">
        <v>2.9468079740457753</v>
      </c>
    </row>
    <row r="7" spans="1:4" x14ac:dyDescent="0.2">
      <c r="A7" s="816" t="s">
        <v>135</v>
      </c>
      <c r="B7" s="839">
        <v>2.0967406881541018</v>
      </c>
      <c r="C7" s="839">
        <v>3.6566484530455456</v>
      </c>
      <c r="D7" s="841">
        <v>2.462061924785766</v>
      </c>
    </row>
    <row r="8" spans="1:4" x14ac:dyDescent="0.2">
      <c r="A8" s="816" t="s">
        <v>136</v>
      </c>
      <c r="B8" s="839">
        <v>2.0197771266441431</v>
      </c>
      <c r="C8" s="839">
        <v>3.9344598211909454</v>
      </c>
      <c r="D8" s="839">
        <v>2.6230680298884406</v>
      </c>
    </row>
    <row r="9" spans="1:4" x14ac:dyDescent="0.2">
      <c r="A9" s="816" t="s">
        <v>137</v>
      </c>
      <c r="B9" s="839">
        <v>2.3778024851072113</v>
      </c>
      <c r="C9" s="839">
        <v>3.6119631382899149</v>
      </c>
      <c r="D9" s="841">
        <v>2.7688763192290549</v>
      </c>
    </row>
    <row r="10" spans="1:4" x14ac:dyDescent="0.2">
      <c r="A10" s="816" t="s">
        <v>138</v>
      </c>
      <c r="B10" s="839">
        <v>2.8710444237134389</v>
      </c>
      <c r="C10" s="839">
        <v>2.9200158749042786</v>
      </c>
      <c r="D10" s="841" t="s">
        <v>569</v>
      </c>
    </row>
    <row r="11" spans="1:4" x14ac:dyDescent="0.2">
      <c r="A11" s="816" t="s">
        <v>139</v>
      </c>
      <c r="B11" s="839">
        <v>3.5258137004728765</v>
      </c>
      <c r="C11" s="839">
        <v>3.1706167009392088</v>
      </c>
      <c r="D11" s="841" t="s">
        <v>569</v>
      </c>
    </row>
    <row r="12" spans="1:4" x14ac:dyDescent="0.2">
      <c r="A12" s="816" t="s">
        <v>140</v>
      </c>
      <c r="B12" s="839">
        <v>3.0768499458878873</v>
      </c>
      <c r="C12" s="839">
        <v>3.6961589686002987</v>
      </c>
      <c r="D12" s="841" t="s">
        <v>569</v>
      </c>
    </row>
    <row r="13" spans="1:4" x14ac:dyDescent="0.2">
      <c r="A13" s="816" t="s">
        <v>141</v>
      </c>
      <c r="B13" s="839">
        <v>3.0800209445451578</v>
      </c>
      <c r="C13" s="839">
        <v>3.4679341060473363</v>
      </c>
      <c r="D13" s="841" t="s">
        <v>569</v>
      </c>
    </row>
    <row r="14" spans="1:4" x14ac:dyDescent="0.2">
      <c r="A14" s="816" t="s">
        <v>142</v>
      </c>
      <c r="B14" s="839">
        <v>3.6008981885810303</v>
      </c>
      <c r="C14" s="839">
        <v>3.5227535137534445</v>
      </c>
      <c r="D14" s="841" t="s">
        <v>569</v>
      </c>
    </row>
    <row r="15" spans="1:4" x14ac:dyDescent="0.2">
      <c r="A15" s="817" t="s">
        <v>143</v>
      </c>
      <c r="B15" s="642">
        <v>3.4660042122067023</v>
      </c>
      <c r="C15" s="642">
        <v>3.1926502500714995</v>
      </c>
      <c r="D15" s="842" t="s">
        <v>569</v>
      </c>
    </row>
    <row r="16" spans="1:4" x14ac:dyDescent="0.2">
      <c r="D16" s="844" t="s">
        <v>232</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M15"/>
  <sheetViews>
    <sheetView zoomScaleNormal="100" workbookViewId="0">
      <selection sqref="A1:C2"/>
    </sheetView>
  </sheetViews>
  <sheetFormatPr baseColWidth="10" defaultRowHeight="13.7" customHeight="1" x14ac:dyDescent="0.2"/>
  <cols>
    <col min="1" max="1" width="28.375" style="134" customWidth="1"/>
    <col min="2" max="7" width="12.25" style="134" customWidth="1"/>
    <col min="8" max="8" width="11" style="133"/>
    <col min="9" max="11" width="11" style="134"/>
    <col min="12" max="12" width="12.875" style="134" customWidth="1"/>
    <col min="13" max="14" width="11.75" style="134" customWidth="1"/>
    <col min="15" max="242" width="10" style="134"/>
    <col min="243" max="243" width="3.625" style="134" customWidth="1"/>
    <col min="244" max="244" width="24.875" style="134" bestFit="1" customWidth="1"/>
    <col min="245" max="250" width="9" style="134" customWidth="1"/>
    <col min="251" max="251" width="8.75" style="134" customWidth="1"/>
    <col min="252" max="252" width="5.625" style="134" bestFit="1" customWidth="1"/>
    <col min="253" max="253" width="7" style="134" bestFit="1" customWidth="1"/>
    <col min="254" max="258" width="5.625" style="134" bestFit="1" customWidth="1"/>
    <col min="259" max="259" width="6.375" style="134" bestFit="1" customWidth="1"/>
    <col min="260" max="260" width="9.625" style="134" bestFit="1" customWidth="1"/>
    <col min="261" max="261" width="7.25" style="134" bestFit="1" customWidth="1"/>
    <col min="262" max="262" width="9.125" style="134" bestFit="1" customWidth="1"/>
    <col min="263" max="263" width="8.5" style="134" bestFit="1" customWidth="1"/>
    <col min="264" max="498" width="10" style="134"/>
    <col min="499" max="499" width="3.625" style="134" customWidth="1"/>
    <col min="500" max="500" width="24.875" style="134" bestFit="1" customWidth="1"/>
    <col min="501" max="506" width="9" style="134" customWidth="1"/>
    <col min="507" max="507" width="8.75" style="134" customWidth="1"/>
    <col min="508" max="508" width="5.625" style="134" bestFit="1" customWidth="1"/>
    <col min="509" max="509" width="7" style="134" bestFit="1" customWidth="1"/>
    <col min="510" max="514" width="5.625" style="134" bestFit="1" customWidth="1"/>
    <col min="515" max="515" width="6.375" style="134" bestFit="1" customWidth="1"/>
    <col min="516" max="516" width="9.625" style="134" bestFit="1" customWidth="1"/>
    <col min="517" max="517" width="7.25" style="134" bestFit="1" customWidth="1"/>
    <col min="518" max="518" width="9.125" style="134" bestFit="1" customWidth="1"/>
    <col min="519" max="519" width="8.5" style="134" bestFit="1" customWidth="1"/>
    <col min="520" max="754" width="10" style="134"/>
    <col min="755" max="755" width="3.625" style="134" customWidth="1"/>
    <col min="756" max="756" width="24.875" style="134" bestFit="1" customWidth="1"/>
    <col min="757" max="762" width="9" style="134" customWidth="1"/>
    <col min="763" max="763" width="8.75" style="134" customWidth="1"/>
    <col min="764" max="764" width="5.625" style="134" bestFit="1" customWidth="1"/>
    <col min="765" max="765" width="7" style="134" bestFit="1" customWidth="1"/>
    <col min="766" max="770" width="5.625" style="134" bestFit="1" customWidth="1"/>
    <col min="771" max="771" width="6.375" style="134" bestFit="1" customWidth="1"/>
    <col min="772" max="772" width="9.625" style="134" bestFit="1" customWidth="1"/>
    <col min="773" max="773" width="7.25" style="134" bestFit="1" customWidth="1"/>
    <col min="774" max="774" width="9.125" style="134" bestFit="1" customWidth="1"/>
    <col min="775" max="775" width="8.5" style="134" bestFit="1" customWidth="1"/>
    <col min="776" max="1010" width="10" style="134"/>
    <col min="1011" max="1011" width="3.625" style="134" customWidth="1"/>
    <col min="1012" max="1012" width="24.875" style="134" bestFit="1" customWidth="1"/>
    <col min="1013" max="1018" width="9" style="134" customWidth="1"/>
    <col min="1019" max="1019" width="8.75" style="134" customWidth="1"/>
    <col min="1020" max="1020" width="5.625" style="134" bestFit="1" customWidth="1"/>
    <col min="1021" max="1021" width="7" style="134" bestFit="1" customWidth="1"/>
    <col min="1022" max="1026" width="5.625" style="134" bestFit="1" customWidth="1"/>
    <col min="1027" max="1027" width="6.375" style="134" bestFit="1" customWidth="1"/>
    <col min="1028" max="1028" width="9.625" style="134" bestFit="1" customWidth="1"/>
    <col min="1029" max="1029" width="7.25" style="134" bestFit="1" customWidth="1"/>
    <col min="1030" max="1030" width="9.125" style="134" bestFit="1" customWidth="1"/>
    <col min="1031" max="1031" width="8.5" style="134" bestFit="1" customWidth="1"/>
    <col min="1032" max="1266" width="10" style="134"/>
    <col min="1267" max="1267" width="3.625" style="134" customWidth="1"/>
    <col min="1268" max="1268" width="24.875" style="134" bestFit="1" customWidth="1"/>
    <col min="1269" max="1274" width="9" style="134" customWidth="1"/>
    <col min="1275" max="1275" width="8.75" style="134" customWidth="1"/>
    <col min="1276" max="1276" width="5.625" style="134" bestFit="1" customWidth="1"/>
    <col min="1277" max="1277" width="7" style="134" bestFit="1" customWidth="1"/>
    <col min="1278" max="1282" width="5.625" style="134" bestFit="1" customWidth="1"/>
    <col min="1283" max="1283" width="6.375" style="134" bestFit="1" customWidth="1"/>
    <col min="1284" max="1284" width="9.625" style="134" bestFit="1" customWidth="1"/>
    <col min="1285" max="1285" width="7.25" style="134" bestFit="1" customWidth="1"/>
    <col min="1286" max="1286" width="9.125" style="134" bestFit="1" customWidth="1"/>
    <col min="1287" max="1287" width="8.5" style="134" bestFit="1" customWidth="1"/>
    <col min="1288" max="1522" width="10" style="134"/>
    <col min="1523" max="1523" width="3.625" style="134" customWidth="1"/>
    <col min="1524" max="1524" width="24.875" style="134" bestFit="1" customWidth="1"/>
    <col min="1525" max="1530" width="9" style="134" customWidth="1"/>
    <col min="1531" max="1531" width="8.75" style="134" customWidth="1"/>
    <col min="1532" max="1532" width="5.625" style="134" bestFit="1" customWidth="1"/>
    <col min="1533" max="1533" width="7" style="134" bestFit="1" customWidth="1"/>
    <col min="1534" max="1538" width="5.625" style="134" bestFit="1" customWidth="1"/>
    <col min="1539" max="1539" width="6.375" style="134" bestFit="1" customWidth="1"/>
    <col min="1540" max="1540" width="9.625" style="134" bestFit="1" customWidth="1"/>
    <col min="1541" max="1541" width="7.25" style="134" bestFit="1" customWidth="1"/>
    <col min="1542" max="1542" width="9.125" style="134" bestFit="1" customWidth="1"/>
    <col min="1543" max="1543" width="8.5" style="134" bestFit="1" customWidth="1"/>
    <col min="1544" max="1778" width="10" style="134"/>
    <col min="1779" max="1779" width="3.625" style="134" customWidth="1"/>
    <col min="1780" max="1780" width="24.875" style="134" bestFit="1" customWidth="1"/>
    <col min="1781" max="1786" width="9" style="134" customWidth="1"/>
    <col min="1787" max="1787" width="8.75" style="134" customWidth="1"/>
    <col min="1788" max="1788" width="5.625" style="134" bestFit="1" customWidth="1"/>
    <col min="1789" max="1789" width="7" style="134" bestFit="1" customWidth="1"/>
    <col min="1790" max="1794" width="5.625" style="134" bestFit="1" customWidth="1"/>
    <col min="1795" max="1795" width="6.375" style="134" bestFit="1" customWidth="1"/>
    <col min="1796" max="1796" width="9.625" style="134" bestFit="1" customWidth="1"/>
    <col min="1797" max="1797" width="7.25" style="134" bestFit="1" customWidth="1"/>
    <col min="1798" max="1798" width="9.125" style="134" bestFit="1" customWidth="1"/>
    <col min="1799" max="1799" width="8.5" style="134" bestFit="1" customWidth="1"/>
    <col min="1800" max="2034" width="10" style="134"/>
    <col min="2035" max="2035" width="3.625" style="134" customWidth="1"/>
    <col min="2036" max="2036" width="24.875" style="134" bestFit="1" customWidth="1"/>
    <col min="2037" max="2042" width="9" style="134" customWidth="1"/>
    <col min="2043" max="2043" width="8.75" style="134" customWidth="1"/>
    <col min="2044" max="2044" width="5.625" style="134" bestFit="1" customWidth="1"/>
    <col min="2045" max="2045" width="7" style="134" bestFit="1" customWidth="1"/>
    <col min="2046" max="2050" width="5.625" style="134" bestFit="1" customWidth="1"/>
    <col min="2051" max="2051" width="6.375" style="134" bestFit="1" customWidth="1"/>
    <col min="2052" max="2052" width="9.625" style="134" bestFit="1" customWidth="1"/>
    <col min="2053" max="2053" width="7.25" style="134" bestFit="1" customWidth="1"/>
    <col min="2054" max="2054" width="9.125" style="134" bestFit="1" customWidth="1"/>
    <col min="2055" max="2055" width="8.5" style="134" bestFit="1" customWidth="1"/>
    <col min="2056" max="2290" width="10" style="134"/>
    <col min="2291" max="2291" width="3.625" style="134" customWidth="1"/>
    <col min="2292" max="2292" width="24.875" style="134" bestFit="1" customWidth="1"/>
    <col min="2293" max="2298" width="9" style="134" customWidth="1"/>
    <col min="2299" max="2299" width="8.75" style="134" customWidth="1"/>
    <col min="2300" max="2300" width="5.625" style="134" bestFit="1" customWidth="1"/>
    <col min="2301" max="2301" width="7" style="134" bestFit="1" customWidth="1"/>
    <col min="2302" max="2306" width="5.625" style="134" bestFit="1" customWidth="1"/>
    <col min="2307" max="2307" width="6.375" style="134" bestFit="1" customWidth="1"/>
    <col min="2308" max="2308" width="9.625" style="134" bestFit="1" customWidth="1"/>
    <col min="2309" max="2309" width="7.25" style="134" bestFit="1" customWidth="1"/>
    <col min="2310" max="2310" width="9.125" style="134" bestFit="1" customWidth="1"/>
    <col min="2311" max="2311" width="8.5" style="134" bestFit="1" customWidth="1"/>
    <col min="2312" max="2546" width="10" style="134"/>
    <col min="2547" max="2547" width="3.625" style="134" customWidth="1"/>
    <col min="2548" max="2548" width="24.875" style="134" bestFit="1" customWidth="1"/>
    <col min="2549" max="2554" width="9" style="134" customWidth="1"/>
    <col min="2555" max="2555" width="8.75" style="134" customWidth="1"/>
    <col min="2556" max="2556" width="5.625" style="134" bestFit="1" customWidth="1"/>
    <col min="2557" max="2557" width="7" style="134" bestFit="1" customWidth="1"/>
    <col min="2558" max="2562" width="5.625" style="134" bestFit="1" customWidth="1"/>
    <col min="2563" max="2563" width="6.375" style="134" bestFit="1" customWidth="1"/>
    <col min="2564" max="2564" width="9.625" style="134" bestFit="1" customWidth="1"/>
    <col min="2565" max="2565" width="7.25" style="134" bestFit="1" customWidth="1"/>
    <col min="2566" max="2566" width="9.125" style="134" bestFit="1" customWidth="1"/>
    <col min="2567" max="2567" width="8.5" style="134" bestFit="1" customWidth="1"/>
    <col min="2568" max="2802" width="10" style="134"/>
    <col min="2803" max="2803" width="3.625" style="134" customWidth="1"/>
    <col min="2804" max="2804" width="24.875" style="134" bestFit="1" customWidth="1"/>
    <col min="2805" max="2810" width="9" style="134" customWidth="1"/>
    <col min="2811" max="2811" width="8.75" style="134" customWidth="1"/>
    <col min="2812" max="2812" width="5.625" style="134" bestFit="1" customWidth="1"/>
    <col min="2813" max="2813" width="7" style="134" bestFit="1" customWidth="1"/>
    <col min="2814" max="2818" width="5.625" style="134" bestFit="1" customWidth="1"/>
    <col min="2819" max="2819" width="6.375" style="134" bestFit="1" customWidth="1"/>
    <col min="2820" max="2820" width="9.625" style="134" bestFit="1" customWidth="1"/>
    <col min="2821" max="2821" width="7.25" style="134" bestFit="1" customWidth="1"/>
    <col min="2822" max="2822" width="9.125" style="134" bestFit="1" customWidth="1"/>
    <col min="2823" max="2823" width="8.5" style="134" bestFit="1" customWidth="1"/>
    <col min="2824" max="3058" width="10" style="134"/>
    <col min="3059" max="3059" width="3.625" style="134" customWidth="1"/>
    <col min="3060" max="3060" width="24.875" style="134" bestFit="1" customWidth="1"/>
    <col min="3061" max="3066" width="9" style="134" customWidth="1"/>
    <col min="3067" max="3067" width="8.75" style="134" customWidth="1"/>
    <col min="3068" max="3068" width="5.625" style="134" bestFit="1" customWidth="1"/>
    <col min="3069" max="3069" width="7" style="134" bestFit="1" customWidth="1"/>
    <col min="3070" max="3074" width="5.625" style="134" bestFit="1" customWidth="1"/>
    <col min="3075" max="3075" width="6.375" style="134" bestFit="1" customWidth="1"/>
    <col min="3076" max="3076" width="9.625" style="134" bestFit="1" customWidth="1"/>
    <col min="3077" max="3077" width="7.25" style="134" bestFit="1" customWidth="1"/>
    <col min="3078" max="3078" width="9.125" style="134" bestFit="1" customWidth="1"/>
    <col min="3079" max="3079" width="8.5" style="134" bestFit="1" customWidth="1"/>
    <col min="3080" max="3314" width="10" style="134"/>
    <col min="3315" max="3315" width="3.625" style="134" customWidth="1"/>
    <col min="3316" max="3316" width="24.875" style="134" bestFit="1" customWidth="1"/>
    <col min="3317" max="3322" width="9" style="134" customWidth="1"/>
    <col min="3323" max="3323" width="8.75" style="134" customWidth="1"/>
    <col min="3324" max="3324" width="5.625" style="134" bestFit="1" customWidth="1"/>
    <col min="3325" max="3325" width="7" style="134" bestFit="1" customWidth="1"/>
    <col min="3326" max="3330" width="5.625" style="134" bestFit="1" customWidth="1"/>
    <col min="3331" max="3331" width="6.375" style="134" bestFit="1" customWidth="1"/>
    <col min="3332" max="3332" width="9.625" style="134" bestFit="1" customWidth="1"/>
    <col min="3333" max="3333" width="7.25" style="134" bestFit="1" customWidth="1"/>
    <col min="3334" max="3334" width="9.125" style="134" bestFit="1" customWidth="1"/>
    <col min="3335" max="3335" width="8.5" style="134" bestFit="1" customWidth="1"/>
    <col min="3336" max="3570" width="10" style="134"/>
    <col min="3571" max="3571" width="3.625" style="134" customWidth="1"/>
    <col min="3572" max="3572" width="24.875" style="134" bestFit="1" customWidth="1"/>
    <col min="3573" max="3578" width="9" style="134" customWidth="1"/>
    <col min="3579" max="3579" width="8.75" style="134" customWidth="1"/>
    <col min="3580" max="3580" width="5.625" style="134" bestFit="1" customWidth="1"/>
    <col min="3581" max="3581" width="7" style="134" bestFit="1" customWidth="1"/>
    <col min="3582" max="3586" width="5.625" style="134" bestFit="1" customWidth="1"/>
    <col min="3587" max="3587" width="6.375" style="134" bestFit="1" customWidth="1"/>
    <col min="3588" max="3588" width="9.625" style="134" bestFit="1" customWidth="1"/>
    <col min="3589" max="3589" width="7.25" style="134" bestFit="1" customWidth="1"/>
    <col min="3590" max="3590" width="9.125" style="134" bestFit="1" customWidth="1"/>
    <col min="3591" max="3591" width="8.5" style="134" bestFit="1" customWidth="1"/>
    <col min="3592" max="3826" width="10" style="134"/>
    <col min="3827" max="3827" width="3.625" style="134" customWidth="1"/>
    <col min="3828" max="3828" width="24.875" style="134" bestFit="1" customWidth="1"/>
    <col min="3829" max="3834" width="9" style="134" customWidth="1"/>
    <col min="3835" max="3835" width="8.75" style="134" customWidth="1"/>
    <col min="3836" max="3836" width="5.625" style="134" bestFit="1" customWidth="1"/>
    <col min="3837" max="3837" width="7" style="134" bestFit="1" customWidth="1"/>
    <col min="3838" max="3842" width="5.625" style="134" bestFit="1" customWidth="1"/>
    <col min="3843" max="3843" width="6.375" style="134" bestFit="1" customWidth="1"/>
    <col min="3844" max="3844" width="9.625" style="134" bestFit="1" customWidth="1"/>
    <col min="3845" max="3845" width="7.25" style="134" bestFit="1" customWidth="1"/>
    <col min="3846" max="3846" width="9.125" style="134" bestFit="1" customWidth="1"/>
    <col min="3847" max="3847" width="8.5" style="134" bestFit="1" customWidth="1"/>
    <col min="3848" max="4082" width="10" style="134"/>
    <col min="4083" max="4083" width="3.625" style="134" customWidth="1"/>
    <col min="4084" max="4084" width="24.875" style="134" bestFit="1" customWidth="1"/>
    <col min="4085" max="4090" width="9" style="134" customWidth="1"/>
    <col min="4091" max="4091" width="8.75" style="134" customWidth="1"/>
    <col min="4092" max="4092" width="5.625" style="134" bestFit="1" customWidth="1"/>
    <col min="4093" max="4093" width="7" style="134" bestFit="1" customWidth="1"/>
    <col min="4094" max="4098" width="5.625" style="134" bestFit="1" customWidth="1"/>
    <col min="4099" max="4099" width="6.375" style="134" bestFit="1" customWidth="1"/>
    <col min="4100" max="4100" width="9.625" style="134" bestFit="1" customWidth="1"/>
    <col min="4101" max="4101" width="7.25" style="134" bestFit="1" customWidth="1"/>
    <col min="4102" max="4102" width="9.125" style="134" bestFit="1" customWidth="1"/>
    <col min="4103" max="4103" width="8.5" style="134" bestFit="1" customWidth="1"/>
    <col min="4104" max="4338" width="10" style="134"/>
    <col min="4339" max="4339" width="3.625" style="134" customWidth="1"/>
    <col min="4340" max="4340" width="24.875" style="134" bestFit="1" customWidth="1"/>
    <col min="4341" max="4346" width="9" style="134" customWidth="1"/>
    <col min="4347" max="4347" width="8.75" style="134" customWidth="1"/>
    <col min="4348" max="4348" width="5.625" style="134" bestFit="1" customWidth="1"/>
    <col min="4349" max="4349" width="7" style="134" bestFit="1" customWidth="1"/>
    <col min="4350" max="4354" width="5.625" style="134" bestFit="1" customWidth="1"/>
    <col min="4355" max="4355" width="6.375" style="134" bestFit="1" customWidth="1"/>
    <col min="4356" max="4356" width="9.625" style="134" bestFit="1" customWidth="1"/>
    <col min="4357" max="4357" width="7.25" style="134" bestFit="1" customWidth="1"/>
    <col min="4358" max="4358" width="9.125" style="134" bestFit="1" customWidth="1"/>
    <col min="4359" max="4359" width="8.5" style="134" bestFit="1" customWidth="1"/>
    <col min="4360" max="4594" width="10" style="134"/>
    <col min="4595" max="4595" width="3.625" style="134" customWidth="1"/>
    <col min="4596" max="4596" width="24.875" style="134" bestFit="1" customWidth="1"/>
    <col min="4597" max="4602" width="9" style="134" customWidth="1"/>
    <col min="4603" max="4603" width="8.75" style="134" customWidth="1"/>
    <col min="4604" max="4604" width="5.625" style="134" bestFit="1" customWidth="1"/>
    <col min="4605" max="4605" width="7" style="134" bestFit="1" customWidth="1"/>
    <col min="4606" max="4610" width="5.625" style="134" bestFit="1" customWidth="1"/>
    <col min="4611" max="4611" width="6.375" style="134" bestFit="1" customWidth="1"/>
    <col min="4612" max="4612" width="9.625" style="134" bestFit="1" customWidth="1"/>
    <col min="4613" max="4613" width="7.25" style="134" bestFit="1" customWidth="1"/>
    <col min="4614" max="4614" width="9.125" style="134" bestFit="1" customWidth="1"/>
    <col min="4615" max="4615" width="8.5" style="134" bestFit="1" customWidth="1"/>
    <col min="4616" max="4850" width="10" style="134"/>
    <col min="4851" max="4851" width="3.625" style="134" customWidth="1"/>
    <col min="4852" max="4852" width="24.875" style="134" bestFit="1" customWidth="1"/>
    <col min="4853" max="4858" width="9" style="134" customWidth="1"/>
    <col min="4859" max="4859" width="8.75" style="134" customWidth="1"/>
    <col min="4860" max="4860" width="5.625" style="134" bestFit="1" customWidth="1"/>
    <col min="4861" max="4861" width="7" style="134" bestFit="1" customWidth="1"/>
    <col min="4862" max="4866" width="5.625" style="134" bestFit="1" customWidth="1"/>
    <col min="4867" max="4867" width="6.375" style="134" bestFit="1" customWidth="1"/>
    <col min="4868" max="4868" width="9.625" style="134" bestFit="1" customWidth="1"/>
    <col min="4869" max="4869" width="7.25" style="134" bestFit="1" customWidth="1"/>
    <col min="4870" max="4870" width="9.125" style="134" bestFit="1" customWidth="1"/>
    <col min="4871" max="4871" width="8.5" style="134" bestFit="1" customWidth="1"/>
    <col min="4872" max="5106" width="10" style="134"/>
    <col min="5107" max="5107" width="3.625" style="134" customWidth="1"/>
    <col min="5108" max="5108" width="24.875" style="134" bestFit="1" customWidth="1"/>
    <col min="5109" max="5114" width="9" style="134" customWidth="1"/>
    <col min="5115" max="5115" width="8.75" style="134" customWidth="1"/>
    <col min="5116" max="5116" width="5.625" style="134" bestFit="1" customWidth="1"/>
    <col min="5117" max="5117" width="7" style="134" bestFit="1" customWidth="1"/>
    <col min="5118" max="5122" width="5.625" style="134" bestFit="1" customWidth="1"/>
    <col min="5123" max="5123" width="6.375" style="134" bestFit="1" customWidth="1"/>
    <col min="5124" max="5124" width="9.625" style="134" bestFit="1" customWidth="1"/>
    <col min="5125" max="5125" width="7.25" style="134" bestFit="1" customWidth="1"/>
    <col min="5126" max="5126" width="9.125" style="134" bestFit="1" customWidth="1"/>
    <col min="5127" max="5127" width="8.5" style="134" bestFit="1" customWidth="1"/>
    <col min="5128" max="5362" width="10" style="134"/>
    <col min="5363" max="5363" width="3.625" style="134" customWidth="1"/>
    <col min="5364" max="5364" width="24.875" style="134" bestFit="1" customWidth="1"/>
    <col min="5365" max="5370" width="9" style="134" customWidth="1"/>
    <col min="5371" max="5371" width="8.75" style="134" customWidth="1"/>
    <col min="5372" max="5372" width="5.625" style="134" bestFit="1" customWidth="1"/>
    <col min="5373" max="5373" width="7" style="134" bestFit="1" customWidth="1"/>
    <col min="5374" max="5378" width="5.625" style="134" bestFit="1" customWidth="1"/>
    <col min="5379" max="5379" width="6.375" style="134" bestFit="1" customWidth="1"/>
    <col min="5380" max="5380" width="9.625" style="134" bestFit="1" customWidth="1"/>
    <col min="5381" max="5381" width="7.25" style="134" bestFit="1" customWidth="1"/>
    <col min="5382" max="5382" width="9.125" style="134" bestFit="1" customWidth="1"/>
    <col min="5383" max="5383" width="8.5" style="134" bestFit="1" customWidth="1"/>
    <col min="5384" max="5618" width="10" style="134"/>
    <col min="5619" max="5619" width="3.625" style="134" customWidth="1"/>
    <col min="5620" max="5620" width="24.875" style="134" bestFit="1" customWidth="1"/>
    <col min="5621" max="5626" width="9" style="134" customWidth="1"/>
    <col min="5627" max="5627" width="8.75" style="134" customWidth="1"/>
    <col min="5628" max="5628" width="5.625" style="134" bestFit="1" customWidth="1"/>
    <col min="5629" max="5629" width="7" style="134" bestFit="1" customWidth="1"/>
    <col min="5630" max="5634" width="5.625" style="134" bestFit="1" customWidth="1"/>
    <col min="5635" max="5635" width="6.375" style="134" bestFit="1" customWidth="1"/>
    <col min="5636" max="5636" width="9.625" style="134" bestFit="1" customWidth="1"/>
    <col min="5637" max="5637" width="7.25" style="134" bestFit="1" customWidth="1"/>
    <col min="5638" max="5638" width="9.125" style="134" bestFit="1" customWidth="1"/>
    <col min="5639" max="5639" width="8.5" style="134" bestFit="1" customWidth="1"/>
    <col min="5640" max="5874" width="10" style="134"/>
    <col min="5875" max="5875" width="3.625" style="134" customWidth="1"/>
    <col min="5876" max="5876" width="24.875" style="134" bestFit="1" customWidth="1"/>
    <col min="5877" max="5882" width="9" style="134" customWidth="1"/>
    <col min="5883" max="5883" width="8.75" style="134" customWidth="1"/>
    <col min="5884" max="5884" width="5.625" style="134" bestFit="1" customWidth="1"/>
    <col min="5885" max="5885" width="7" style="134" bestFit="1" customWidth="1"/>
    <col min="5886" max="5890" width="5.625" style="134" bestFit="1" customWidth="1"/>
    <col min="5891" max="5891" width="6.375" style="134" bestFit="1" customWidth="1"/>
    <col min="5892" max="5892" width="9.625" style="134" bestFit="1" customWidth="1"/>
    <col min="5893" max="5893" width="7.25" style="134" bestFit="1" customWidth="1"/>
    <col min="5894" max="5894" width="9.125" style="134" bestFit="1" customWidth="1"/>
    <col min="5895" max="5895" width="8.5" style="134" bestFit="1" customWidth="1"/>
    <col min="5896" max="6130" width="10" style="134"/>
    <col min="6131" max="6131" width="3.625" style="134" customWidth="1"/>
    <col min="6132" max="6132" width="24.875" style="134" bestFit="1" customWidth="1"/>
    <col min="6133" max="6138" width="9" style="134" customWidth="1"/>
    <col min="6139" max="6139" width="8.75" style="134" customWidth="1"/>
    <col min="6140" max="6140" width="5.625" style="134" bestFit="1" customWidth="1"/>
    <col min="6141" max="6141" width="7" style="134" bestFit="1" customWidth="1"/>
    <col min="6142" max="6146" width="5.625" style="134" bestFit="1" customWidth="1"/>
    <col min="6147" max="6147" width="6.375" style="134" bestFit="1" customWidth="1"/>
    <col min="6148" max="6148" width="9.625" style="134" bestFit="1" customWidth="1"/>
    <col min="6149" max="6149" width="7.25" style="134" bestFit="1" customWidth="1"/>
    <col min="6150" max="6150" width="9.125" style="134" bestFit="1" customWidth="1"/>
    <col min="6151" max="6151" width="8.5" style="134" bestFit="1" customWidth="1"/>
    <col min="6152" max="6386" width="10" style="134"/>
    <col min="6387" max="6387" width="3.625" style="134" customWidth="1"/>
    <col min="6388" max="6388" width="24.875" style="134" bestFit="1" customWidth="1"/>
    <col min="6389" max="6394" width="9" style="134" customWidth="1"/>
    <col min="6395" max="6395" width="8.75" style="134" customWidth="1"/>
    <col min="6396" max="6396" width="5.625" style="134" bestFit="1" customWidth="1"/>
    <col min="6397" max="6397" width="7" style="134" bestFit="1" customWidth="1"/>
    <col min="6398" max="6402" width="5.625" style="134" bestFit="1" customWidth="1"/>
    <col min="6403" max="6403" width="6.375" style="134" bestFit="1" customWidth="1"/>
    <col min="6404" max="6404" width="9.625" style="134" bestFit="1" customWidth="1"/>
    <col min="6405" max="6405" width="7.25" style="134" bestFit="1" customWidth="1"/>
    <col min="6406" max="6406" width="9.125" style="134" bestFit="1" customWidth="1"/>
    <col min="6407" max="6407" width="8.5" style="134" bestFit="1" customWidth="1"/>
    <col min="6408" max="6642" width="10" style="134"/>
    <col min="6643" max="6643" width="3.625" style="134" customWidth="1"/>
    <col min="6644" max="6644" width="24.875" style="134" bestFit="1" customWidth="1"/>
    <col min="6645" max="6650" width="9" style="134" customWidth="1"/>
    <col min="6651" max="6651" width="8.75" style="134" customWidth="1"/>
    <col min="6652" max="6652" width="5.625" style="134" bestFit="1" customWidth="1"/>
    <col min="6653" max="6653" width="7" style="134" bestFit="1" customWidth="1"/>
    <col min="6654" max="6658" width="5.625" style="134" bestFit="1" customWidth="1"/>
    <col min="6659" max="6659" width="6.375" style="134" bestFit="1" customWidth="1"/>
    <col min="6660" max="6660" width="9.625" style="134" bestFit="1" customWidth="1"/>
    <col min="6661" max="6661" width="7.25" style="134" bestFit="1" customWidth="1"/>
    <col min="6662" max="6662" width="9.125" style="134" bestFit="1" customWidth="1"/>
    <col min="6663" max="6663" width="8.5" style="134" bestFit="1" customWidth="1"/>
    <col min="6664" max="6898" width="10" style="134"/>
    <col min="6899" max="6899" width="3.625" style="134" customWidth="1"/>
    <col min="6900" max="6900" width="24.875" style="134" bestFit="1" customWidth="1"/>
    <col min="6901" max="6906" width="9" style="134" customWidth="1"/>
    <col min="6907" max="6907" width="8.75" style="134" customWidth="1"/>
    <col min="6908" max="6908" width="5.625" style="134" bestFit="1" customWidth="1"/>
    <col min="6909" max="6909" width="7" style="134" bestFit="1" customWidth="1"/>
    <col min="6910" max="6914" width="5.625" style="134" bestFit="1" customWidth="1"/>
    <col min="6915" max="6915" width="6.375" style="134" bestFit="1" customWidth="1"/>
    <col min="6916" max="6916" width="9.625" style="134" bestFit="1" customWidth="1"/>
    <col min="6917" max="6917" width="7.25" style="134" bestFit="1" customWidth="1"/>
    <col min="6918" max="6918" width="9.125" style="134" bestFit="1" customWidth="1"/>
    <col min="6919" max="6919" width="8.5" style="134" bestFit="1" customWidth="1"/>
    <col min="6920" max="7154" width="10" style="134"/>
    <col min="7155" max="7155" width="3.625" style="134" customWidth="1"/>
    <col min="7156" max="7156" width="24.875" style="134" bestFit="1" customWidth="1"/>
    <col min="7157" max="7162" width="9" style="134" customWidth="1"/>
    <col min="7163" max="7163" width="8.75" style="134" customWidth="1"/>
    <col min="7164" max="7164" width="5.625" style="134" bestFit="1" customWidth="1"/>
    <col min="7165" max="7165" width="7" style="134" bestFit="1" customWidth="1"/>
    <col min="7166" max="7170" width="5.625" style="134" bestFit="1" customWidth="1"/>
    <col min="7171" max="7171" width="6.375" style="134" bestFit="1" customWidth="1"/>
    <col min="7172" max="7172" width="9.625" style="134" bestFit="1" customWidth="1"/>
    <col min="7173" max="7173" width="7.25" style="134" bestFit="1" customWidth="1"/>
    <col min="7174" max="7174" width="9.125" style="134" bestFit="1" customWidth="1"/>
    <col min="7175" max="7175" width="8.5" style="134" bestFit="1" customWidth="1"/>
    <col min="7176" max="7410" width="10" style="134"/>
    <col min="7411" max="7411" width="3.625" style="134" customWidth="1"/>
    <col min="7412" max="7412" width="24.875" style="134" bestFit="1" customWidth="1"/>
    <col min="7413" max="7418" width="9" style="134" customWidth="1"/>
    <col min="7419" max="7419" width="8.75" style="134" customWidth="1"/>
    <col min="7420" max="7420" width="5.625" style="134" bestFit="1" customWidth="1"/>
    <col min="7421" max="7421" width="7" style="134" bestFit="1" customWidth="1"/>
    <col min="7422" max="7426" width="5.625" style="134" bestFit="1" customWidth="1"/>
    <col min="7427" max="7427" width="6.375" style="134" bestFit="1" customWidth="1"/>
    <col min="7428" max="7428" width="9.625" style="134" bestFit="1" customWidth="1"/>
    <col min="7429" max="7429" width="7.25" style="134" bestFit="1" customWidth="1"/>
    <col min="7430" max="7430" width="9.125" style="134" bestFit="1" customWidth="1"/>
    <col min="7431" max="7431" width="8.5" style="134" bestFit="1" customWidth="1"/>
    <col min="7432" max="7666" width="10" style="134"/>
    <col min="7667" max="7667" width="3.625" style="134" customWidth="1"/>
    <col min="7668" max="7668" width="24.875" style="134" bestFit="1" customWidth="1"/>
    <col min="7669" max="7674" width="9" style="134" customWidth="1"/>
    <col min="7675" max="7675" width="8.75" style="134" customWidth="1"/>
    <col min="7676" max="7676" width="5.625" style="134" bestFit="1" customWidth="1"/>
    <col min="7677" max="7677" width="7" style="134" bestFit="1" customWidth="1"/>
    <col min="7678" max="7682" width="5.625" style="134" bestFit="1" customWidth="1"/>
    <col min="7683" max="7683" width="6.375" style="134" bestFit="1" customWidth="1"/>
    <col min="7684" max="7684" width="9.625" style="134" bestFit="1" customWidth="1"/>
    <col min="7685" max="7685" width="7.25" style="134" bestFit="1" customWidth="1"/>
    <col min="7686" max="7686" width="9.125" style="134" bestFit="1" customWidth="1"/>
    <col min="7687" max="7687" width="8.5" style="134" bestFit="1" customWidth="1"/>
    <col min="7688" max="7922" width="10" style="134"/>
    <col min="7923" max="7923" width="3.625" style="134" customWidth="1"/>
    <col min="7924" max="7924" width="24.875" style="134" bestFit="1" customWidth="1"/>
    <col min="7925" max="7930" width="9" style="134" customWidth="1"/>
    <col min="7931" max="7931" width="8.75" style="134" customWidth="1"/>
    <col min="7932" max="7932" width="5.625" style="134" bestFit="1" customWidth="1"/>
    <col min="7933" max="7933" width="7" style="134" bestFit="1" customWidth="1"/>
    <col min="7934" max="7938" width="5.625" style="134" bestFit="1" customWidth="1"/>
    <col min="7939" max="7939" width="6.375" style="134" bestFit="1" customWidth="1"/>
    <col min="7940" max="7940" width="9.625" style="134" bestFit="1" customWidth="1"/>
    <col min="7941" max="7941" width="7.25" style="134" bestFit="1" customWidth="1"/>
    <col min="7942" max="7942" width="9.125" style="134" bestFit="1" customWidth="1"/>
    <col min="7943" max="7943" width="8.5" style="134" bestFit="1" customWidth="1"/>
    <col min="7944" max="8178" width="10" style="134"/>
    <col min="8179" max="8179" width="3.625" style="134" customWidth="1"/>
    <col min="8180" max="8180" width="24.875" style="134" bestFit="1" customWidth="1"/>
    <col min="8181" max="8186" width="9" style="134" customWidth="1"/>
    <col min="8187" max="8187" width="8.75" style="134" customWidth="1"/>
    <col min="8188" max="8188" width="5.625" style="134" bestFit="1" customWidth="1"/>
    <col min="8189" max="8189" width="7" style="134" bestFit="1" customWidth="1"/>
    <col min="8190" max="8194" width="5.625" style="134" bestFit="1" customWidth="1"/>
    <col min="8195" max="8195" width="6.375" style="134" bestFit="1" customWidth="1"/>
    <col min="8196" max="8196" width="9.625" style="134" bestFit="1" customWidth="1"/>
    <col min="8197" max="8197" width="7.25" style="134" bestFit="1" customWidth="1"/>
    <col min="8198" max="8198" width="9.125" style="134" bestFit="1" customWidth="1"/>
    <col min="8199" max="8199" width="8.5" style="134" bestFit="1" customWidth="1"/>
    <col min="8200" max="8434" width="10" style="134"/>
    <col min="8435" max="8435" width="3.625" style="134" customWidth="1"/>
    <col min="8436" max="8436" width="24.875" style="134" bestFit="1" customWidth="1"/>
    <col min="8437" max="8442" width="9" style="134" customWidth="1"/>
    <col min="8443" max="8443" width="8.75" style="134" customWidth="1"/>
    <col min="8444" max="8444" width="5.625" style="134" bestFit="1" customWidth="1"/>
    <col min="8445" max="8445" width="7" style="134" bestFit="1" customWidth="1"/>
    <col min="8446" max="8450" width="5.625" style="134" bestFit="1" customWidth="1"/>
    <col min="8451" max="8451" width="6.375" style="134" bestFit="1" customWidth="1"/>
    <col min="8452" max="8452" width="9.625" style="134" bestFit="1" customWidth="1"/>
    <col min="8453" max="8453" width="7.25" style="134" bestFit="1" customWidth="1"/>
    <col min="8454" max="8454" width="9.125" style="134" bestFit="1" customWidth="1"/>
    <col min="8455" max="8455" width="8.5" style="134" bestFit="1" customWidth="1"/>
    <col min="8456" max="8690" width="10" style="134"/>
    <col min="8691" max="8691" width="3.625" style="134" customWidth="1"/>
    <col min="8692" max="8692" width="24.875" style="134" bestFit="1" customWidth="1"/>
    <col min="8693" max="8698" width="9" style="134" customWidth="1"/>
    <col min="8699" max="8699" width="8.75" style="134" customWidth="1"/>
    <col min="8700" max="8700" width="5.625" style="134" bestFit="1" customWidth="1"/>
    <col min="8701" max="8701" width="7" style="134" bestFit="1" customWidth="1"/>
    <col min="8702" max="8706" width="5.625" style="134" bestFit="1" customWidth="1"/>
    <col min="8707" max="8707" width="6.375" style="134" bestFit="1" customWidth="1"/>
    <col min="8708" max="8708" width="9.625" style="134" bestFit="1" customWidth="1"/>
    <col min="8709" max="8709" width="7.25" style="134" bestFit="1" customWidth="1"/>
    <col min="8710" max="8710" width="9.125" style="134" bestFit="1" customWidth="1"/>
    <col min="8711" max="8711" width="8.5" style="134" bestFit="1" customWidth="1"/>
    <col min="8712" max="8946" width="10" style="134"/>
    <col min="8947" max="8947" width="3.625" style="134" customWidth="1"/>
    <col min="8948" max="8948" width="24.875" style="134" bestFit="1" customWidth="1"/>
    <col min="8949" max="8954" width="9" style="134" customWidth="1"/>
    <col min="8955" max="8955" width="8.75" style="134" customWidth="1"/>
    <col min="8956" max="8956" width="5.625" style="134" bestFit="1" customWidth="1"/>
    <col min="8957" max="8957" width="7" style="134" bestFit="1" customWidth="1"/>
    <col min="8958" max="8962" width="5.625" style="134" bestFit="1" customWidth="1"/>
    <col min="8963" max="8963" width="6.375" style="134" bestFit="1" customWidth="1"/>
    <col min="8964" max="8964" width="9.625" style="134" bestFit="1" customWidth="1"/>
    <col min="8965" max="8965" width="7.25" style="134" bestFit="1" customWidth="1"/>
    <col min="8966" max="8966" width="9.125" style="134" bestFit="1" customWidth="1"/>
    <col min="8967" max="8967" width="8.5" style="134" bestFit="1" customWidth="1"/>
    <col min="8968" max="9202" width="10" style="134"/>
    <col min="9203" max="9203" width="3.625" style="134" customWidth="1"/>
    <col min="9204" max="9204" width="24.875" style="134" bestFit="1" customWidth="1"/>
    <col min="9205" max="9210" width="9" style="134" customWidth="1"/>
    <col min="9211" max="9211" width="8.75" style="134" customWidth="1"/>
    <col min="9212" max="9212" width="5.625" style="134" bestFit="1" customWidth="1"/>
    <col min="9213" max="9213" width="7" style="134" bestFit="1" customWidth="1"/>
    <col min="9214" max="9218" width="5.625" style="134" bestFit="1" customWidth="1"/>
    <col min="9219" max="9219" width="6.375" style="134" bestFit="1" customWidth="1"/>
    <col min="9220" max="9220" width="9.625" style="134" bestFit="1" customWidth="1"/>
    <col min="9221" max="9221" width="7.25" style="134" bestFit="1" customWidth="1"/>
    <col min="9222" max="9222" width="9.125" style="134" bestFit="1" customWidth="1"/>
    <col min="9223" max="9223" width="8.5" style="134" bestFit="1" customWidth="1"/>
    <col min="9224" max="9458" width="10" style="134"/>
    <col min="9459" max="9459" width="3.625" style="134" customWidth="1"/>
    <col min="9460" max="9460" width="24.875" style="134" bestFit="1" customWidth="1"/>
    <col min="9461" max="9466" width="9" style="134" customWidth="1"/>
    <col min="9467" max="9467" width="8.75" style="134" customWidth="1"/>
    <col min="9468" max="9468" width="5.625" style="134" bestFit="1" customWidth="1"/>
    <col min="9469" max="9469" width="7" style="134" bestFit="1" customWidth="1"/>
    <col min="9470" max="9474" width="5.625" style="134" bestFit="1" customWidth="1"/>
    <col min="9475" max="9475" width="6.375" style="134" bestFit="1" customWidth="1"/>
    <col min="9476" max="9476" width="9.625" style="134" bestFit="1" customWidth="1"/>
    <col min="9477" max="9477" width="7.25" style="134" bestFit="1" customWidth="1"/>
    <col min="9478" max="9478" width="9.125" style="134" bestFit="1" customWidth="1"/>
    <col min="9479" max="9479" width="8.5" style="134" bestFit="1" customWidth="1"/>
    <col min="9480" max="9714" width="10" style="134"/>
    <col min="9715" max="9715" width="3.625" style="134" customWidth="1"/>
    <col min="9716" max="9716" width="24.875" style="134" bestFit="1" customWidth="1"/>
    <col min="9717" max="9722" width="9" style="134" customWidth="1"/>
    <col min="9723" max="9723" width="8.75" style="134" customWidth="1"/>
    <col min="9724" max="9724" width="5.625" style="134" bestFit="1" customWidth="1"/>
    <col min="9725" max="9725" width="7" style="134" bestFit="1" customWidth="1"/>
    <col min="9726" max="9730" width="5.625" style="134" bestFit="1" customWidth="1"/>
    <col min="9731" max="9731" width="6.375" style="134" bestFit="1" customWidth="1"/>
    <col min="9732" max="9732" width="9.625" style="134" bestFit="1" customWidth="1"/>
    <col min="9733" max="9733" width="7.25" style="134" bestFit="1" customWidth="1"/>
    <col min="9734" max="9734" width="9.125" style="134" bestFit="1" customWidth="1"/>
    <col min="9735" max="9735" width="8.5" style="134" bestFit="1" customWidth="1"/>
    <col min="9736" max="9970" width="10" style="134"/>
    <col min="9971" max="9971" width="3.625" style="134" customWidth="1"/>
    <col min="9972" max="9972" width="24.875" style="134" bestFit="1" customWidth="1"/>
    <col min="9973" max="9978" width="9" style="134" customWidth="1"/>
    <col min="9979" max="9979" width="8.75" style="134" customWidth="1"/>
    <col min="9980" max="9980" width="5.625" style="134" bestFit="1" customWidth="1"/>
    <col min="9981" max="9981" width="7" style="134" bestFit="1" customWidth="1"/>
    <col min="9982" max="9986" width="5.625" style="134" bestFit="1" customWidth="1"/>
    <col min="9987" max="9987" width="6.375" style="134" bestFit="1" customWidth="1"/>
    <col min="9988" max="9988" width="9.625" style="134" bestFit="1" customWidth="1"/>
    <col min="9989" max="9989" width="7.25" style="134" bestFit="1" customWidth="1"/>
    <col min="9990" max="9990" width="9.125" style="134" bestFit="1" customWidth="1"/>
    <col min="9991" max="9991" width="8.5" style="134" bestFit="1" customWidth="1"/>
    <col min="9992" max="10226" width="10" style="134"/>
    <col min="10227" max="10227" width="3.625" style="134" customWidth="1"/>
    <col min="10228" max="10228" width="24.875" style="134" bestFit="1" customWidth="1"/>
    <col min="10229" max="10234" width="9" style="134" customWidth="1"/>
    <col min="10235" max="10235" width="8.75" style="134" customWidth="1"/>
    <col min="10236" max="10236" width="5.625" style="134" bestFit="1" customWidth="1"/>
    <col min="10237" max="10237" width="7" style="134" bestFit="1" customWidth="1"/>
    <col min="10238" max="10242" width="5.625" style="134" bestFit="1" customWidth="1"/>
    <col min="10243" max="10243" width="6.375" style="134" bestFit="1" customWidth="1"/>
    <col min="10244" max="10244" width="9.625" style="134" bestFit="1" customWidth="1"/>
    <col min="10245" max="10245" width="7.25" style="134" bestFit="1" customWidth="1"/>
    <col min="10246" max="10246" width="9.125" style="134" bestFit="1" customWidth="1"/>
    <col min="10247" max="10247" width="8.5" style="134" bestFit="1" customWidth="1"/>
    <col min="10248" max="10482" width="10" style="134"/>
    <col min="10483" max="10483" width="3.625" style="134" customWidth="1"/>
    <col min="10484" max="10484" width="24.875" style="134" bestFit="1" customWidth="1"/>
    <col min="10485" max="10490" width="9" style="134" customWidth="1"/>
    <col min="10491" max="10491" width="8.75" style="134" customWidth="1"/>
    <col min="10492" max="10492" width="5.625" style="134" bestFit="1" customWidth="1"/>
    <col min="10493" max="10493" width="7" style="134" bestFit="1" customWidth="1"/>
    <col min="10494" max="10498" width="5.625" style="134" bestFit="1" customWidth="1"/>
    <col min="10499" max="10499" width="6.375" style="134" bestFit="1" customWidth="1"/>
    <col min="10500" max="10500" width="9.625" style="134" bestFit="1" customWidth="1"/>
    <col min="10501" max="10501" width="7.25" style="134" bestFit="1" customWidth="1"/>
    <col min="10502" max="10502" width="9.125" style="134" bestFit="1" customWidth="1"/>
    <col min="10503" max="10503" width="8.5" style="134" bestFit="1" customWidth="1"/>
    <col min="10504" max="10738" width="10" style="134"/>
    <col min="10739" max="10739" width="3.625" style="134" customWidth="1"/>
    <col min="10740" max="10740" width="24.875" style="134" bestFit="1" customWidth="1"/>
    <col min="10741" max="10746" width="9" style="134" customWidth="1"/>
    <col min="10747" max="10747" width="8.75" style="134" customWidth="1"/>
    <col min="10748" max="10748" width="5.625" style="134" bestFit="1" customWidth="1"/>
    <col min="10749" max="10749" width="7" style="134" bestFit="1" customWidth="1"/>
    <col min="10750" max="10754" width="5.625" style="134" bestFit="1" customWidth="1"/>
    <col min="10755" max="10755" width="6.375" style="134" bestFit="1" customWidth="1"/>
    <col min="10756" max="10756" width="9.625" style="134" bestFit="1" customWidth="1"/>
    <col min="10757" max="10757" width="7.25" style="134" bestFit="1" customWidth="1"/>
    <col min="10758" max="10758" width="9.125" style="134" bestFit="1" customWidth="1"/>
    <col min="10759" max="10759" width="8.5" style="134" bestFit="1" customWidth="1"/>
    <col min="10760" max="10994" width="10" style="134"/>
    <col min="10995" max="10995" width="3.625" style="134" customWidth="1"/>
    <col min="10996" max="10996" width="24.875" style="134" bestFit="1" customWidth="1"/>
    <col min="10997" max="11002" width="9" style="134" customWidth="1"/>
    <col min="11003" max="11003" width="8.75" style="134" customWidth="1"/>
    <col min="11004" max="11004" width="5.625" style="134" bestFit="1" customWidth="1"/>
    <col min="11005" max="11005" width="7" style="134" bestFit="1" customWidth="1"/>
    <col min="11006" max="11010" width="5.625" style="134" bestFit="1" customWidth="1"/>
    <col min="11011" max="11011" width="6.375" style="134" bestFit="1" customWidth="1"/>
    <col min="11012" max="11012" width="9.625" style="134" bestFit="1" customWidth="1"/>
    <col min="11013" max="11013" width="7.25" style="134" bestFit="1" customWidth="1"/>
    <col min="11014" max="11014" width="9.125" style="134" bestFit="1" customWidth="1"/>
    <col min="11015" max="11015" width="8.5" style="134" bestFit="1" customWidth="1"/>
    <col min="11016" max="11250" width="10" style="134"/>
    <col min="11251" max="11251" width="3.625" style="134" customWidth="1"/>
    <col min="11252" max="11252" width="24.875" style="134" bestFit="1" customWidth="1"/>
    <col min="11253" max="11258" width="9" style="134" customWidth="1"/>
    <col min="11259" max="11259" width="8.75" style="134" customWidth="1"/>
    <col min="11260" max="11260" width="5.625" style="134" bestFit="1" customWidth="1"/>
    <col min="11261" max="11261" width="7" style="134" bestFit="1" customWidth="1"/>
    <col min="11262" max="11266" width="5.625" style="134" bestFit="1" customWidth="1"/>
    <col min="11267" max="11267" width="6.375" style="134" bestFit="1" customWidth="1"/>
    <col min="11268" max="11268" width="9.625" style="134" bestFit="1" customWidth="1"/>
    <col min="11269" max="11269" width="7.25" style="134" bestFit="1" customWidth="1"/>
    <col min="11270" max="11270" width="9.125" style="134" bestFit="1" customWidth="1"/>
    <col min="11271" max="11271" width="8.5" style="134" bestFit="1" customWidth="1"/>
    <col min="11272" max="11506" width="10" style="134"/>
    <col min="11507" max="11507" width="3.625" style="134" customWidth="1"/>
    <col min="11508" max="11508" width="24.875" style="134" bestFit="1" customWidth="1"/>
    <col min="11509" max="11514" width="9" style="134" customWidth="1"/>
    <col min="11515" max="11515" width="8.75" style="134" customWidth="1"/>
    <col min="11516" max="11516" width="5.625" style="134" bestFit="1" customWidth="1"/>
    <col min="11517" max="11517" width="7" style="134" bestFit="1" customWidth="1"/>
    <col min="11518" max="11522" width="5.625" style="134" bestFit="1" customWidth="1"/>
    <col min="11523" max="11523" width="6.375" style="134" bestFit="1" customWidth="1"/>
    <col min="11524" max="11524" width="9.625" style="134" bestFit="1" customWidth="1"/>
    <col min="11525" max="11525" width="7.25" style="134" bestFit="1" customWidth="1"/>
    <col min="11526" max="11526" width="9.125" style="134" bestFit="1" customWidth="1"/>
    <col min="11527" max="11527" width="8.5" style="134" bestFit="1" customWidth="1"/>
    <col min="11528" max="11762" width="10" style="134"/>
    <col min="11763" max="11763" width="3.625" style="134" customWidth="1"/>
    <col min="11764" max="11764" width="24.875" style="134" bestFit="1" customWidth="1"/>
    <col min="11765" max="11770" width="9" style="134" customWidth="1"/>
    <col min="11771" max="11771" width="8.75" style="134" customWidth="1"/>
    <col min="11772" max="11772" width="5.625" style="134" bestFit="1" customWidth="1"/>
    <col min="11773" max="11773" width="7" style="134" bestFit="1" customWidth="1"/>
    <col min="11774" max="11778" width="5.625" style="134" bestFit="1" customWidth="1"/>
    <col min="11779" max="11779" width="6.375" style="134" bestFit="1" customWidth="1"/>
    <col min="11780" max="11780" width="9.625" style="134" bestFit="1" customWidth="1"/>
    <col min="11781" max="11781" width="7.25" style="134" bestFit="1" customWidth="1"/>
    <col min="11782" max="11782" width="9.125" style="134" bestFit="1" customWidth="1"/>
    <col min="11783" max="11783" width="8.5" style="134" bestFit="1" customWidth="1"/>
    <col min="11784" max="12018" width="10" style="134"/>
    <col min="12019" max="12019" width="3.625" style="134" customWidth="1"/>
    <col min="12020" max="12020" width="24.875" style="134" bestFit="1" customWidth="1"/>
    <col min="12021" max="12026" width="9" style="134" customWidth="1"/>
    <col min="12027" max="12027" width="8.75" style="134" customWidth="1"/>
    <col min="12028" max="12028" width="5.625" style="134" bestFit="1" customWidth="1"/>
    <col min="12029" max="12029" width="7" style="134" bestFit="1" customWidth="1"/>
    <col min="12030" max="12034" width="5.625" style="134" bestFit="1" customWidth="1"/>
    <col min="12035" max="12035" width="6.375" style="134" bestFit="1" customWidth="1"/>
    <col min="12036" max="12036" width="9.625" style="134" bestFit="1" customWidth="1"/>
    <col min="12037" max="12037" width="7.25" style="134" bestFit="1" customWidth="1"/>
    <col min="12038" max="12038" width="9.125" style="134" bestFit="1" customWidth="1"/>
    <col min="12039" max="12039" width="8.5" style="134" bestFit="1" customWidth="1"/>
    <col min="12040" max="12274" width="10" style="134"/>
    <col min="12275" max="12275" width="3.625" style="134" customWidth="1"/>
    <col min="12276" max="12276" width="24.875" style="134" bestFit="1" customWidth="1"/>
    <col min="12277" max="12282" width="9" style="134" customWidth="1"/>
    <col min="12283" max="12283" width="8.75" style="134" customWidth="1"/>
    <col min="12284" max="12284" width="5.625" style="134" bestFit="1" customWidth="1"/>
    <col min="12285" max="12285" width="7" style="134" bestFit="1" customWidth="1"/>
    <col min="12286" max="12290" width="5.625" style="134" bestFit="1" customWidth="1"/>
    <col min="12291" max="12291" width="6.375" style="134" bestFit="1" customWidth="1"/>
    <col min="12292" max="12292" width="9.625" style="134" bestFit="1" customWidth="1"/>
    <col min="12293" max="12293" width="7.25" style="134" bestFit="1" customWidth="1"/>
    <col min="12294" max="12294" width="9.125" style="134" bestFit="1" customWidth="1"/>
    <col min="12295" max="12295" width="8.5" style="134" bestFit="1" customWidth="1"/>
    <col min="12296" max="12530" width="10" style="134"/>
    <col min="12531" max="12531" width="3.625" style="134" customWidth="1"/>
    <col min="12532" max="12532" width="24.875" style="134" bestFit="1" customWidth="1"/>
    <col min="12533" max="12538" width="9" style="134" customWidth="1"/>
    <col min="12539" max="12539" width="8.75" style="134" customWidth="1"/>
    <col min="12540" max="12540" width="5.625" style="134" bestFit="1" customWidth="1"/>
    <col min="12541" max="12541" width="7" style="134" bestFit="1" customWidth="1"/>
    <col min="12542" max="12546" width="5.625" style="134" bestFit="1" customWidth="1"/>
    <col min="12547" max="12547" width="6.375" style="134" bestFit="1" customWidth="1"/>
    <col min="12548" max="12548" width="9.625" style="134" bestFit="1" customWidth="1"/>
    <col min="12549" max="12549" width="7.25" style="134" bestFit="1" customWidth="1"/>
    <col min="12550" max="12550" width="9.125" style="134" bestFit="1" customWidth="1"/>
    <col min="12551" max="12551" width="8.5" style="134" bestFit="1" customWidth="1"/>
    <col min="12552" max="12786" width="10" style="134"/>
    <col min="12787" max="12787" width="3.625" style="134" customWidth="1"/>
    <col min="12788" max="12788" width="24.875" style="134" bestFit="1" customWidth="1"/>
    <col min="12789" max="12794" width="9" style="134" customWidth="1"/>
    <col min="12795" max="12795" width="8.75" style="134" customWidth="1"/>
    <col min="12796" max="12796" width="5.625" style="134" bestFit="1" customWidth="1"/>
    <col min="12797" max="12797" width="7" style="134" bestFit="1" customWidth="1"/>
    <col min="12798" max="12802" width="5.625" style="134" bestFit="1" customWidth="1"/>
    <col min="12803" max="12803" width="6.375" style="134" bestFit="1" customWidth="1"/>
    <col min="12804" max="12804" width="9.625" style="134" bestFit="1" customWidth="1"/>
    <col min="12805" max="12805" width="7.25" style="134" bestFit="1" customWidth="1"/>
    <col min="12806" max="12806" width="9.125" style="134" bestFit="1" customWidth="1"/>
    <col min="12807" max="12807" width="8.5" style="134" bestFit="1" customWidth="1"/>
    <col min="12808" max="13042" width="10" style="134"/>
    <col min="13043" max="13043" width="3.625" style="134" customWidth="1"/>
    <col min="13044" max="13044" width="24.875" style="134" bestFit="1" customWidth="1"/>
    <col min="13045" max="13050" width="9" style="134" customWidth="1"/>
    <col min="13051" max="13051" width="8.75" style="134" customWidth="1"/>
    <col min="13052" max="13052" width="5.625" style="134" bestFit="1" customWidth="1"/>
    <col min="13053" max="13053" width="7" style="134" bestFit="1" customWidth="1"/>
    <col min="13054" max="13058" width="5.625" style="134" bestFit="1" customWidth="1"/>
    <col min="13059" max="13059" width="6.375" style="134" bestFit="1" customWidth="1"/>
    <col min="13060" max="13060" width="9.625" style="134" bestFit="1" customWidth="1"/>
    <col min="13061" max="13061" width="7.25" style="134" bestFit="1" customWidth="1"/>
    <col min="13062" max="13062" width="9.125" style="134" bestFit="1" customWidth="1"/>
    <col min="13063" max="13063" width="8.5" style="134" bestFit="1" customWidth="1"/>
    <col min="13064" max="13298" width="10" style="134"/>
    <col min="13299" max="13299" width="3.625" style="134" customWidth="1"/>
    <col min="13300" max="13300" width="24.875" style="134" bestFit="1" customWidth="1"/>
    <col min="13301" max="13306" width="9" style="134" customWidth="1"/>
    <col min="13307" max="13307" width="8.75" style="134" customWidth="1"/>
    <col min="13308" max="13308" width="5.625" style="134" bestFit="1" customWidth="1"/>
    <col min="13309" max="13309" width="7" style="134" bestFit="1" customWidth="1"/>
    <col min="13310" max="13314" width="5.625" style="134" bestFit="1" customWidth="1"/>
    <col min="13315" max="13315" width="6.375" style="134" bestFit="1" customWidth="1"/>
    <col min="13316" max="13316" width="9.625" style="134" bestFit="1" customWidth="1"/>
    <col min="13317" max="13317" width="7.25" style="134" bestFit="1" customWidth="1"/>
    <col min="13318" max="13318" width="9.125" style="134" bestFit="1" customWidth="1"/>
    <col min="13319" max="13319" width="8.5" style="134" bestFit="1" customWidth="1"/>
    <col min="13320" max="13554" width="10" style="134"/>
    <col min="13555" max="13555" width="3.625" style="134" customWidth="1"/>
    <col min="13556" max="13556" width="24.875" style="134" bestFit="1" customWidth="1"/>
    <col min="13557" max="13562" width="9" style="134" customWidth="1"/>
    <col min="13563" max="13563" width="8.75" style="134" customWidth="1"/>
    <col min="13564" max="13564" width="5.625" style="134" bestFit="1" customWidth="1"/>
    <col min="13565" max="13565" width="7" style="134" bestFit="1" customWidth="1"/>
    <col min="13566" max="13570" width="5.625" style="134" bestFit="1" customWidth="1"/>
    <col min="13571" max="13571" width="6.375" style="134" bestFit="1" customWidth="1"/>
    <col min="13572" max="13572" width="9.625" style="134" bestFit="1" customWidth="1"/>
    <col min="13573" max="13573" width="7.25" style="134" bestFit="1" customWidth="1"/>
    <col min="13574" max="13574" width="9.125" style="134" bestFit="1" customWidth="1"/>
    <col min="13575" max="13575" width="8.5" style="134" bestFit="1" customWidth="1"/>
    <col min="13576" max="13810" width="10" style="134"/>
    <col min="13811" max="13811" width="3.625" style="134" customWidth="1"/>
    <col min="13812" max="13812" width="24.875" style="134" bestFit="1" customWidth="1"/>
    <col min="13813" max="13818" width="9" style="134" customWidth="1"/>
    <col min="13819" max="13819" width="8.75" style="134" customWidth="1"/>
    <col min="13820" max="13820" width="5.625" style="134" bestFit="1" customWidth="1"/>
    <col min="13821" max="13821" width="7" style="134" bestFit="1" customWidth="1"/>
    <col min="13822" max="13826" width="5.625" style="134" bestFit="1" customWidth="1"/>
    <col min="13827" max="13827" width="6.375" style="134" bestFit="1" customWidth="1"/>
    <col min="13828" max="13828" width="9.625" style="134" bestFit="1" customWidth="1"/>
    <col min="13829" max="13829" width="7.25" style="134" bestFit="1" customWidth="1"/>
    <col min="13830" max="13830" width="9.125" style="134" bestFit="1" customWidth="1"/>
    <col min="13831" max="13831" width="8.5" style="134" bestFit="1" customWidth="1"/>
    <col min="13832" max="14066" width="10" style="134"/>
    <col min="14067" max="14067" width="3.625" style="134" customWidth="1"/>
    <col min="14068" max="14068" width="24.875" style="134" bestFit="1" customWidth="1"/>
    <col min="14069" max="14074" width="9" style="134" customWidth="1"/>
    <col min="14075" max="14075" width="8.75" style="134" customWidth="1"/>
    <col min="14076" max="14076" width="5.625" style="134" bestFit="1" customWidth="1"/>
    <col min="14077" max="14077" width="7" style="134" bestFit="1" customWidth="1"/>
    <col min="14078" max="14082" width="5.625" style="134" bestFit="1" customWidth="1"/>
    <col min="14083" max="14083" width="6.375" style="134" bestFit="1" customWidth="1"/>
    <col min="14084" max="14084" width="9.625" style="134" bestFit="1" customWidth="1"/>
    <col min="14085" max="14085" width="7.25" style="134" bestFit="1" customWidth="1"/>
    <col min="14086" max="14086" width="9.125" style="134" bestFit="1" customWidth="1"/>
    <col min="14087" max="14087" width="8.5" style="134" bestFit="1" customWidth="1"/>
    <col min="14088" max="14322" width="10" style="134"/>
    <col min="14323" max="14323" width="3.625" style="134" customWidth="1"/>
    <col min="14324" max="14324" width="24.875" style="134" bestFit="1" customWidth="1"/>
    <col min="14325" max="14330" width="9" style="134" customWidth="1"/>
    <col min="14331" max="14331" width="8.75" style="134" customWidth="1"/>
    <col min="14332" max="14332" width="5.625" style="134" bestFit="1" customWidth="1"/>
    <col min="14333" max="14333" width="7" style="134" bestFit="1" customWidth="1"/>
    <col min="14334" max="14338" width="5.625" style="134" bestFit="1" customWidth="1"/>
    <col min="14339" max="14339" width="6.375" style="134" bestFit="1" customWidth="1"/>
    <col min="14340" max="14340" width="9.625" style="134" bestFit="1" customWidth="1"/>
    <col min="14341" max="14341" width="7.25" style="134" bestFit="1" customWidth="1"/>
    <col min="14342" max="14342" width="9.125" style="134" bestFit="1" customWidth="1"/>
    <col min="14343" max="14343" width="8.5" style="134" bestFit="1" customWidth="1"/>
    <col min="14344" max="14578" width="10" style="134"/>
    <col min="14579" max="14579" width="3.625" style="134" customWidth="1"/>
    <col min="14580" max="14580" width="24.875" style="134" bestFit="1" customWidth="1"/>
    <col min="14581" max="14586" width="9" style="134" customWidth="1"/>
    <col min="14587" max="14587" width="8.75" style="134" customWidth="1"/>
    <col min="14588" max="14588" width="5.625" style="134" bestFit="1" customWidth="1"/>
    <col min="14589" max="14589" width="7" style="134" bestFit="1" customWidth="1"/>
    <col min="14590" max="14594" width="5.625" style="134" bestFit="1" customWidth="1"/>
    <col min="14595" max="14595" width="6.375" style="134" bestFit="1" customWidth="1"/>
    <col min="14596" max="14596" width="9.625" style="134" bestFit="1" customWidth="1"/>
    <col min="14597" max="14597" width="7.25" style="134" bestFit="1" customWidth="1"/>
    <col min="14598" max="14598" width="9.125" style="134" bestFit="1" customWidth="1"/>
    <col min="14599" max="14599" width="8.5" style="134" bestFit="1" customWidth="1"/>
    <col min="14600" max="14834" width="10" style="134"/>
    <col min="14835" max="14835" width="3.625" style="134" customWidth="1"/>
    <col min="14836" max="14836" width="24.875" style="134" bestFit="1" customWidth="1"/>
    <col min="14837" max="14842" width="9" style="134" customWidth="1"/>
    <col min="14843" max="14843" width="8.75" style="134" customWidth="1"/>
    <col min="14844" max="14844" width="5.625" style="134" bestFit="1" customWidth="1"/>
    <col min="14845" max="14845" width="7" style="134" bestFit="1" customWidth="1"/>
    <col min="14846" max="14850" width="5.625" style="134" bestFit="1" customWidth="1"/>
    <col min="14851" max="14851" width="6.375" style="134" bestFit="1" customWidth="1"/>
    <col min="14852" max="14852" width="9.625" style="134" bestFit="1" customWidth="1"/>
    <col min="14853" max="14853" width="7.25" style="134" bestFit="1" customWidth="1"/>
    <col min="14854" max="14854" width="9.125" style="134" bestFit="1" customWidth="1"/>
    <col min="14855" max="14855" width="8.5" style="134" bestFit="1" customWidth="1"/>
    <col min="14856" max="15090" width="10" style="134"/>
    <col min="15091" max="15091" width="3.625" style="134" customWidth="1"/>
    <col min="15092" max="15092" width="24.875" style="134" bestFit="1" customWidth="1"/>
    <col min="15093" max="15098" width="9" style="134" customWidth="1"/>
    <col min="15099" max="15099" width="8.75" style="134" customWidth="1"/>
    <col min="15100" max="15100" width="5.625" style="134" bestFit="1" customWidth="1"/>
    <col min="15101" max="15101" width="7" style="134" bestFit="1" customWidth="1"/>
    <col min="15102" max="15106" width="5.625" style="134" bestFit="1" customWidth="1"/>
    <col min="15107" max="15107" width="6.375" style="134" bestFit="1" customWidth="1"/>
    <col min="15108" max="15108" width="9.625" style="134" bestFit="1" customWidth="1"/>
    <col min="15109" max="15109" width="7.25" style="134" bestFit="1" customWidth="1"/>
    <col min="15110" max="15110" width="9.125" style="134" bestFit="1" customWidth="1"/>
    <col min="15111" max="15111" width="8.5" style="134" bestFit="1" customWidth="1"/>
    <col min="15112" max="15346" width="10" style="134"/>
    <col min="15347" max="15347" width="3.625" style="134" customWidth="1"/>
    <col min="15348" max="15348" width="24.875" style="134" bestFit="1" customWidth="1"/>
    <col min="15349" max="15354" width="9" style="134" customWidth="1"/>
    <col min="15355" max="15355" width="8.75" style="134" customWidth="1"/>
    <col min="15356" max="15356" width="5.625" style="134" bestFit="1" customWidth="1"/>
    <col min="15357" max="15357" width="7" style="134" bestFit="1" customWidth="1"/>
    <col min="15358" max="15362" width="5.625" style="134" bestFit="1" customWidth="1"/>
    <col min="15363" max="15363" width="6.375" style="134" bestFit="1" customWidth="1"/>
    <col min="15364" max="15364" width="9.625" style="134" bestFit="1" customWidth="1"/>
    <col min="15365" max="15365" width="7.25" style="134" bestFit="1" customWidth="1"/>
    <col min="15366" max="15366" width="9.125" style="134" bestFit="1" customWidth="1"/>
    <col min="15367" max="15367" width="8.5" style="134" bestFit="1" customWidth="1"/>
    <col min="15368" max="15602" width="10" style="134"/>
    <col min="15603" max="15603" width="3.625" style="134" customWidth="1"/>
    <col min="15604" max="15604" width="24.875" style="134" bestFit="1" customWidth="1"/>
    <col min="15605" max="15610" width="9" style="134" customWidth="1"/>
    <col min="15611" max="15611" width="8.75" style="134" customWidth="1"/>
    <col min="15612" max="15612" width="5.625" style="134" bestFit="1" customWidth="1"/>
    <col min="15613" max="15613" width="7" style="134" bestFit="1" customWidth="1"/>
    <col min="15614" max="15618" width="5.625" style="134" bestFit="1" customWidth="1"/>
    <col min="15619" max="15619" width="6.375" style="134" bestFit="1" customWidth="1"/>
    <col min="15620" max="15620" width="9.625" style="134" bestFit="1" customWidth="1"/>
    <col min="15621" max="15621" width="7.25" style="134" bestFit="1" customWidth="1"/>
    <col min="15622" max="15622" width="9.125" style="134" bestFit="1" customWidth="1"/>
    <col min="15623" max="15623" width="8.5" style="134" bestFit="1" customWidth="1"/>
    <col min="15624" max="15858" width="10" style="134"/>
    <col min="15859" max="15859" width="3.625" style="134" customWidth="1"/>
    <col min="15860" max="15860" width="24.875" style="134" bestFit="1" customWidth="1"/>
    <col min="15861" max="15866" width="9" style="134" customWidth="1"/>
    <col min="15867" max="15867" width="8.75" style="134" customWidth="1"/>
    <col min="15868" max="15868" width="5.625" style="134" bestFit="1" customWidth="1"/>
    <col min="15869" max="15869" width="7" style="134" bestFit="1" customWidth="1"/>
    <col min="15870" max="15874" width="5.625" style="134" bestFit="1" customWidth="1"/>
    <col min="15875" max="15875" width="6.375" style="134" bestFit="1" customWidth="1"/>
    <col min="15876" max="15876" width="9.625" style="134" bestFit="1" customWidth="1"/>
    <col min="15877" max="15877" width="7.25" style="134" bestFit="1" customWidth="1"/>
    <col min="15878" max="15878" width="9.125" style="134" bestFit="1" customWidth="1"/>
    <col min="15879" max="15879" width="8.5" style="134" bestFit="1" customWidth="1"/>
    <col min="15880" max="16114" width="10" style="134"/>
    <col min="16115" max="16115" width="3.625" style="134" customWidth="1"/>
    <col min="16116" max="16116" width="24.875" style="134" bestFit="1" customWidth="1"/>
    <col min="16117" max="16122" width="9" style="134" customWidth="1"/>
    <col min="16123" max="16123" width="8.75" style="134" customWidth="1"/>
    <col min="16124" max="16124" width="5.625" style="134" bestFit="1" customWidth="1"/>
    <col min="16125" max="16125" width="7" style="134" bestFit="1" customWidth="1"/>
    <col min="16126" max="16130" width="5.625" style="134" bestFit="1" customWidth="1"/>
    <col min="16131" max="16131" width="6.375" style="134" bestFit="1" customWidth="1"/>
    <col min="16132" max="16132" width="9.625" style="134" bestFit="1" customWidth="1"/>
    <col min="16133" max="16133" width="7.25" style="134" bestFit="1" customWidth="1"/>
    <col min="16134" max="16134" width="9.125" style="134" bestFit="1" customWidth="1"/>
    <col min="16135" max="16135" width="8.5" style="134" bestFit="1" customWidth="1"/>
    <col min="16136" max="16384" width="11" style="134"/>
  </cols>
  <sheetData>
    <row r="1" spans="1:13" ht="13.7" customHeight="1" x14ac:dyDescent="0.2">
      <c r="A1" s="907" t="s">
        <v>33</v>
      </c>
      <c r="B1" s="907"/>
      <c r="C1" s="907"/>
      <c r="D1" s="131"/>
      <c r="E1" s="131"/>
      <c r="F1" s="131"/>
      <c r="G1" s="131"/>
    </row>
    <row r="2" spans="1:13" ht="13.7" customHeight="1" x14ac:dyDescent="0.2">
      <c r="A2" s="908"/>
      <c r="B2" s="908"/>
      <c r="C2" s="908"/>
      <c r="D2" s="135"/>
      <c r="E2" s="135"/>
      <c r="F2" s="135"/>
      <c r="G2" s="110" t="s">
        <v>157</v>
      </c>
    </row>
    <row r="3" spans="1:13" ht="13.7" customHeight="1" x14ac:dyDescent="0.2">
      <c r="A3" s="166"/>
      <c r="B3" s="911">
        <f>INDICE!A3</f>
        <v>42887</v>
      </c>
      <c r="C3" s="912"/>
      <c r="D3" s="912" t="s">
        <v>118</v>
      </c>
      <c r="E3" s="912"/>
      <c r="F3" s="912" t="s">
        <v>119</v>
      </c>
      <c r="G3" s="912"/>
    </row>
    <row r="4" spans="1:13" ht="30.4" customHeight="1" x14ac:dyDescent="0.2">
      <c r="A4" s="151"/>
      <c r="B4" s="167" t="s">
        <v>197</v>
      </c>
      <c r="C4" s="168" t="s">
        <v>198</v>
      </c>
      <c r="D4" s="167" t="s">
        <v>197</v>
      </c>
      <c r="E4" s="168" t="s">
        <v>198</v>
      </c>
      <c r="F4" s="167" t="s">
        <v>197</v>
      </c>
      <c r="G4" s="168" t="s">
        <v>198</v>
      </c>
    </row>
    <row r="5" spans="1:13" s="133" customFormat="1" ht="13.7" customHeight="1" x14ac:dyDescent="0.2">
      <c r="A5" s="137" t="s">
        <v>199</v>
      </c>
      <c r="B5" s="140">
        <v>421.58966999999961</v>
      </c>
      <c r="C5" s="143">
        <v>17.369459999999993</v>
      </c>
      <c r="D5" s="140">
        <v>2246.9803800000004</v>
      </c>
      <c r="E5" s="140">
        <v>86.255420000000015</v>
      </c>
      <c r="F5" s="140">
        <v>4642.8784800000003</v>
      </c>
      <c r="G5" s="140">
        <v>168.04904000000002</v>
      </c>
      <c r="L5" s="169"/>
      <c r="M5" s="169"/>
    </row>
    <row r="6" spans="1:13" s="133" customFormat="1" ht="13.7" customHeight="1" x14ac:dyDescent="0.2">
      <c r="A6" s="137" t="s">
        <v>200</v>
      </c>
      <c r="B6" s="140">
        <v>1607.5005800000017</v>
      </c>
      <c r="C6" s="140">
        <v>460.57794000000024</v>
      </c>
      <c r="D6" s="140">
        <v>8879.403940000002</v>
      </c>
      <c r="E6" s="140">
        <v>2504.7136899999996</v>
      </c>
      <c r="F6" s="140">
        <v>17857.61666</v>
      </c>
      <c r="G6" s="140">
        <v>4989.4499900000001</v>
      </c>
      <c r="L6" s="169"/>
      <c r="M6" s="169"/>
    </row>
    <row r="7" spans="1:13" s="133" customFormat="1" ht="13.7" customHeight="1" x14ac:dyDescent="0.2">
      <c r="A7" s="147" t="s">
        <v>194</v>
      </c>
      <c r="B7" s="148">
        <v>2029.0902500000013</v>
      </c>
      <c r="C7" s="148">
        <v>477.94740000000024</v>
      </c>
      <c r="D7" s="148">
        <v>11126.384320000003</v>
      </c>
      <c r="E7" s="148">
        <v>2590.9691099999995</v>
      </c>
      <c r="F7" s="148">
        <v>22500.495139999999</v>
      </c>
      <c r="G7" s="148">
        <v>5157.4990299999999</v>
      </c>
    </row>
    <row r="8" spans="1:13" ht="13.7" customHeight="1" x14ac:dyDescent="0.2">
      <c r="G8" s="93" t="s">
        <v>232</v>
      </c>
    </row>
    <row r="9" spans="1:13" ht="13.7" customHeight="1" x14ac:dyDescent="0.2">
      <c r="A9" s="154" t="s">
        <v>477</v>
      </c>
    </row>
    <row r="10" spans="1:13" ht="13.7" customHeight="1" x14ac:dyDescent="0.2">
      <c r="A10" s="154" t="s">
        <v>233</v>
      </c>
    </row>
    <row r="14" spans="1:13" ht="13.7" customHeight="1" x14ac:dyDescent="0.2">
      <c r="B14" s="694"/>
      <c r="D14" s="694"/>
      <c r="F14" s="694"/>
    </row>
    <row r="15" spans="1:13" ht="13.7" customHeight="1" x14ac:dyDescent="0.2">
      <c r="B15" s="694"/>
      <c r="D15" s="694"/>
      <c r="F15" s="694"/>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P47"/>
  <sheetViews>
    <sheetView zoomScale="115" zoomScaleNormal="115" zoomScaleSheetLayoutView="100" workbookViewId="0"/>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480</v>
      </c>
    </row>
    <row r="2" spans="1:11" ht="15.75" x14ac:dyDescent="0.25">
      <c r="A2" s="2"/>
      <c r="J2" s="110" t="s">
        <v>157</v>
      </c>
    </row>
    <row r="3" spans="1:11" s="114" customFormat="1" ht="13.7" customHeight="1" x14ac:dyDescent="0.2">
      <c r="A3" s="111"/>
      <c r="B3" s="899">
        <f>INDICE!A3</f>
        <v>42887</v>
      </c>
      <c r="C3" s="899"/>
      <c r="D3" s="899">
        <f>INDICE!C3</f>
        <v>0</v>
      </c>
      <c r="E3" s="899"/>
      <c r="F3" s="112"/>
      <c r="G3" s="900" t="s">
        <v>119</v>
      </c>
      <c r="H3" s="900"/>
      <c r="I3" s="900"/>
      <c r="J3" s="900"/>
    </row>
    <row r="4" spans="1:11" s="114" customFormat="1" x14ac:dyDescent="0.2">
      <c r="A4" s="115"/>
      <c r="B4" s="116" t="s">
        <v>149</v>
      </c>
      <c r="C4" s="116" t="s">
        <v>150</v>
      </c>
      <c r="D4" s="116" t="s">
        <v>186</v>
      </c>
      <c r="E4" s="116" t="s">
        <v>189</v>
      </c>
      <c r="F4" s="116"/>
      <c r="G4" s="116" t="s">
        <v>149</v>
      </c>
      <c r="H4" s="116" t="s">
        <v>150</v>
      </c>
      <c r="I4" s="116" t="s">
        <v>186</v>
      </c>
      <c r="J4" s="116" t="s">
        <v>189</v>
      </c>
    </row>
    <row r="5" spans="1:11" s="114" customFormat="1" x14ac:dyDescent="0.2">
      <c r="A5" s="515" t="s">
        <v>159</v>
      </c>
      <c r="B5" s="117">
        <f>'GNA CCAA'!B5</f>
        <v>60.844859999999997</v>
      </c>
      <c r="C5" s="117">
        <f>'GNA CCAA'!C5</f>
        <v>2.7772900000000003</v>
      </c>
      <c r="D5" s="117">
        <f>'GO CCAA'!B5</f>
        <v>318.99538000000001</v>
      </c>
      <c r="E5" s="479">
        <f>SUM(B5:D5)</f>
        <v>382.61752999999999</v>
      </c>
      <c r="F5" s="117"/>
      <c r="G5" s="117">
        <f>'GNA CCAA'!F5</f>
        <v>673.95449999999994</v>
      </c>
      <c r="H5" s="117">
        <f>'GNA CCAA'!G5</f>
        <v>31.210909999999998</v>
      </c>
      <c r="I5" s="117">
        <f>'GO CCAA'!G5</f>
        <v>3462.2359600000009</v>
      </c>
      <c r="J5" s="479">
        <f>SUM(G5:I5)</f>
        <v>4167.4013700000005</v>
      </c>
      <c r="K5" s="82"/>
    </row>
    <row r="6" spans="1:11" s="114" customFormat="1" x14ac:dyDescent="0.2">
      <c r="A6" s="516" t="s">
        <v>160</v>
      </c>
      <c r="B6" s="119">
        <f>'GNA CCAA'!B6</f>
        <v>11.651590000000001</v>
      </c>
      <c r="C6" s="119">
        <f>'GNA CCAA'!C6</f>
        <v>0.7063600000000001</v>
      </c>
      <c r="D6" s="119">
        <f>'GO CCAA'!B6</f>
        <v>82.896140000000003</v>
      </c>
      <c r="E6" s="482">
        <f>SUM(B6:D6)</f>
        <v>95.254090000000005</v>
      </c>
      <c r="F6" s="119"/>
      <c r="G6" s="119">
        <f>'GNA CCAA'!F6</f>
        <v>128.59548000000012</v>
      </c>
      <c r="H6" s="119">
        <f>'GNA CCAA'!G6</f>
        <v>7.9557400000000058</v>
      </c>
      <c r="I6" s="119">
        <f>'GO CCAA'!G6</f>
        <v>893.52794999999992</v>
      </c>
      <c r="J6" s="482">
        <f t="shared" ref="J6:J24" si="0">SUM(G6:I6)</f>
        <v>1030.07917</v>
      </c>
      <c r="K6" s="82"/>
    </row>
    <row r="7" spans="1:11" s="114" customFormat="1" x14ac:dyDescent="0.2">
      <c r="A7" s="516" t="s">
        <v>161</v>
      </c>
      <c r="B7" s="119">
        <f>'GNA CCAA'!B7</f>
        <v>7.7952300000000001</v>
      </c>
      <c r="C7" s="119">
        <f>'GNA CCAA'!C7</f>
        <v>0.68214999999999992</v>
      </c>
      <c r="D7" s="119">
        <f>'GO CCAA'!B7</f>
        <v>41.593339999999998</v>
      </c>
      <c r="E7" s="482">
        <f t="shared" ref="E7:E24" si="1">SUM(B7:D7)</f>
        <v>50.070719999999994</v>
      </c>
      <c r="F7" s="119"/>
      <c r="G7" s="119">
        <f>'GNA CCAA'!F7</f>
        <v>84.589289999999977</v>
      </c>
      <c r="H7" s="119">
        <f>'GNA CCAA'!G7</f>
        <v>7.4216900000000035</v>
      </c>
      <c r="I7" s="119">
        <f>'GO CCAA'!G7</f>
        <v>459.00578000000002</v>
      </c>
      <c r="J7" s="482">
        <f t="shared" si="0"/>
        <v>551.01675999999998</v>
      </c>
      <c r="K7" s="82"/>
    </row>
    <row r="8" spans="1:11" s="114" customFormat="1" x14ac:dyDescent="0.2">
      <c r="A8" s="516" t="s">
        <v>162</v>
      </c>
      <c r="B8" s="119">
        <f>'GNA CCAA'!B8</f>
        <v>21.541580000000007</v>
      </c>
      <c r="C8" s="119">
        <f>'GNA CCAA'!C8</f>
        <v>1.3700999999999999</v>
      </c>
      <c r="D8" s="119">
        <f>'GO CCAA'!B8</f>
        <v>43.398209999999999</v>
      </c>
      <c r="E8" s="482">
        <f t="shared" si="1"/>
        <v>66.30989000000001</v>
      </c>
      <c r="F8" s="119"/>
      <c r="G8" s="119">
        <f>'GNA CCAA'!F8</f>
        <v>210.75035999999994</v>
      </c>
      <c r="H8" s="119">
        <f>'GNA CCAA'!G8</f>
        <v>13.472340000000003</v>
      </c>
      <c r="I8" s="119">
        <f>'GO CCAA'!G8</f>
        <v>422.92876999999987</v>
      </c>
      <c r="J8" s="482">
        <f t="shared" si="0"/>
        <v>647.15146999999979</v>
      </c>
      <c r="K8" s="82"/>
    </row>
    <row r="9" spans="1:11" s="114" customFormat="1" x14ac:dyDescent="0.2">
      <c r="A9" s="516" t="s">
        <v>163</v>
      </c>
      <c r="B9" s="119">
        <f>'GNA CCAA'!B9</f>
        <v>31.435539999999996</v>
      </c>
      <c r="C9" s="119">
        <f>'GNA CCAA'!C9</f>
        <v>11.148080000000002</v>
      </c>
      <c r="D9" s="119">
        <f>'GO CCAA'!B9</f>
        <v>56.833289999999998</v>
      </c>
      <c r="E9" s="482">
        <f t="shared" si="1"/>
        <v>99.416910000000001</v>
      </c>
      <c r="F9" s="119"/>
      <c r="G9" s="119">
        <f>'GNA CCAA'!F9</f>
        <v>376.77286999999984</v>
      </c>
      <c r="H9" s="119">
        <f>'GNA CCAA'!G9</f>
        <v>131.73501000000002</v>
      </c>
      <c r="I9" s="119">
        <f>'GO CCAA'!G9</f>
        <v>672.41252999999995</v>
      </c>
      <c r="J9" s="482">
        <f t="shared" si="0"/>
        <v>1180.9204099999997</v>
      </c>
      <c r="K9" s="82"/>
    </row>
    <row r="10" spans="1:11" s="114" customFormat="1" x14ac:dyDescent="0.2">
      <c r="A10" s="516" t="s">
        <v>164</v>
      </c>
      <c r="B10" s="119">
        <f>'GNA CCAA'!B10</f>
        <v>5.1147200000000002</v>
      </c>
      <c r="C10" s="119">
        <f>'GNA CCAA'!C10</f>
        <v>0.44936999999999999</v>
      </c>
      <c r="D10" s="119">
        <f>'GO CCAA'!B10</f>
        <v>27.624909999999993</v>
      </c>
      <c r="E10" s="482">
        <f t="shared" si="1"/>
        <v>33.188999999999993</v>
      </c>
      <c r="F10" s="119"/>
      <c r="G10" s="119">
        <f>'GNA CCAA'!F10</f>
        <v>59.729389999999995</v>
      </c>
      <c r="H10" s="119">
        <f>'GNA CCAA'!G10</f>
        <v>4.3361999999999998</v>
      </c>
      <c r="I10" s="119">
        <f>'GO CCAA'!G10</f>
        <v>329.79458000000005</v>
      </c>
      <c r="J10" s="482">
        <f t="shared" si="0"/>
        <v>393.86017000000004</v>
      </c>
      <c r="K10" s="82"/>
    </row>
    <row r="11" spans="1:11" s="114" customFormat="1" x14ac:dyDescent="0.2">
      <c r="A11" s="516" t="s">
        <v>165</v>
      </c>
      <c r="B11" s="119">
        <f>'GNA CCAA'!B11</f>
        <v>21.526719999999994</v>
      </c>
      <c r="C11" s="119">
        <f>'GNA CCAA'!C11</f>
        <v>1.5148699999999999</v>
      </c>
      <c r="D11" s="119">
        <f>'GO CCAA'!B11</f>
        <v>157.55331999999996</v>
      </c>
      <c r="E11" s="482">
        <f t="shared" si="1"/>
        <v>180.59490999999994</v>
      </c>
      <c r="F11" s="119"/>
      <c r="G11" s="119">
        <f>'GNA CCAA'!F11</f>
        <v>251.33216999999959</v>
      </c>
      <c r="H11" s="119">
        <f>'GNA CCAA'!G11</f>
        <v>18.163620000000012</v>
      </c>
      <c r="I11" s="119">
        <f>'GO CCAA'!G11</f>
        <v>1800.9322000000006</v>
      </c>
      <c r="J11" s="482">
        <f t="shared" si="0"/>
        <v>2070.4279900000001</v>
      </c>
      <c r="K11" s="82"/>
    </row>
    <row r="12" spans="1:11" s="114" customFormat="1" x14ac:dyDescent="0.2">
      <c r="A12" s="516" t="s">
        <v>574</v>
      </c>
      <c r="B12" s="119">
        <f>'GNA CCAA'!B12</f>
        <v>15.049350000000002</v>
      </c>
      <c r="C12" s="119">
        <f>'GNA CCAA'!C12</f>
        <v>0.80235000000000034</v>
      </c>
      <c r="D12" s="119">
        <f>'GO CCAA'!B12</f>
        <v>117.76223</v>
      </c>
      <c r="E12" s="482">
        <f t="shared" si="1"/>
        <v>133.61393000000001</v>
      </c>
      <c r="F12" s="119"/>
      <c r="G12" s="119">
        <f>'GNA CCAA'!F12</f>
        <v>165.98642999999979</v>
      </c>
      <c r="H12" s="119">
        <f>'GNA CCAA'!G12</f>
        <v>9.4691400000000137</v>
      </c>
      <c r="I12" s="119">
        <f>'GO CCAA'!G12</f>
        <v>1275.9557900000002</v>
      </c>
      <c r="J12" s="482">
        <f t="shared" si="0"/>
        <v>1451.4113600000001</v>
      </c>
      <c r="K12" s="82"/>
    </row>
    <row r="13" spans="1:11" s="114" customFormat="1" x14ac:dyDescent="0.2">
      <c r="A13" s="516" t="s">
        <v>166</v>
      </c>
      <c r="B13" s="119">
        <f>'GNA CCAA'!B13</f>
        <v>67.371600000000001</v>
      </c>
      <c r="C13" s="119">
        <f>'GNA CCAA'!C13</f>
        <v>5.2678699999999994</v>
      </c>
      <c r="D13" s="119">
        <f>'GO CCAA'!B13</f>
        <v>318.71190000000001</v>
      </c>
      <c r="E13" s="482">
        <f t="shared" si="1"/>
        <v>391.35137000000003</v>
      </c>
      <c r="F13" s="119"/>
      <c r="G13" s="119">
        <f>'GNA CCAA'!F13</f>
        <v>741.60142000000053</v>
      </c>
      <c r="H13" s="119">
        <f>'GNA CCAA'!G13</f>
        <v>56.812290000000012</v>
      </c>
      <c r="I13" s="119">
        <f>'GO CCAA'!G13</f>
        <v>3573.3056800000031</v>
      </c>
      <c r="J13" s="482">
        <f t="shared" si="0"/>
        <v>4371.7193900000038</v>
      </c>
      <c r="K13" s="82"/>
    </row>
    <row r="14" spans="1:11" s="114" customFormat="1" x14ac:dyDescent="0.2">
      <c r="A14" s="516" t="s">
        <v>167</v>
      </c>
      <c r="B14" s="119">
        <f>'GNA CCAA'!B14</f>
        <v>0.47508</v>
      </c>
      <c r="C14" s="119">
        <f>'GNA CCAA'!C14</f>
        <v>6.5519999999999995E-2</v>
      </c>
      <c r="D14" s="119">
        <f>'GO CCAA'!B14</f>
        <v>1.06091</v>
      </c>
      <c r="E14" s="482">
        <f t="shared" si="1"/>
        <v>1.60151</v>
      </c>
      <c r="F14" s="119"/>
      <c r="G14" s="119">
        <f>'GNA CCAA'!F14</f>
        <v>5.4148899999999998</v>
      </c>
      <c r="H14" s="119">
        <f>'GNA CCAA'!G14</f>
        <v>0.66454999999999986</v>
      </c>
      <c r="I14" s="119">
        <f>'GO CCAA'!G14</f>
        <v>13.008799999999997</v>
      </c>
      <c r="J14" s="482">
        <f t="shared" si="0"/>
        <v>19.088239999999999</v>
      </c>
      <c r="K14" s="82"/>
    </row>
    <row r="15" spans="1:11" s="114" customFormat="1" x14ac:dyDescent="0.2">
      <c r="A15" s="516" t="s">
        <v>168</v>
      </c>
      <c r="B15" s="119">
        <f>'GNA CCAA'!B15</f>
        <v>46.725899999999996</v>
      </c>
      <c r="C15" s="119">
        <f>'GNA CCAA'!C15</f>
        <v>2.4375499999999999</v>
      </c>
      <c r="D15" s="119">
        <f>'GO CCAA'!B15</f>
        <v>199.55885999999998</v>
      </c>
      <c r="E15" s="482">
        <f t="shared" si="1"/>
        <v>248.72230999999999</v>
      </c>
      <c r="F15" s="119"/>
      <c r="G15" s="119">
        <f>'GNA CCAA'!F15</f>
        <v>492.07000000000022</v>
      </c>
      <c r="H15" s="119">
        <f>'GNA CCAA'!G15</f>
        <v>24.907050000000016</v>
      </c>
      <c r="I15" s="119">
        <f>'GO CCAA'!G15</f>
        <v>2190.8414799999996</v>
      </c>
      <c r="J15" s="482">
        <f t="shared" si="0"/>
        <v>2707.8185299999996</v>
      </c>
      <c r="K15" s="82"/>
    </row>
    <row r="16" spans="1:11" s="114" customFormat="1" x14ac:dyDescent="0.2">
      <c r="A16" s="516" t="s">
        <v>169</v>
      </c>
      <c r="B16" s="119">
        <f>'GNA CCAA'!B16</f>
        <v>8.0627099999999992</v>
      </c>
      <c r="C16" s="119">
        <f>'GNA CCAA'!C16</f>
        <v>0.37136999999999992</v>
      </c>
      <c r="D16" s="119">
        <f>'GO CCAA'!B16</f>
        <v>58.979149999999997</v>
      </c>
      <c r="E16" s="482">
        <f t="shared" si="1"/>
        <v>67.413229999999999</v>
      </c>
      <c r="F16" s="119"/>
      <c r="G16" s="119">
        <f>'GNA CCAA'!F16</f>
        <v>91.197839999999985</v>
      </c>
      <c r="H16" s="119">
        <f>'GNA CCAA'!G16</f>
        <v>3.7243199999999987</v>
      </c>
      <c r="I16" s="119">
        <f>'GO CCAA'!G16</f>
        <v>642.52807000000007</v>
      </c>
      <c r="J16" s="482">
        <f t="shared" si="0"/>
        <v>737.45023000000003</v>
      </c>
      <c r="K16" s="82"/>
    </row>
    <row r="17" spans="1:16" s="114" customFormat="1" x14ac:dyDescent="0.2">
      <c r="A17" s="516" t="s">
        <v>170</v>
      </c>
      <c r="B17" s="119">
        <f>'GNA CCAA'!B17</f>
        <v>21.656459999999992</v>
      </c>
      <c r="C17" s="119">
        <f>'GNA CCAA'!C17</f>
        <v>1.38008</v>
      </c>
      <c r="D17" s="119">
        <f>'GO CCAA'!B17</f>
        <v>127.49195999999999</v>
      </c>
      <c r="E17" s="482">
        <f t="shared" si="1"/>
        <v>150.52849999999998</v>
      </c>
      <c r="F17" s="119"/>
      <c r="G17" s="119">
        <f>'GNA CCAA'!F17</f>
        <v>230.60548</v>
      </c>
      <c r="H17" s="119">
        <f>'GNA CCAA'!G17</f>
        <v>15.460200000000004</v>
      </c>
      <c r="I17" s="119">
        <f>'GO CCAA'!G17</f>
        <v>1402.161060000002</v>
      </c>
      <c r="J17" s="482">
        <f t="shared" si="0"/>
        <v>1648.2267400000019</v>
      </c>
      <c r="K17" s="82"/>
    </row>
    <row r="18" spans="1:16" s="114" customFormat="1" x14ac:dyDescent="0.2">
      <c r="A18" s="516" t="s">
        <v>171</v>
      </c>
      <c r="B18" s="119">
        <f>'GNA CCAA'!B18</f>
        <v>3.4153399999999992</v>
      </c>
      <c r="C18" s="119">
        <f>'GNA CCAA'!C18</f>
        <v>0.20111999999999999</v>
      </c>
      <c r="D18" s="119">
        <f>'GO CCAA'!B18</f>
        <v>20.566199999999998</v>
      </c>
      <c r="E18" s="482">
        <f t="shared" si="1"/>
        <v>24.182659999999998</v>
      </c>
      <c r="F18" s="119"/>
      <c r="G18" s="119">
        <f>'GNA CCAA'!F18</f>
        <v>34.626679999999993</v>
      </c>
      <c r="H18" s="119">
        <f>'GNA CCAA'!G18</f>
        <v>1.8981499999999998</v>
      </c>
      <c r="I18" s="119">
        <f>'GO CCAA'!G18</f>
        <v>217.23694999999995</v>
      </c>
      <c r="J18" s="482">
        <f t="shared" si="0"/>
        <v>253.76177999999993</v>
      </c>
      <c r="K18" s="82"/>
    </row>
    <row r="19" spans="1:16" s="114" customFormat="1" x14ac:dyDescent="0.2">
      <c r="A19" s="516" t="s">
        <v>172</v>
      </c>
      <c r="B19" s="119">
        <f>'GNA CCAA'!B19</f>
        <v>49.544479999999993</v>
      </c>
      <c r="C19" s="119">
        <f>'GNA CCAA'!C19</f>
        <v>3.1266899999999995</v>
      </c>
      <c r="D19" s="119">
        <f>'GO CCAA'!B19</f>
        <v>204.58593999999997</v>
      </c>
      <c r="E19" s="482">
        <f t="shared" si="1"/>
        <v>257.25710999999995</v>
      </c>
      <c r="F19" s="119"/>
      <c r="G19" s="119">
        <f>'GNA CCAA'!F19</f>
        <v>527.92254000000003</v>
      </c>
      <c r="H19" s="119">
        <f>'GNA CCAA'!G19</f>
        <v>33.023830000000004</v>
      </c>
      <c r="I19" s="119">
        <f>'GO CCAA'!G19</f>
        <v>2237.1874800000005</v>
      </c>
      <c r="J19" s="482">
        <f t="shared" si="0"/>
        <v>2798.1338500000006</v>
      </c>
      <c r="K19" s="82"/>
    </row>
    <row r="20" spans="1:16" s="114" customFormat="1" x14ac:dyDescent="0.2">
      <c r="A20" s="516" t="s">
        <v>173</v>
      </c>
      <c r="B20" s="119">
        <f>'GNA CCAA'!B20</f>
        <v>0.60182999999999998</v>
      </c>
      <c r="C20" s="712">
        <f>'GNA CCAA'!C20</f>
        <v>0</v>
      </c>
      <c r="D20" s="119">
        <f>'GO CCAA'!B20</f>
        <v>1.7302200000000001</v>
      </c>
      <c r="E20" s="482">
        <f t="shared" si="1"/>
        <v>2.3320500000000002</v>
      </c>
      <c r="F20" s="119"/>
      <c r="G20" s="119">
        <f>'GNA CCAA'!F20</f>
        <v>7.0157699999999998</v>
      </c>
      <c r="H20" s="712">
        <f>'GNA CCAA'!G20</f>
        <v>0</v>
      </c>
      <c r="I20" s="119">
        <f>'GO CCAA'!G20</f>
        <v>21.170719999999996</v>
      </c>
      <c r="J20" s="482">
        <f t="shared" si="0"/>
        <v>28.186489999999996</v>
      </c>
      <c r="K20" s="82"/>
    </row>
    <row r="21" spans="1:16" s="114" customFormat="1" x14ac:dyDescent="0.2">
      <c r="A21" s="516" t="s">
        <v>174</v>
      </c>
      <c r="B21" s="119">
        <f>'GNA CCAA'!B21</f>
        <v>10.302550000000002</v>
      </c>
      <c r="C21" s="119">
        <f>'GNA CCAA'!C21</f>
        <v>0.67999000000000009</v>
      </c>
      <c r="D21" s="119">
        <f>'GO CCAA'!B21</f>
        <v>81.220169999999982</v>
      </c>
      <c r="E21" s="482">
        <f t="shared" si="1"/>
        <v>92.202709999999982</v>
      </c>
      <c r="F21" s="119"/>
      <c r="G21" s="119">
        <f>'GNA CCAA'!F21</f>
        <v>113.6658</v>
      </c>
      <c r="H21" s="119">
        <f>'GNA CCAA'!G21</f>
        <v>7.2909100000000038</v>
      </c>
      <c r="I21" s="119">
        <f>'GO CCAA'!G21</f>
        <v>900.40192999999977</v>
      </c>
      <c r="J21" s="482">
        <f t="shared" si="0"/>
        <v>1021.3586399999998</v>
      </c>
      <c r="K21" s="82"/>
    </row>
    <row r="22" spans="1:16" s="114" customFormat="1" x14ac:dyDescent="0.2">
      <c r="A22" s="516" t="s">
        <v>175</v>
      </c>
      <c r="B22" s="119">
        <f>'GNA CCAA'!B22</f>
        <v>5.4668500000000009</v>
      </c>
      <c r="C22" s="119">
        <f>'GNA CCAA'!C22</f>
        <v>0.30757000000000007</v>
      </c>
      <c r="D22" s="119">
        <f>'GO CCAA'!B22</f>
        <v>55.224240000000002</v>
      </c>
      <c r="E22" s="482">
        <f t="shared" si="1"/>
        <v>60.998660000000001</v>
      </c>
      <c r="F22" s="119"/>
      <c r="G22" s="119">
        <f>'GNA CCAA'!F22</f>
        <v>61.301039999999986</v>
      </c>
      <c r="H22" s="119">
        <f>'GNA CCAA'!G22</f>
        <v>3.1637999999999993</v>
      </c>
      <c r="I22" s="119">
        <f>'GO CCAA'!G22</f>
        <v>597.00712999999996</v>
      </c>
      <c r="J22" s="482">
        <f t="shared" si="0"/>
        <v>661.47196999999994</v>
      </c>
      <c r="K22" s="82"/>
    </row>
    <row r="23" spans="1:16" x14ac:dyDescent="0.2">
      <c r="A23" s="517" t="s">
        <v>176</v>
      </c>
      <c r="B23" s="119">
        <f>'GNA CCAA'!B23</f>
        <v>15.891210000000001</v>
      </c>
      <c r="C23" s="119">
        <f>'GNA CCAA'!C23</f>
        <v>1.1972</v>
      </c>
      <c r="D23" s="119">
        <f>'GO CCAA'!B23</f>
        <v>151.16098000000002</v>
      </c>
      <c r="E23" s="482">
        <f t="shared" si="1"/>
        <v>168.24939000000003</v>
      </c>
      <c r="F23" s="119"/>
      <c r="G23" s="119">
        <f>'GNA CCAA'!F23</f>
        <v>170.14459999999991</v>
      </c>
      <c r="H23" s="119">
        <f>'GNA CCAA'!G23</f>
        <v>12.902629999999995</v>
      </c>
      <c r="I23" s="119">
        <f>'GO CCAA'!G23</f>
        <v>1722.1720300000004</v>
      </c>
      <c r="J23" s="482">
        <f t="shared" si="0"/>
        <v>1905.2192600000003</v>
      </c>
      <c r="K23" s="432"/>
      <c r="P23" s="114"/>
    </row>
    <row r="24" spans="1:16" x14ac:dyDescent="0.2">
      <c r="A24" s="518" t="s">
        <v>472</v>
      </c>
      <c r="B24" s="123">
        <f>'GNA CCAA'!B24</f>
        <v>404.47359999999992</v>
      </c>
      <c r="C24" s="123">
        <f>'GNA CCAA'!C24</f>
        <v>34.485530000000054</v>
      </c>
      <c r="D24" s="123">
        <f>'GO CCAA'!B24</f>
        <v>2066.9473499999995</v>
      </c>
      <c r="E24" s="123">
        <f t="shared" si="1"/>
        <v>2505.9064799999996</v>
      </c>
      <c r="F24" s="123"/>
      <c r="G24" s="123">
        <f>'GNA CCAA'!F24</f>
        <v>4427.2765500000014</v>
      </c>
      <c r="H24" s="519">
        <f>'GNA CCAA'!G24</f>
        <v>383.61238000000014</v>
      </c>
      <c r="I24" s="123">
        <f>'GO CCAA'!G24</f>
        <v>22833.814889999972</v>
      </c>
      <c r="J24" s="123">
        <f t="shared" si="0"/>
        <v>27644.703819999973</v>
      </c>
      <c r="K24" s="432"/>
    </row>
    <row r="25" spans="1:16" x14ac:dyDescent="0.2">
      <c r="I25" s="8"/>
      <c r="J25" s="93" t="s">
        <v>232</v>
      </c>
    </row>
    <row r="26" spans="1:16" x14ac:dyDescent="0.2">
      <c r="A26" s="485" t="s">
        <v>478</v>
      </c>
      <c r="G26" s="125"/>
      <c r="H26" s="125"/>
      <c r="I26" s="125"/>
      <c r="J26" s="125"/>
    </row>
    <row r="27" spans="1:16" x14ac:dyDescent="0.2">
      <c r="A27" s="154" t="s">
        <v>233</v>
      </c>
      <c r="G27" s="125"/>
      <c r="H27" s="125"/>
      <c r="I27" s="125"/>
      <c r="J27" s="125"/>
    </row>
    <row r="28" spans="1:16" ht="18" x14ac:dyDescent="0.25">
      <c r="A28" s="126"/>
      <c r="E28" s="906"/>
      <c r="F28" s="906"/>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G3:J3"/>
    <mergeCell ref="E28:F28"/>
  </mergeCells>
  <conditionalFormatting sqref="B6:D19 F6:I19 B21:D23 B20 D20 F21:I23 F20:G20 I20">
    <cfRule type="cellIs" dxfId="456" priority="5" operator="between">
      <formula>0</formula>
      <formula>0.5</formula>
    </cfRule>
    <cfRule type="cellIs" dxfId="455" priority="6" operator="between">
      <formula>0</formula>
      <formula>0.49</formula>
    </cfRule>
  </conditionalFormatting>
  <conditionalFormatting sqref="E6:E23">
    <cfRule type="cellIs" dxfId="454" priority="3" operator="between">
      <formula>0</formula>
      <formula>0.5</formula>
    </cfRule>
    <cfRule type="cellIs" dxfId="453" priority="4" operator="between">
      <formula>0</formula>
      <formula>0.49</formula>
    </cfRule>
  </conditionalFormatting>
  <conditionalFormatting sqref="J6:J23">
    <cfRule type="cellIs" dxfId="452" priority="1" operator="between">
      <formula>0</formula>
      <formula>0.5</formula>
    </cfRule>
    <cfRule type="cellIs" dxfId="45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171" customWidth="1"/>
    <col min="2" max="2" width="10.5" style="171" customWidth="1"/>
    <col min="3" max="3" width="9.375" style="171" customWidth="1"/>
    <col min="4" max="4" width="10" style="171" customWidth="1"/>
    <col min="5" max="5" width="9.375" style="171" customWidth="1"/>
    <col min="6" max="6" width="9.5" style="171" customWidth="1"/>
    <col min="7" max="7" width="8.5" style="171" customWidth="1"/>
    <col min="8" max="8" width="12.5" style="171" customWidth="1"/>
    <col min="9" max="12" width="11.5" style="171" customWidth="1"/>
    <col min="13" max="66" width="11" style="171"/>
    <col min="67" max="256" width="10" style="171"/>
    <col min="257" max="257" width="8.375" style="171" customWidth="1"/>
    <col min="258" max="258" width="9.25" style="171" customWidth="1"/>
    <col min="259" max="259" width="8.25" style="171" bestFit="1" customWidth="1"/>
    <col min="260" max="260" width="8.875" style="171" bestFit="1" customWidth="1"/>
    <col min="261" max="261" width="8.25" style="171" bestFit="1" customWidth="1"/>
    <col min="262" max="262" width="8.375" style="171" bestFit="1" customWidth="1"/>
    <col min="263" max="263" width="7.5" style="171" bestFit="1" customWidth="1"/>
    <col min="264" max="264" width="11" style="171" bestFit="1" customWidth="1"/>
    <col min="265" max="268" width="10.125" style="171" bestFit="1" customWidth="1"/>
    <col min="269" max="512" width="10" style="171"/>
    <col min="513" max="513" width="8.375" style="171" customWidth="1"/>
    <col min="514" max="514" width="9.25" style="171" customWidth="1"/>
    <col min="515" max="515" width="8.25" style="171" bestFit="1" customWidth="1"/>
    <col min="516" max="516" width="8.875" style="171" bestFit="1" customWidth="1"/>
    <col min="517" max="517" width="8.25" style="171" bestFit="1" customWidth="1"/>
    <col min="518" max="518" width="8.375" style="171" bestFit="1" customWidth="1"/>
    <col min="519" max="519" width="7.5" style="171" bestFit="1" customWidth="1"/>
    <col min="520" max="520" width="11" style="171" bestFit="1" customWidth="1"/>
    <col min="521" max="524" width="10.125" style="171" bestFit="1" customWidth="1"/>
    <col min="525" max="768" width="10" style="171"/>
    <col min="769" max="769" width="8.375" style="171" customWidth="1"/>
    <col min="770" max="770" width="9.25" style="171" customWidth="1"/>
    <col min="771" max="771" width="8.25" style="171" bestFit="1" customWidth="1"/>
    <col min="772" max="772" width="8.875" style="171" bestFit="1" customWidth="1"/>
    <col min="773" max="773" width="8.25" style="171" bestFit="1" customWidth="1"/>
    <col min="774" max="774" width="8.375" style="171" bestFit="1" customWidth="1"/>
    <col min="775" max="775" width="7.5" style="171" bestFit="1" customWidth="1"/>
    <col min="776" max="776" width="11" style="171" bestFit="1" customWidth="1"/>
    <col min="777" max="780" width="10.125" style="171" bestFit="1" customWidth="1"/>
    <col min="781" max="1024" width="11" style="171"/>
    <col min="1025" max="1025" width="8.375" style="171" customWidth="1"/>
    <col min="1026" max="1026" width="9.25" style="171" customWidth="1"/>
    <col min="1027" max="1027" width="8.25" style="171" bestFit="1" customWidth="1"/>
    <col min="1028" max="1028" width="8.875" style="171" bestFit="1" customWidth="1"/>
    <col min="1029" max="1029" width="8.25" style="171" bestFit="1" customWidth="1"/>
    <col min="1030" max="1030" width="8.375" style="171" bestFit="1" customWidth="1"/>
    <col min="1031" max="1031" width="7.5" style="171" bestFit="1" customWidth="1"/>
    <col min="1032" max="1032" width="11" style="171" bestFit="1" customWidth="1"/>
    <col min="1033" max="1036" width="10.125" style="171" bestFit="1" customWidth="1"/>
    <col min="1037" max="1280" width="10" style="171"/>
    <col min="1281" max="1281" width="8.375" style="171" customWidth="1"/>
    <col min="1282" max="1282" width="9.25" style="171" customWidth="1"/>
    <col min="1283" max="1283" width="8.25" style="171" bestFit="1" customWidth="1"/>
    <col min="1284" max="1284" width="8.875" style="171" bestFit="1" customWidth="1"/>
    <col min="1285" max="1285" width="8.25" style="171" bestFit="1" customWidth="1"/>
    <col min="1286" max="1286" width="8.375" style="171" bestFit="1" customWidth="1"/>
    <col min="1287" max="1287" width="7.5" style="171" bestFit="1" customWidth="1"/>
    <col min="1288" max="1288" width="11" style="171" bestFit="1" customWidth="1"/>
    <col min="1289" max="1292" width="10.125" style="171" bestFit="1" customWidth="1"/>
    <col min="1293" max="1536" width="10" style="171"/>
    <col min="1537" max="1537" width="8.375" style="171" customWidth="1"/>
    <col min="1538" max="1538" width="9.25" style="171" customWidth="1"/>
    <col min="1539" max="1539" width="8.25" style="171" bestFit="1" customWidth="1"/>
    <col min="1540" max="1540" width="8.875" style="171" bestFit="1" customWidth="1"/>
    <col min="1541" max="1541" width="8.25" style="171" bestFit="1" customWidth="1"/>
    <col min="1542" max="1542" width="8.375" style="171" bestFit="1" customWidth="1"/>
    <col min="1543" max="1543" width="7.5" style="171" bestFit="1" customWidth="1"/>
    <col min="1544" max="1544" width="11" style="171" bestFit="1" customWidth="1"/>
    <col min="1545" max="1548" width="10.125" style="171" bestFit="1" customWidth="1"/>
    <col min="1549" max="1792" width="10" style="171"/>
    <col min="1793" max="1793" width="8.375" style="171" customWidth="1"/>
    <col min="1794" max="1794" width="9.25" style="171" customWidth="1"/>
    <col min="1795" max="1795" width="8.25" style="171" bestFit="1" customWidth="1"/>
    <col min="1796" max="1796" width="8.875" style="171" bestFit="1" customWidth="1"/>
    <col min="1797" max="1797" width="8.25" style="171" bestFit="1" customWidth="1"/>
    <col min="1798" max="1798" width="8.375" style="171" bestFit="1" customWidth="1"/>
    <col min="1799" max="1799" width="7.5" style="171" bestFit="1" customWidth="1"/>
    <col min="1800" max="1800" width="11" style="171" bestFit="1" customWidth="1"/>
    <col min="1801" max="1804" width="10.125" style="171" bestFit="1" customWidth="1"/>
    <col min="1805" max="2048" width="11" style="171"/>
    <col min="2049" max="2049" width="8.375" style="171" customWidth="1"/>
    <col min="2050" max="2050" width="9.25" style="171" customWidth="1"/>
    <col min="2051" max="2051" width="8.25" style="171" bestFit="1" customWidth="1"/>
    <col min="2052" max="2052" width="8.875" style="171" bestFit="1" customWidth="1"/>
    <col min="2053" max="2053" width="8.25" style="171" bestFit="1" customWidth="1"/>
    <col min="2054" max="2054" width="8.375" style="171" bestFit="1" customWidth="1"/>
    <col min="2055" max="2055" width="7.5" style="171" bestFit="1" customWidth="1"/>
    <col min="2056" max="2056" width="11" style="171" bestFit="1" customWidth="1"/>
    <col min="2057" max="2060" width="10.125" style="171" bestFit="1" customWidth="1"/>
    <col min="2061" max="2304" width="10" style="171"/>
    <col min="2305" max="2305" width="8.375" style="171" customWidth="1"/>
    <col min="2306" max="2306" width="9.25" style="171" customWidth="1"/>
    <col min="2307" max="2307" width="8.25" style="171" bestFit="1" customWidth="1"/>
    <col min="2308" max="2308" width="8.875" style="171" bestFit="1" customWidth="1"/>
    <col min="2309" max="2309" width="8.25" style="171" bestFit="1" customWidth="1"/>
    <col min="2310" max="2310" width="8.375" style="171" bestFit="1" customWidth="1"/>
    <col min="2311" max="2311" width="7.5" style="171" bestFit="1" customWidth="1"/>
    <col min="2312" max="2312" width="11" style="171" bestFit="1" customWidth="1"/>
    <col min="2313" max="2316" width="10.125" style="171" bestFit="1" customWidth="1"/>
    <col min="2317" max="2560" width="10" style="171"/>
    <col min="2561" max="2561" width="8.375" style="171" customWidth="1"/>
    <col min="2562" max="2562" width="9.25" style="171" customWidth="1"/>
    <col min="2563" max="2563" width="8.25" style="171" bestFit="1" customWidth="1"/>
    <col min="2564" max="2564" width="8.875" style="171" bestFit="1" customWidth="1"/>
    <col min="2565" max="2565" width="8.25" style="171" bestFit="1" customWidth="1"/>
    <col min="2566" max="2566" width="8.375" style="171" bestFit="1" customWidth="1"/>
    <col min="2567" max="2567" width="7.5" style="171" bestFit="1" customWidth="1"/>
    <col min="2568" max="2568" width="11" style="171" bestFit="1" customWidth="1"/>
    <col min="2569" max="2572" width="10.125" style="171" bestFit="1" customWidth="1"/>
    <col min="2573" max="2816" width="10" style="171"/>
    <col min="2817" max="2817" width="8.375" style="171" customWidth="1"/>
    <col min="2818" max="2818" width="9.25" style="171" customWidth="1"/>
    <col min="2819" max="2819" width="8.25" style="171" bestFit="1" customWidth="1"/>
    <col min="2820" max="2820" width="8.875" style="171" bestFit="1" customWidth="1"/>
    <col min="2821" max="2821" width="8.25" style="171" bestFit="1" customWidth="1"/>
    <col min="2822" max="2822" width="8.375" style="171" bestFit="1" customWidth="1"/>
    <col min="2823" max="2823" width="7.5" style="171" bestFit="1" customWidth="1"/>
    <col min="2824" max="2824" width="11" style="171" bestFit="1" customWidth="1"/>
    <col min="2825" max="2828" width="10.125" style="171" bestFit="1" customWidth="1"/>
    <col min="2829" max="3072" width="11" style="171"/>
    <col min="3073" max="3073" width="8.375" style="171" customWidth="1"/>
    <col min="3074" max="3074" width="9.25" style="171" customWidth="1"/>
    <col min="3075" max="3075" width="8.25" style="171" bestFit="1" customWidth="1"/>
    <col min="3076" max="3076" width="8.875" style="171" bestFit="1" customWidth="1"/>
    <col min="3077" max="3077" width="8.25" style="171" bestFit="1" customWidth="1"/>
    <col min="3078" max="3078" width="8.375" style="171" bestFit="1" customWidth="1"/>
    <col min="3079" max="3079" width="7.5" style="171" bestFit="1" customWidth="1"/>
    <col min="3080" max="3080" width="11" style="171" bestFit="1" customWidth="1"/>
    <col min="3081" max="3084" width="10.125" style="171" bestFit="1" customWidth="1"/>
    <col min="3085" max="3328" width="10" style="171"/>
    <col min="3329" max="3329" width="8.375" style="171" customWidth="1"/>
    <col min="3330" max="3330" width="9.25" style="171" customWidth="1"/>
    <col min="3331" max="3331" width="8.25" style="171" bestFit="1" customWidth="1"/>
    <col min="3332" max="3332" width="8.875" style="171" bestFit="1" customWidth="1"/>
    <col min="3333" max="3333" width="8.25" style="171" bestFit="1" customWidth="1"/>
    <col min="3334" max="3334" width="8.375" style="171" bestFit="1" customWidth="1"/>
    <col min="3335" max="3335" width="7.5" style="171" bestFit="1" customWidth="1"/>
    <col min="3336" max="3336" width="11" style="171" bestFit="1" customWidth="1"/>
    <col min="3337" max="3340" width="10.125" style="171" bestFit="1" customWidth="1"/>
    <col min="3341" max="3584" width="10" style="171"/>
    <col min="3585" max="3585" width="8.375" style="171" customWidth="1"/>
    <col min="3586" max="3586" width="9.25" style="171" customWidth="1"/>
    <col min="3587" max="3587" width="8.25" style="171" bestFit="1" customWidth="1"/>
    <col min="3588" max="3588" width="8.875" style="171" bestFit="1" customWidth="1"/>
    <col min="3589" max="3589" width="8.25" style="171" bestFit="1" customWidth="1"/>
    <col min="3590" max="3590" width="8.375" style="171" bestFit="1" customWidth="1"/>
    <col min="3591" max="3591" width="7.5" style="171" bestFit="1" customWidth="1"/>
    <col min="3592" max="3592" width="11" style="171" bestFit="1" customWidth="1"/>
    <col min="3593" max="3596" width="10.125" style="171" bestFit="1" customWidth="1"/>
    <col min="3597" max="3840" width="10" style="171"/>
    <col min="3841" max="3841" width="8.375" style="171" customWidth="1"/>
    <col min="3842" max="3842" width="9.25" style="171" customWidth="1"/>
    <col min="3843" max="3843" width="8.25" style="171" bestFit="1" customWidth="1"/>
    <col min="3844" max="3844" width="8.875" style="171" bestFit="1" customWidth="1"/>
    <col min="3845" max="3845" width="8.25" style="171" bestFit="1" customWidth="1"/>
    <col min="3846" max="3846" width="8.375" style="171" bestFit="1" customWidth="1"/>
    <col min="3847" max="3847" width="7.5" style="171" bestFit="1" customWidth="1"/>
    <col min="3848" max="3848" width="11" style="171" bestFit="1" customWidth="1"/>
    <col min="3849" max="3852" width="10.125" style="171" bestFit="1" customWidth="1"/>
    <col min="3853" max="4096" width="11" style="171"/>
    <col min="4097" max="4097" width="8.375" style="171" customWidth="1"/>
    <col min="4098" max="4098" width="9.25" style="171" customWidth="1"/>
    <col min="4099" max="4099" width="8.25" style="171" bestFit="1" customWidth="1"/>
    <col min="4100" max="4100" width="8.875" style="171" bestFit="1" customWidth="1"/>
    <col min="4101" max="4101" width="8.25" style="171" bestFit="1" customWidth="1"/>
    <col min="4102" max="4102" width="8.375" style="171" bestFit="1" customWidth="1"/>
    <col min="4103" max="4103" width="7.5" style="171" bestFit="1" customWidth="1"/>
    <col min="4104" max="4104" width="11" style="171" bestFit="1" customWidth="1"/>
    <col min="4105" max="4108" width="10.125" style="171" bestFit="1" customWidth="1"/>
    <col min="4109" max="4352" width="10" style="171"/>
    <col min="4353" max="4353" width="8.375" style="171" customWidth="1"/>
    <col min="4354" max="4354" width="9.25" style="171" customWidth="1"/>
    <col min="4355" max="4355" width="8.25" style="171" bestFit="1" customWidth="1"/>
    <col min="4356" max="4356" width="8.875" style="171" bestFit="1" customWidth="1"/>
    <col min="4357" max="4357" width="8.25" style="171" bestFit="1" customWidth="1"/>
    <col min="4358" max="4358" width="8.375" style="171" bestFit="1" customWidth="1"/>
    <col min="4359" max="4359" width="7.5" style="171" bestFit="1" customWidth="1"/>
    <col min="4360" max="4360" width="11" style="171" bestFit="1" customWidth="1"/>
    <col min="4361" max="4364" width="10.125" style="171" bestFit="1" customWidth="1"/>
    <col min="4365" max="4608" width="10" style="171"/>
    <col min="4609" max="4609" width="8.375" style="171" customWidth="1"/>
    <col min="4610" max="4610" width="9.25" style="171" customWidth="1"/>
    <col min="4611" max="4611" width="8.25" style="171" bestFit="1" customWidth="1"/>
    <col min="4612" max="4612" width="8.875" style="171" bestFit="1" customWidth="1"/>
    <col min="4613" max="4613" width="8.25" style="171" bestFit="1" customWidth="1"/>
    <col min="4614" max="4614" width="8.375" style="171" bestFit="1" customWidth="1"/>
    <col min="4615" max="4615" width="7.5" style="171" bestFit="1" customWidth="1"/>
    <col min="4616" max="4616" width="11" style="171" bestFit="1" customWidth="1"/>
    <col min="4617" max="4620" width="10.125" style="171" bestFit="1" customWidth="1"/>
    <col min="4621" max="4864" width="10" style="171"/>
    <col min="4865" max="4865" width="8.375" style="171" customWidth="1"/>
    <col min="4866" max="4866" width="9.25" style="171" customWidth="1"/>
    <col min="4867" max="4867" width="8.25" style="171" bestFit="1" customWidth="1"/>
    <col min="4868" max="4868" width="8.875" style="171" bestFit="1" customWidth="1"/>
    <col min="4869" max="4869" width="8.25" style="171" bestFit="1" customWidth="1"/>
    <col min="4870" max="4870" width="8.375" style="171" bestFit="1" customWidth="1"/>
    <col min="4871" max="4871" width="7.5" style="171" bestFit="1" customWidth="1"/>
    <col min="4872" max="4872" width="11" style="171" bestFit="1" customWidth="1"/>
    <col min="4873" max="4876" width="10.125" style="171" bestFit="1" customWidth="1"/>
    <col min="4877" max="5120" width="11" style="171"/>
    <col min="5121" max="5121" width="8.375" style="171" customWidth="1"/>
    <col min="5122" max="5122" width="9.25" style="171" customWidth="1"/>
    <col min="5123" max="5123" width="8.25" style="171" bestFit="1" customWidth="1"/>
    <col min="5124" max="5124" width="8.875" style="171" bestFit="1" customWidth="1"/>
    <col min="5125" max="5125" width="8.25" style="171" bestFit="1" customWidth="1"/>
    <col min="5126" max="5126" width="8.375" style="171" bestFit="1" customWidth="1"/>
    <col min="5127" max="5127" width="7.5" style="171" bestFit="1" customWidth="1"/>
    <col min="5128" max="5128" width="11" style="171" bestFit="1" customWidth="1"/>
    <col min="5129" max="5132" width="10.125" style="171" bestFit="1" customWidth="1"/>
    <col min="5133" max="5376" width="10" style="171"/>
    <col min="5377" max="5377" width="8.375" style="171" customWidth="1"/>
    <col min="5378" max="5378" width="9.25" style="171" customWidth="1"/>
    <col min="5379" max="5379" width="8.25" style="171" bestFit="1" customWidth="1"/>
    <col min="5380" max="5380" width="8.875" style="171" bestFit="1" customWidth="1"/>
    <col min="5381" max="5381" width="8.25" style="171" bestFit="1" customWidth="1"/>
    <col min="5382" max="5382" width="8.375" style="171" bestFit="1" customWidth="1"/>
    <col min="5383" max="5383" width="7.5" style="171" bestFit="1" customWidth="1"/>
    <col min="5384" max="5384" width="11" style="171" bestFit="1" customWidth="1"/>
    <col min="5385" max="5388" width="10.125" style="171" bestFit="1" customWidth="1"/>
    <col min="5389" max="5632" width="10" style="171"/>
    <col min="5633" max="5633" width="8.375" style="171" customWidth="1"/>
    <col min="5634" max="5634" width="9.25" style="171" customWidth="1"/>
    <col min="5635" max="5635" width="8.25" style="171" bestFit="1" customWidth="1"/>
    <col min="5636" max="5636" width="8.875" style="171" bestFit="1" customWidth="1"/>
    <col min="5637" max="5637" width="8.25" style="171" bestFit="1" customWidth="1"/>
    <col min="5638" max="5638" width="8.375" style="171" bestFit="1" customWidth="1"/>
    <col min="5639" max="5639" width="7.5" style="171" bestFit="1" customWidth="1"/>
    <col min="5640" max="5640" width="11" style="171" bestFit="1" customWidth="1"/>
    <col min="5641" max="5644" width="10.125" style="171" bestFit="1" customWidth="1"/>
    <col min="5645" max="5888" width="10" style="171"/>
    <col min="5889" max="5889" width="8.375" style="171" customWidth="1"/>
    <col min="5890" max="5890" width="9.25" style="171" customWidth="1"/>
    <col min="5891" max="5891" width="8.25" style="171" bestFit="1" customWidth="1"/>
    <col min="5892" max="5892" width="8.875" style="171" bestFit="1" customWidth="1"/>
    <col min="5893" max="5893" width="8.25" style="171" bestFit="1" customWidth="1"/>
    <col min="5894" max="5894" width="8.375" style="171" bestFit="1" customWidth="1"/>
    <col min="5895" max="5895" width="7.5" style="171" bestFit="1" customWidth="1"/>
    <col min="5896" max="5896" width="11" style="171" bestFit="1" customWidth="1"/>
    <col min="5897" max="5900" width="10.125" style="171" bestFit="1" customWidth="1"/>
    <col min="5901" max="6144" width="11" style="171"/>
    <col min="6145" max="6145" width="8.375" style="171" customWidth="1"/>
    <col min="6146" max="6146" width="9.25" style="171" customWidth="1"/>
    <col min="6147" max="6147" width="8.25" style="171" bestFit="1" customWidth="1"/>
    <col min="6148" max="6148" width="8.875" style="171" bestFit="1" customWidth="1"/>
    <col min="6149" max="6149" width="8.25" style="171" bestFit="1" customWidth="1"/>
    <col min="6150" max="6150" width="8.375" style="171" bestFit="1" customWidth="1"/>
    <col min="6151" max="6151" width="7.5" style="171" bestFit="1" customWidth="1"/>
    <col min="6152" max="6152" width="11" style="171" bestFit="1" customWidth="1"/>
    <col min="6153" max="6156" width="10.125" style="171" bestFit="1" customWidth="1"/>
    <col min="6157" max="6400" width="10" style="171"/>
    <col min="6401" max="6401" width="8.375" style="171" customWidth="1"/>
    <col min="6402" max="6402" width="9.25" style="171" customWidth="1"/>
    <col min="6403" max="6403" width="8.25" style="171" bestFit="1" customWidth="1"/>
    <col min="6404" max="6404" width="8.875" style="171" bestFit="1" customWidth="1"/>
    <col min="6405" max="6405" width="8.25" style="171" bestFit="1" customWidth="1"/>
    <col min="6406" max="6406" width="8.375" style="171" bestFit="1" customWidth="1"/>
    <col min="6407" max="6407" width="7.5" style="171" bestFit="1" customWidth="1"/>
    <col min="6408" max="6408" width="11" style="171" bestFit="1" customWidth="1"/>
    <col min="6409" max="6412" width="10.125" style="171" bestFit="1" customWidth="1"/>
    <col min="6413" max="6656" width="10" style="171"/>
    <col min="6657" max="6657" width="8.375" style="171" customWidth="1"/>
    <col min="6658" max="6658" width="9.25" style="171" customWidth="1"/>
    <col min="6659" max="6659" width="8.25" style="171" bestFit="1" customWidth="1"/>
    <col min="6660" max="6660" width="8.875" style="171" bestFit="1" customWidth="1"/>
    <col min="6661" max="6661" width="8.25" style="171" bestFit="1" customWidth="1"/>
    <col min="6662" max="6662" width="8.375" style="171" bestFit="1" customWidth="1"/>
    <col min="6663" max="6663" width="7.5" style="171" bestFit="1" customWidth="1"/>
    <col min="6664" max="6664" width="11" style="171" bestFit="1" customWidth="1"/>
    <col min="6665" max="6668" width="10.125" style="171" bestFit="1" customWidth="1"/>
    <col min="6669" max="6912" width="10" style="171"/>
    <col min="6913" max="6913" width="8.375" style="171" customWidth="1"/>
    <col min="6914" max="6914" width="9.25" style="171" customWidth="1"/>
    <col min="6915" max="6915" width="8.25" style="171" bestFit="1" customWidth="1"/>
    <col min="6916" max="6916" width="8.875" style="171" bestFit="1" customWidth="1"/>
    <col min="6917" max="6917" width="8.25" style="171" bestFit="1" customWidth="1"/>
    <col min="6918" max="6918" width="8.375" style="171" bestFit="1" customWidth="1"/>
    <col min="6919" max="6919" width="7.5" style="171" bestFit="1" customWidth="1"/>
    <col min="6920" max="6920" width="11" style="171" bestFit="1" customWidth="1"/>
    <col min="6921" max="6924" width="10.125" style="171" bestFit="1" customWidth="1"/>
    <col min="6925" max="7168" width="11" style="171"/>
    <col min="7169" max="7169" width="8.375" style="171" customWidth="1"/>
    <col min="7170" max="7170" width="9.25" style="171" customWidth="1"/>
    <col min="7171" max="7171" width="8.25" style="171" bestFit="1" customWidth="1"/>
    <col min="7172" max="7172" width="8.875" style="171" bestFit="1" customWidth="1"/>
    <col min="7173" max="7173" width="8.25" style="171" bestFit="1" customWidth="1"/>
    <col min="7174" max="7174" width="8.375" style="171" bestFit="1" customWidth="1"/>
    <col min="7175" max="7175" width="7.5" style="171" bestFit="1" customWidth="1"/>
    <col min="7176" max="7176" width="11" style="171" bestFit="1" customWidth="1"/>
    <col min="7177" max="7180" width="10.125" style="171" bestFit="1" customWidth="1"/>
    <col min="7181" max="7424" width="10" style="171"/>
    <col min="7425" max="7425" width="8.375" style="171" customWidth="1"/>
    <col min="7426" max="7426" width="9.25" style="171" customWidth="1"/>
    <col min="7427" max="7427" width="8.25" style="171" bestFit="1" customWidth="1"/>
    <col min="7428" max="7428" width="8.875" style="171" bestFit="1" customWidth="1"/>
    <col min="7429" max="7429" width="8.25" style="171" bestFit="1" customWidth="1"/>
    <col min="7430" max="7430" width="8.375" style="171" bestFit="1" customWidth="1"/>
    <col min="7431" max="7431" width="7.5" style="171" bestFit="1" customWidth="1"/>
    <col min="7432" max="7432" width="11" style="171" bestFit="1" customWidth="1"/>
    <col min="7433" max="7436" width="10.125" style="171" bestFit="1" customWidth="1"/>
    <col min="7437" max="7680" width="10" style="171"/>
    <col min="7681" max="7681" width="8.375" style="171" customWidth="1"/>
    <col min="7682" max="7682" width="9.25" style="171" customWidth="1"/>
    <col min="7683" max="7683" width="8.25" style="171" bestFit="1" customWidth="1"/>
    <col min="7684" max="7684" width="8.875" style="171" bestFit="1" customWidth="1"/>
    <col min="7685" max="7685" width="8.25" style="171" bestFit="1" customWidth="1"/>
    <col min="7686" max="7686" width="8.375" style="171" bestFit="1" customWidth="1"/>
    <col min="7687" max="7687" width="7.5" style="171" bestFit="1" customWidth="1"/>
    <col min="7688" max="7688" width="11" style="171" bestFit="1" customWidth="1"/>
    <col min="7689" max="7692" width="10.125" style="171" bestFit="1" customWidth="1"/>
    <col min="7693" max="7936" width="10" style="171"/>
    <col min="7937" max="7937" width="8.375" style="171" customWidth="1"/>
    <col min="7938" max="7938" width="9.25" style="171" customWidth="1"/>
    <col min="7939" max="7939" width="8.25" style="171" bestFit="1" customWidth="1"/>
    <col min="7940" max="7940" width="8.875" style="171" bestFit="1" customWidth="1"/>
    <col min="7941" max="7941" width="8.25" style="171" bestFit="1" customWidth="1"/>
    <col min="7942" max="7942" width="8.375" style="171" bestFit="1" customWidth="1"/>
    <col min="7943" max="7943" width="7.5" style="171" bestFit="1" customWidth="1"/>
    <col min="7944" max="7944" width="11" style="171" bestFit="1" customWidth="1"/>
    <col min="7945" max="7948" width="10.125" style="171" bestFit="1" customWidth="1"/>
    <col min="7949" max="8192" width="11" style="171"/>
    <col min="8193" max="8193" width="8.375" style="171" customWidth="1"/>
    <col min="8194" max="8194" width="9.25" style="171" customWidth="1"/>
    <col min="8195" max="8195" width="8.25" style="171" bestFit="1" customWidth="1"/>
    <col min="8196" max="8196" width="8.875" style="171" bestFit="1" customWidth="1"/>
    <col min="8197" max="8197" width="8.25" style="171" bestFit="1" customWidth="1"/>
    <col min="8198" max="8198" width="8.375" style="171" bestFit="1" customWidth="1"/>
    <col min="8199" max="8199" width="7.5" style="171" bestFit="1" customWidth="1"/>
    <col min="8200" max="8200" width="11" style="171" bestFit="1" customWidth="1"/>
    <col min="8201" max="8204" width="10.125" style="171" bestFit="1" customWidth="1"/>
    <col min="8205" max="8448" width="10" style="171"/>
    <col min="8449" max="8449" width="8.375" style="171" customWidth="1"/>
    <col min="8450" max="8450" width="9.25" style="171" customWidth="1"/>
    <col min="8451" max="8451" width="8.25" style="171" bestFit="1" customWidth="1"/>
    <col min="8452" max="8452" width="8.875" style="171" bestFit="1" customWidth="1"/>
    <col min="8453" max="8453" width="8.25" style="171" bestFit="1" customWidth="1"/>
    <col min="8454" max="8454" width="8.375" style="171" bestFit="1" customWidth="1"/>
    <col min="8455" max="8455" width="7.5" style="171" bestFit="1" customWidth="1"/>
    <col min="8456" max="8456" width="11" style="171" bestFit="1" customWidth="1"/>
    <col min="8457" max="8460" width="10.125" style="171" bestFit="1" customWidth="1"/>
    <col min="8461" max="8704" width="10" style="171"/>
    <col min="8705" max="8705" width="8.375" style="171" customWidth="1"/>
    <col min="8706" max="8706" width="9.25" style="171" customWidth="1"/>
    <col min="8707" max="8707" width="8.25" style="171" bestFit="1" customWidth="1"/>
    <col min="8708" max="8708" width="8.875" style="171" bestFit="1" customWidth="1"/>
    <col min="8709" max="8709" width="8.25" style="171" bestFit="1" customWidth="1"/>
    <col min="8710" max="8710" width="8.375" style="171" bestFit="1" customWidth="1"/>
    <col min="8711" max="8711" width="7.5" style="171" bestFit="1" customWidth="1"/>
    <col min="8712" max="8712" width="11" style="171" bestFit="1" customWidth="1"/>
    <col min="8713" max="8716" width="10.125" style="171" bestFit="1" customWidth="1"/>
    <col min="8717" max="8960" width="10" style="171"/>
    <col min="8961" max="8961" width="8.375" style="171" customWidth="1"/>
    <col min="8962" max="8962" width="9.25" style="171" customWidth="1"/>
    <col min="8963" max="8963" width="8.25" style="171" bestFit="1" customWidth="1"/>
    <col min="8964" max="8964" width="8.875" style="171" bestFit="1" customWidth="1"/>
    <col min="8965" max="8965" width="8.25" style="171" bestFit="1" customWidth="1"/>
    <col min="8966" max="8966" width="8.375" style="171" bestFit="1" customWidth="1"/>
    <col min="8967" max="8967" width="7.5" style="171" bestFit="1" customWidth="1"/>
    <col min="8968" max="8968" width="11" style="171" bestFit="1" customWidth="1"/>
    <col min="8969" max="8972" width="10.125" style="171" bestFit="1" customWidth="1"/>
    <col min="8973" max="9216" width="11" style="171"/>
    <col min="9217" max="9217" width="8.375" style="171" customWidth="1"/>
    <col min="9218" max="9218" width="9.25" style="171" customWidth="1"/>
    <col min="9219" max="9219" width="8.25" style="171" bestFit="1" customWidth="1"/>
    <col min="9220" max="9220" width="8.875" style="171" bestFit="1" customWidth="1"/>
    <col min="9221" max="9221" width="8.25" style="171" bestFit="1" customWidth="1"/>
    <col min="9222" max="9222" width="8.375" style="171" bestFit="1" customWidth="1"/>
    <col min="9223" max="9223" width="7.5" style="171" bestFit="1" customWidth="1"/>
    <col min="9224" max="9224" width="11" style="171" bestFit="1" customWidth="1"/>
    <col min="9225" max="9228" width="10.125" style="171" bestFit="1" customWidth="1"/>
    <col min="9229" max="9472" width="10" style="171"/>
    <col min="9473" max="9473" width="8.375" style="171" customWidth="1"/>
    <col min="9474" max="9474" width="9.25" style="171" customWidth="1"/>
    <col min="9475" max="9475" width="8.25" style="171" bestFit="1" customWidth="1"/>
    <col min="9476" max="9476" width="8.875" style="171" bestFit="1" customWidth="1"/>
    <col min="9477" max="9477" width="8.25" style="171" bestFit="1" customWidth="1"/>
    <col min="9478" max="9478" width="8.375" style="171" bestFit="1" customWidth="1"/>
    <col min="9479" max="9479" width="7.5" style="171" bestFit="1" customWidth="1"/>
    <col min="9480" max="9480" width="11" style="171" bestFit="1" customWidth="1"/>
    <col min="9481" max="9484" width="10.125" style="171" bestFit="1" customWidth="1"/>
    <col min="9485" max="9728" width="10" style="171"/>
    <col min="9729" max="9729" width="8.375" style="171" customWidth="1"/>
    <col min="9730" max="9730" width="9.25" style="171" customWidth="1"/>
    <col min="9731" max="9731" width="8.25" style="171" bestFit="1" customWidth="1"/>
    <col min="9732" max="9732" width="8.875" style="171" bestFit="1" customWidth="1"/>
    <col min="9733" max="9733" width="8.25" style="171" bestFit="1" customWidth="1"/>
    <col min="9734" max="9734" width="8.375" style="171" bestFit="1" customWidth="1"/>
    <col min="9735" max="9735" width="7.5" style="171" bestFit="1" customWidth="1"/>
    <col min="9736" max="9736" width="11" style="171" bestFit="1" customWidth="1"/>
    <col min="9737" max="9740" width="10.125" style="171" bestFit="1" customWidth="1"/>
    <col min="9741" max="9984" width="10" style="171"/>
    <col min="9985" max="9985" width="8.375" style="171" customWidth="1"/>
    <col min="9986" max="9986" width="9.25" style="171" customWidth="1"/>
    <col min="9987" max="9987" width="8.25" style="171" bestFit="1" customWidth="1"/>
    <col min="9988" max="9988" width="8.875" style="171" bestFit="1" customWidth="1"/>
    <col min="9989" max="9989" width="8.25" style="171" bestFit="1" customWidth="1"/>
    <col min="9990" max="9990" width="8.375" style="171" bestFit="1" customWidth="1"/>
    <col min="9991" max="9991" width="7.5" style="171" bestFit="1" customWidth="1"/>
    <col min="9992" max="9992" width="11" style="171" bestFit="1" customWidth="1"/>
    <col min="9993" max="9996" width="10.125" style="171" bestFit="1" customWidth="1"/>
    <col min="9997" max="10240" width="11" style="171"/>
    <col min="10241" max="10241" width="8.375" style="171" customWidth="1"/>
    <col min="10242" max="10242" width="9.25" style="171" customWidth="1"/>
    <col min="10243" max="10243" width="8.25" style="171" bestFit="1" customWidth="1"/>
    <col min="10244" max="10244" width="8.875" style="171" bestFit="1" customWidth="1"/>
    <col min="10245" max="10245" width="8.25" style="171" bestFit="1" customWidth="1"/>
    <col min="10246" max="10246" width="8.375" style="171" bestFit="1" customWidth="1"/>
    <col min="10247" max="10247" width="7.5" style="171" bestFit="1" customWidth="1"/>
    <col min="10248" max="10248" width="11" style="171" bestFit="1" customWidth="1"/>
    <col min="10249" max="10252" width="10.125" style="171" bestFit="1" customWidth="1"/>
    <col min="10253" max="10496" width="10" style="171"/>
    <col min="10497" max="10497" width="8.375" style="171" customWidth="1"/>
    <col min="10498" max="10498" width="9.25" style="171" customWidth="1"/>
    <col min="10499" max="10499" width="8.25" style="171" bestFit="1" customWidth="1"/>
    <col min="10500" max="10500" width="8.875" style="171" bestFit="1" customWidth="1"/>
    <col min="10501" max="10501" width="8.25" style="171" bestFit="1" customWidth="1"/>
    <col min="10502" max="10502" width="8.375" style="171" bestFit="1" customWidth="1"/>
    <col min="10503" max="10503" width="7.5" style="171" bestFit="1" customWidth="1"/>
    <col min="10504" max="10504" width="11" style="171" bestFit="1" customWidth="1"/>
    <col min="10505" max="10508" width="10.125" style="171" bestFit="1" customWidth="1"/>
    <col min="10509" max="10752" width="10" style="171"/>
    <col min="10753" max="10753" width="8.375" style="171" customWidth="1"/>
    <col min="10754" max="10754" width="9.25" style="171" customWidth="1"/>
    <col min="10755" max="10755" width="8.25" style="171" bestFit="1" customWidth="1"/>
    <col min="10756" max="10756" width="8.875" style="171" bestFit="1" customWidth="1"/>
    <col min="10757" max="10757" width="8.25" style="171" bestFit="1" customWidth="1"/>
    <col min="10758" max="10758" width="8.375" style="171" bestFit="1" customWidth="1"/>
    <col min="10759" max="10759" width="7.5" style="171" bestFit="1" customWidth="1"/>
    <col min="10760" max="10760" width="11" style="171" bestFit="1" customWidth="1"/>
    <col min="10761" max="10764" width="10.125" style="171" bestFit="1" customWidth="1"/>
    <col min="10765" max="11008" width="10" style="171"/>
    <col min="11009" max="11009" width="8.375" style="171" customWidth="1"/>
    <col min="11010" max="11010" width="9.25" style="171" customWidth="1"/>
    <col min="11011" max="11011" width="8.25" style="171" bestFit="1" customWidth="1"/>
    <col min="11012" max="11012" width="8.875" style="171" bestFit="1" customWidth="1"/>
    <col min="11013" max="11013" width="8.25" style="171" bestFit="1" customWidth="1"/>
    <col min="11014" max="11014" width="8.375" style="171" bestFit="1" customWidth="1"/>
    <col min="11015" max="11015" width="7.5" style="171" bestFit="1" customWidth="1"/>
    <col min="11016" max="11016" width="11" style="171" bestFit="1" customWidth="1"/>
    <col min="11017" max="11020" width="10.125" style="171" bestFit="1" customWidth="1"/>
    <col min="11021" max="11264" width="11" style="171"/>
    <col min="11265" max="11265" width="8.375" style="171" customWidth="1"/>
    <col min="11266" max="11266" width="9.25" style="171" customWidth="1"/>
    <col min="11267" max="11267" width="8.25" style="171" bestFit="1" customWidth="1"/>
    <col min="11268" max="11268" width="8.875" style="171" bestFit="1" customWidth="1"/>
    <col min="11269" max="11269" width="8.25" style="171" bestFit="1" customWidth="1"/>
    <col min="11270" max="11270" width="8.375" style="171" bestFit="1" customWidth="1"/>
    <col min="11271" max="11271" width="7.5" style="171" bestFit="1" customWidth="1"/>
    <col min="11272" max="11272" width="11" style="171" bestFit="1" customWidth="1"/>
    <col min="11273" max="11276" width="10.125" style="171" bestFit="1" customWidth="1"/>
    <col min="11277" max="11520" width="10" style="171"/>
    <col min="11521" max="11521" width="8.375" style="171" customWidth="1"/>
    <col min="11522" max="11522" width="9.25" style="171" customWidth="1"/>
    <col min="11523" max="11523" width="8.25" style="171" bestFit="1" customWidth="1"/>
    <col min="11524" max="11524" width="8.875" style="171" bestFit="1" customWidth="1"/>
    <col min="11525" max="11525" width="8.25" style="171" bestFit="1" customWidth="1"/>
    <col min="11526" max="11526" width="8.375" style="171" bestFit="1" customWidth="1"/>
    <col min="11527" max="11527" width="7.5" style="171" bestFit="1" customWidth="1"/>
    <col min="11528" max="11528" width="11" style="171" bestFit="1" customWidth="1"/>
    <col min="11529" max="11532" width="10.125" style="171" bestFit="1" customWidth="1"/>
    <col min="11533" max="11776" width="10" style="171"/>
    <col min="11777" max="11777" width="8.375" style="171" customWidth="1"/>
    <col min="11778" max="11778" width="9.25" style="171" customWidth="1"/>
    <col min="11779" max="11779" width="8.25" style="171" bestFit="1" customWidth="1"/>
    <col min="11780" max="11780" width="8.875" style="171" bestFit="1" customWidth="1"/>
    <col min="11781" max="11781" width="8.25" style="171" bestFit="1" customWidth="1"/>
    <col min="11782" max="11782" width="8.375" style="171" bestFit="1" customWidth="1"/>
    <col min="11783" max="11783" width="7.5" style="171" bestFit="1" customWidth="1"/>
    <col min="11784" max="11784" width="11" style="171" bestFit="1" customWidth="1"/>
    <col min="11785" max="11788" width="10.125" style="171" bestFit="1" customWidth="1"/>
    <col min="11789" max="12032" width="10" style="171"/>
    <col min="12033" max="12033" width="8.375" style="171" customWidth="1"/>
    <col min="12034" max="12034" width="9.25" style="171" customWidth="1"/>
    <col min="12035" max="12035" width="8.25" style="171" bestFit="1" customWidth="1"/>
    <col min="12036" max="12036" width="8.875" style="171" bestFit="1" customWidth="1"/>
    <col min="12037" max="12037" width="8.25" style="171" bestFit="1" customWidth="1"/>
    <col min="12038" max="12038" width="8.375" style="171" bestFit="1" customWidth="1"/>
    <col min="12039" max="12039" width="7.5" style="171" bestFit="1" customWidth="1"/>
    <col min="12040" max="12040" width="11" style="171" bestFit="1" customWidth="1"/>
    <col min="12041" max="12044" width="10.125" style="171" bestFit="1" customWidth="1"/>
    <col min="12045" max="12288" width="11" style="171"/>
    <col min="12289" max="12289" width="8.375" style="171" customWidth="1"/>
    <col min="12290" max="12290" width="9.25" style="171" customWidth="1"/>
    <col min="12291" max="12291" width="8.25" style="171" bestFit="1" customWidth="1"/>
    <col min="12292" max="12292" width="8.875" style="171" bestFit="1" customWidth="1"/>
    <col min="12293" max="12293" width="8.25" style="171" bestFit="1" customWidth="1"/>
    <col min="12294" max="12294" width="8.375" style="171" bestFit="1" customWidth="1"/>
    <col min="12295" max="12295" width="7.5" style="171" bestFit="1" customWidth="1"/>
    <col min="12296" max="12296" width="11" style="171" bestFit="1" customWidth="1"/>
    <col min="12297" max="12300" width="10.125" style="171" bestFit="1" customWidth="1"/>
    <col min="12301" max="12544" width="10" style="171"/>
    <col min="12545" max="12545" width="8.375" style="171" customWidth="1"/>
    <col min="12546" max="12546" width="9.25" style="171" customWidth="1"/>
    <col min="12547" max="12547" width="8.25" style="171" bestFit="1" customWidth="1"/>
    <col min="12548" max="12548" width="8.875" style="171" bestFit="1" customWidth="1"/>
    <col min="12549" max="12549" width="8.25" style="171" bestFit="1" customWidth="1"/>
    <col min="12550" max="12550" width="8.375" style="171" bestFit="1" customWidth="1"/>
    <col min="12551" max="12551" width="7.5" style="171" bestFit="1" customWidth="1"/>
    <col min="12552" max="12552" width="11" style="171" bestFit="1" customWidth="1"/>
    <col min="12553" max="12556" width="10.125" style="171" bestFit="1" customWidth="1"/>
    <col min="12557" max="12800" width="10" style="171"/>
    <col min="12801" max="12801" width="8.375" style="171" customWidth="1"/>
    <col min="12802" max="12802" width="9.25" style="171" customWidth="1"/>
    <col min="12803" max="12803" width="8.25" style="171" bestFit="1" customWidth="1"/>
    <col min="12804" max="12804" width="8.875" style="171" bestFit="1" customWidth="1"/>
    <col min="12805" max="12805" width="8.25" style="171" bestFit="1" customWidth="1"/>
    <col min="12806" max="12806" width="8.375" style="171" bestFit="1" customWidth="1"/>
    <col min="12807" max="12807" width="7.5" style="171" bestFit="1" customWidth="1"/>
    <col min="12808" max="12808" width="11" style="171" bestFit="1" customWidth="1"/>
    <col min="12809" max="12812" width="10.125" style="171" bestFit="1" customWidth="1"/>
    <col min="12813" max="13056" width="10" style="171"/>
    <col min="13057" max="13057" width="8.375" style="171" customWidth="1"/>
    <col min="13058" max="13058" width="9.25" style="171" customWidth="1"/>
    <col min="13059" max="13059" width="8.25" style="171" bestFit="1" customWidth="1"/>
    <col min="13060" max="13060" width="8.875" style="171" bestFit="1" customWidth="1"/>
    <col min="13061" max="13061" width="8.25" style="171" bestFit="1" customWidth="1"/>
    <col min="13062" max="13062" width="8.375" style="171" bestFit="1" customWidth="1"/>
    <col min="13063" max="13063" width="7.5" style="171" bestFit="1" customWidth="1"/>
    <col min="13064" max="13064" width="11" style="171" bestFit="1" customWidth="1"/>
    <col min="13065" max="13068" width="10.125" style="171" bestFit="1" customWidth="1"/>
    <col min="13069" max="13312" width="11" style="171"/>
    <col min="13313" max="13313" width="8.375" style="171" customWidth="1"/>
    <col min="13314" max="13314" width="9.25" style="171" customWidth="1"/>
    <col min="13315" max="13315" width="8.25" style="171" bestFit="1" customWidth="1"/>
    <col min="13316" max="13316" width="8.875" style="171" bestFit="1" customWidth="1"/>
    <col min="13317" max="13317" width="8.25" style="171" bestFit="1" customWidth="1"/>
    <col min="13318" max="13318" width="8.375" style="171" bestFit="1" customWidth="1"/>
    <col min="13319" max="13319" width="7.5" style="171" bestFit="1" customWidth="1"/>
    <col min="13320" max="13320" width="11" style="171" bestFit="1" customWidth="1"/>
    <col min="13321" max="13324" width="10.125" style="171" bestFit="1" customWidth="1"/>
    <col min="13325" max="13568" width="10" style="171"/>
    <col min="13569" max="13569" width="8.375" style="171" customWidth="1"/>
    <col min="13570" max="13570" width="9.25" style="171" customWidth="1"/>
    <col min="13571" max="13571" width="8.25" style="171" bestFit="1" customWidth="1"/>
    <col min="13572" max="13572" width="8.875" style="171" bestFit="1" customWidth="1"/>
    <col min="13573" max="13573" width="8.25" style="171" bestFit="1" customWidth="1"/>
    <col min="13574" max="13574" width="8.375" style="171" bestFit="1" customWidth="1"/>
    <col min="13575" max="13575" width="7.5" style="171" bestFit="1" customWidth="1"/>
    <col min="13576" max="13576" width="11" style="171" bestFit="1" customWidth="1"/>
    <col min="13577" max="13580" width="10.125" style="171" bestFit="1" customWidth="1"/>
    <col min="13581" max="13824" width="10" style="171"/>
    <col min="13825" max="13825" width="8.375" style="171" customWidth="1"/>
    <col min="13826" max="13826" width="9.25" style="171" customWidth="1"/>
    <col min="13827" max="13827" width="8.25" style="171" bestFit="1" customWidth="1"/>
    <col min="13828" max="13828" width="8.875" style="171" bestFit="1" customWidth="1"/>
    <col min="13829" max="13829" width="8.25" style="171" bestFit="1" customWidth="1"/>
    <col min="13830" max="13830" width="8.375" style="171" bestFit="1" customWidth="1"/>
    <col min="13831" max="13831" width="7.5" style="171" bestFit="1" customWidth="1"/>
    <col min="13832" max="13832" width="11" style="171" bestFit="1" customWidth="1"/>
    <col min="13833" max="13836" width="10.125" style="171" bestFit="1" customWidth="1"/>
    <col min="13837" max="14080" width="10" style="171"/>
    <col min="14081" max="14081" width="8.375" style="171" customWidth="1"/>
    <col min="14082" max="14082" width="9.25" style="171" customWidth="1"/>
    <col min="14083" max="14083" width="8.25" style="171" bestFit="1" customWidth="1"/>
    <col min="14084" max="14084" width="8.875" style="171" bestFit="1" customWidth="1"/>
    <col min="14085" max="14085" width="8.25" style="171" bestFit="1" customWidth="1"/>
    <col min="14086" max="14086" width="8.375" style="171" bestFit="1" customWidth="1"/>
    <col min="14087" max="14087" width="7.5" style="171" bestFit="1" customWidth="1"/>
    <col min="14088" max="14088" width="11" style="171" bestFit="1" customWidth="1"/>
    <col min="14089" max="14092" width="10.125" style="171" bestFit="1" customWidth="1"/>
    <col min="14093" max="14336" width="11" style="171"/>
    <col min="14337" max="14337" width="8.375" style="171" customWidth="1"/>
    <col min="14338" max="14338" width="9.25" style="171" customWidth="1"/>
    <col min="14339" max="14339" width="8.25" style="171" bestFit="1" customWidth="1"/>
    <col min="14340" max="14340" width="8.875" style="171" bestFit="1" customWidth="1"/>
    <col min="14341" max="14341" width="8.25" style="171" bestFit="1" customWidth="1"/>
    <col min="14342" max="14342" width="8.375" style="171" bestFit="1" customWidth="1"/>
    <col min="14343" max="14343" width="7.5" style="171" bestFit="1" customWidth="1"/>
    <col min="14344" max="14344" width="11" style="171" bestFit="1" customWidth="1"/>
    <col min="14345" max="14348" width="10.125" style="171" bestFit="1" customWidth="1"/>
    <col min="14349" max="14592" width="10" style="171"/>
    <col min="14593" max="14593" width="8.375" style="171" customWidth="1"/>
    <col min="14594" max="14594" width="9.25" style="171" customWidth="1"/>
    <col min="14595" max="14595" width="8.25" style="171" bestFit="1" customWidth="1"/>
    <col min="14596" max="14596" width="8.875" style="171" bestFit="1" customWidth="1"/>
    <col min="14597" max="14597" width="8.25" style="171" bestFit="1" customWidth="1"/>
    <col min="14598" max="14598" width="8.375" style="171" bestFit="1" customWidth="1"/>
    <col min="14599" max="14599" width="7.5" style="171" bestFit="1" customWidth="1"/>
    <col min="14600" max="14600" width="11" style="171" bestFit="1" customWidth="1"/>
    <col min="14601" max="14604" width="10.125" style="171" bestFit="1" customWidth="1"/>
    <col min="14605" max="14848" width="10" style="171"/>
    <col min="14849" max="14849" width="8.375" style="171" customWidth="1"/>
    <col min="14850" max="14850" width="9.25" style="171" customWidth="1"/>
    <col min="14851" max="14851" width="8.25" style="171" bestFit="1" customWidth="1"/>
    <col min="14852" max="14852" width="8.875" style="171" bestFit="1" customWidth="1"/>
    <col min="14853" max="14853" width="8.25" style="171" bestFit="1" customWidth="1"/>
    <col min="14854" max="14854" width="8.375" style="171" bestFit="1" customWidth="1"/>
    <col min="14855" max="14855" width="7.5" style="171" bestFit="1" customWidth="1"/>
    <col min="14856" max="14856" width="11" style="171" bestFit="1" customWidth="1"/>
    <col min="14857" max="14860" width="10.125" style="171" bestFit="1" customWidth="1"/>
    <col min="14861" max="15104" width="10" style="171"/>
    <col min="15105" max="15105" width="8.375" style="171" customWidth="1"/>
    <col min="15106" max="15106" width="9.25" style="171" customWidth="1"/>
    <col min="15107" max="15107" width="8.25" style="171" bestFit="1" customWidth="1"/>
    <col min="15108" max="15108" width="8.875" style="171" bestFit="1" customWidth="1"/>
    <col min="15109" max="15109" width="8.25" style="171" bestFit="1" customWidth="1"/>
    <col min="15110" max="15110" width="8.375" style="171" bestFit="1" customWidth="1"/>
    <col min="15111" max="15111" width="7.5" style="171" bestFit="1" customWidth="1"/>
    <col min="15112" max="15112" width="11" style="171" bestFit="1" customWidth="1"/>
    <col min="15113" max="15116" width="10.125" style="171" bestFit="1" customWidth="1"/>
    <col min="15117" max="15360" width="11" style="171"/>
    <col min="15361" max="15361" width="8.375" style="171" customWidth="1"/>
    <col min="15362" max="15362" width="9.25" style="171" customWidth="1"/>
    <col min="15363" max="15363" width="8.25" style="171" bestFit="1" customWidth="1"/>
    <col min="15364" max="15364" width="8.875" style="171" bestFit="1" customWidth="1"/>
    <col min="15365" max="15365" width="8.25" style="171" bestFit="1" customWidth="1"/>
    <col min="15366" max="15366" width="8.375" style="171" bestFit="1" customWidth="1"/>
    <col min="15367" max="15367" width="7.5" style="171" bestFit="1" customWidth="1"/>
    <col min="15368" max="15368" width="11" style="171" bestFit="1" customWidth="1"/>
    <col min="15369" max="15372" width="10.125" style="171" bestFit="1" customWidth="1"/>
    <col min="15373" max="15616" width="10" style="171"/>
    <col min="15617" max="15617" width="8.375" style="171" customWidth="1"/>
    <col min="15618" max="15618" width="9.25" style="171" customWidth="1"/>
    <col min="15619" max="15619" width="8.25" style="171" bestFit="1" customWidth="1"/>
    <col min="15620" max="15620" width="8.875" style="171" bestFit="1" customWidth="1"/>
    <col min="15621" max="15621" width="8.25" style="171" bestFit="1" customWidth="1"/>
    <col min="15622" max="15622" width="8.375" style="171" bestFit="1" customWidth="1"/>
    <col min="15623" max="15623" width="7.5" style="171" bestFit="1" customWidth="1"/>
    <col min="15624" max="15624" width="11" style="171" bestFit="1" customWidth="1"/>
    <col min="15625" max="15628" width="10.125" style="171" bestFit="1" customWidth="1"/>
    <col min="15629" max="15872" width="10" style="171"/>
    <col min="15873" max="15873" width="8.375" style="171" customWidth="1"/>
    <col min="15874" max="15874" width="9.25" style="171" customWidth="1"/>
    <col min="15875" max="15875" width="8.25" style="171" bestFit="1" customWidth="1"/>
    <col min="15876" max="15876" width="8.875" style="171" bestFit="1" customWidth="1"/>
    <col min="15877" max="15877" width="8.25" style="171" bestFit="1" customWidth="1"/>
    <col min="15878" max="15878" width="8.375" style="171" bestFit="1" customWidth="1"/>
    <col min="15879" max="15879" width="7.5" style="171" bestFit="1" customWidth="1"/>
    <col min="15880" max="15880" width="11" style="171" bestFit="1" customWidth="1"/>
    <col min="15881" max="15884" width="10.125" style="171" bestFit="1" customWidth="1"/>
    <col min="15885" max="16128" width="10" style="171"/>
    <col min="16129" max="16129" width="8.375" style="171" customWidth="1"/>
    <col min="16130" max="16130" width="9.25" style="171" customWidth="1"/>
    <col min="16131" max="16131" width="8.25" style="171" bestFit="1" customWidth="1"/>
    <col min="16132" max="16132" width="8.875" style="171" bestFit="1" customWidth="1"/>
    <col min="16133" max="16133" width="8.25" style="171" bestFit="1" customWidth="1"/>
    <col min="16134" max="16134" width="8.375" style="171" bestFit="1" customWidth="1"/>
    <col min="16135" max="16135" width="7.5" style="171" bestFit="1" customWidth="1"/>
    <col min="16136" max="16136" width="11" style="171" bestFit="1" customWidth="1"/>
    <col min="16137" max="16140" width="10.125" style="171" bestFit="1" customWidth="1"/>
    <col min="16141" max="16384" width="11" style="171"/>
  </cols>
  <sheetData>
    <row r="1" spans="1:65" x14ac:dyDescent="0.2">
      <c r="A1" s="170" t="s">
        <v>6</v>
      </c>
    </row>
    <row r="2" spans="1:65" ht="15.75" x14ac:dyDescent="0.25">
      <c r="A2" s="172"/>
      <c r="B2" s="173"/>
      <c r="H2" s="110" t="s">
        <v>157</v>
      </c>
    </row>
    <row r="3" spans="1:65" s="102" customFormat="1" x14ac:dyDescent="0.2">
      <c r="A3" s="79"/>
      <c r="B3" s="896">
        <f>INDICE!A3</f>
        <v>42887</v>
      </c>
      <c r="C3" s="897"/>
      <c r="D3" s="897" t="s">
        <v>118</v>
      </c>
      <c r="E3" s="897"/>
      <c r="F3" s="897" t="s">
        <v>119</v>
      </c>
      <c r="G3" s="897"/>
      <c r="H3" s="897"/>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461</v>
      </c>
      <c r="D4" s="97" t="s">
        <v>47</v>
      </c>
      <c r="E4" s="97" t="s">
        <v>461</v>
      </c>
      <c r="F4" s="97" t="s">
        <v>47</v>
      </c>
      <c r="G4" s="97" t="s">
        <v>461</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99" customFormat="1" x14ac:dyDescent="0.2">
      <c r="A5" s="99" t="s">
        <v>201</v>
      </c>
      <c r="B5" s="100">
        <v>590.98078999999996</v>
      </c>
      <c r="C5" s="101">
        <v>5.5807945329165927</v>
      </c>
      <c r="D5" s="100">
        <v>2954.6543600000005</v>
      </c>
      <c r="E5" s="101">
        <v>9.8068970529517134</v>
      </c>
      <c r="F5" s="100">
        <v>6157.3666499999999</v>
      </c>
      <c r="G5" s="101">
        <v>9.1285852367854545</v>
      </c>
      <c r="H5" s="101">
        <v>99.995936902108369</v>
      </c>
    </row>
    <row r="6" spans="1:65" s="99" customFormat="1" x14ac:dyDescent="0.2">
      <c r="A6" s="99" t="s">
        <v>147</v>
      </c>
      <c r="B6" s="119">
        <v>1.4469999999999998E-2</v>
      </c>
      <c r="C6" s="486">
        <v>-0.48143053645118333</v>
      </c>
      <c r="D6" s="119">
        <v>0.10805000000000001</v>
      </c>
      <c r="E6" s="486">
        <v>-28.182120305749418</v>
      </c>
      <c r="F6" s="119">
        <v>0.25018999999999997</v>
      </c>
      <c r="G6" s="486">
        <v>-13.399100034614076</v>
      </c>
      <c r="H6" s="252">
        <v>4.063097891618731E-3</v>
      </c>
    </row>
    <row r="7" spans="1:65" s="99" customFormat="1" x14ac:dyDescent="0.2">
      <c r="A7" s="68" t="s">
        <v>117</v>
      </c>
      <c r="B7" s="69">
        <v>590.99525999999992</v>
      </c>
      <c r="C7" s="103">
        <v>5.5806370633097409</v>
      </c>
      <c r="D7" s="69">
        <v>2954.7624100000003</v>
      </c>
      <c r="E7" s="103">
        <v>9.804773080373014</v>
      </c>
      <c r="F7" s="69">
        <v>6157.6168400000006</v>
      </c>
      <c r="G7" s="103">
        <v>9.1274318223422419</v>
      </c>
      <c r="H7" s="103">
        <v>100</v>
      </c>
    </row>
    <row r="8" spans="1:65" s="99" customFormat="1" x14ac:dyDescent="0.2">
      <c r="H8" s="93" t="s">
        <v>232</v>
      </c>
    </row>
    <row r="9" spans="1:65" s="99" customFormat="1" x14ac:dyDescent="0.2">
      <c r="A9" s="94" t="s">
        <v>528</v>
      </c>
    </row>
    <row r="10" spans="1:65" x14ac:dyDescent="0.2">
      <c r="A10" s="165" t="s">
        <v>602</v>
      </c>
    </row>
    <row r="13" spans="1:65" x14ac:dyDescent="0.2">
      <c r="B13" s="100"/>
    </row>
  </sheetData>
  <mergeCells count="3">
    <mergeCell ref="B3:C3"/>
    <mergeCell ref="D3:E3"/>
    <mergeCell ref="F3:H3"/>
  </mergeCells>
  <conditionalFormatting sqref="B6">
    <cfRule type="cellIs" dxfId="450" priority="7" operator="between">
      <formula>0</formula>
      <formula>0.5</formula>
    </cfRule>
    <cfRule type="cellIs" dxfId="449" priority="8" operator="between">
      <formula>0</formula>
      <formula>0.49</formula>
    </cfRule>
  </conditionalFormatting>
  <conditionalFormatting sqref="D6">
    <cfRule type="cellIs" dxfId="448" priority="5" operator="between">
      <formula>0</formula>
      <formula>0.5</formula>
    </cfRule>
    <cfRule type="cellIs" dxfId="447" priority="6" operator="between">
      <formula>0</formula>
      <formula>0.49</formula>
    </cfRule>
  </conditionalFormatting>
  <conditionalFormatting sqref="F6">
    <cfRule type="cellIs" dxfId="446" priority="3" operator="between">
      <formula>0</formula>
      <formula>0.5</formula>
    </cfRule>
    <cfRule type="cellIs" dxfId="445" priority="4" operator="between">
      <formula>0</formula>
      <formula>0.49</formula>
    </cfRule>
  </conditionalFormatting>
  <conditionalFormatting sqref="H6">
    <cfRule type="cellIs" dxfId="444" priority="1" operator="between">
      <formula>0</formula>
      <formula>0.5</formula>
    </cfRule>
    <cfRule type="cellIs" dxfId="44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BM12"/>
  <sheetViews>
    <sheetView zoomScale="115" zoomScaleNormal="115" zoomScaleSheetLayoutView="100" workbookViewId="0"/>
  </sheetViews>
  <sheetFormatPr baseColWidth="10" defaultRowHeight="12.75" x14ac:dyDescent="0.2"/>
  <cols>
    <col min="1" max="1" width="25.75" style="175" customWidth="1"/>
    <col min="2" max="2" width="9.375" style="175" customWidth="1"/>
    <col min="3" max="3" width="12.875" style="175" customWidth="1"/>
    <col min="4" max="4" width="10.375" style="175" customWidth="1"/>
    <col min="5" max="5" width="11.625" style="175" customWidth="1"/>
    <col min="6" max="6" width="10.375" style="175" customWidth="1"/>
    <col min="7" max="7" width="11" style="175" customWidth="1"/>
    <col min="8" max="8" width="16.375" style="175" customWidth="1"/>
    <col min="9" max="11" width="11" style="175"/>
    <col min="12" max="12" width="11.5" style="175" customWidth="1"/>
    <col min="13" max="66" width="11" style="175"/>
    <col min="67" max="256" width="10" style="175"/>
    <col min="257" max="257" width="19.75" style="175" customWidth="1"/>
    <col min="258" max="259" width="8.25" style="175" bestFit="1" customWidth="1"/>
    <col min="260" max="260" width="9.125" style="175" bestFit="1" customWidth="1"/>
    <col min="261" max="261" width="7.5" style="175" bestFit="1" customWidth="1"/>
    <col min="262" max="262" width="9.125" style="175" bestFit="1" customWidth="1"/>
    <col min="263" max="263" width="7.5" style="175" bestFit="1" customWidth="1"/>
    <col min="264" max="264" width="11" style="175" bestFit="1" customWidth="1"/>
    <col min="265" max="267" width="10" style="175"/>
    <col min="268" max="268" width="10.125" style="175" bestFit="1" customWidth="1"/>
    <col min="269" max="512" width="10" style="175"/>
    <col min="513" max="513" width="19.75" style="175" customWidth="1"/>
    <col min="514" max="515" width="8.25" style="175" bestFit="1" customWidth="1"/>
    <col min="516" max="516" width="9.125" style="175" bestFit="1" customWidth="1"/>
    <col min="517" max="517" width="7.5" style="175" bestFit="1" customWidth="1"/>
    <col min="518" max="518" width="9.125" style="175" bestFit="1" customWidth="1"/>
    <col min="519" max="519" width="7.5" style="175" bestFit="1" customWidth="1"/>
    <col min="520" max="520" width="11" style="175" bestFit="1" customWidth="1"/>
    <col min="521" max="523" width="10" style="175"/>
    <col min="524" max="524" width="10.125" style="175" bestFit="1" customWidth="1"/>
    <col min="525" max="768" width="10" style="175"/>
    <col min="769" max="769" width="19.75" style="175" customWidth="1"/>
    <col min="770" max="771" width="8.25" style="175" bestFit="1" customWidth="1"/>
    <col min="772" max="772" width="9.125" style="175" bestFit="1" customWidth="1"/>
    <col min="773" max="773" width="7.5" style="175" bestFit="1" customWidth="1"/>
    <col min="774" max="774" width="9.125" style="175" bestFit="1" customWidth="1"/>
    <col min="775" max="775" width="7.5" style="175" bestFit="1" customWidth="1"/>
    <col min="776" max="776" width="11" style="175" bestFit="1" customWidth="1"/>
    <col min="777" max="779" width="10" style="175"/>
    <col min="780" max="780" width="10.125" style="175" bestFit="1" customWidth="1"/>
    <col min="781" max="1024" width="11" style="175"/>
    <col min="1025" max="1025" width="19.75" style="175" customWidth="1"/>
    <col min="1026" max="1027" width="8.25" style="175" bestFit="1" customWidth="1"/>
    <col min="1028" max="1028" width="9.125" style="175" bestFit="1" customWidth="1"/>
    <col min="1029" max="1029" width="7.5" style="175" bestFit="1" customWidth="1"/>
    <col min="1030" max="1030" width="9.125" style="175" bestFit="1" customWidth="1"/>
    <col min="1031" max="1031" width="7.5" style="175" bestFit="1" customWidth="1"/>
    <col min="1032" max="1032" width="11" style="175" bestFit="1" customWidth="1"/>
    <col min="1033" max="1035" width="10" style="175"/>
    <col min="1036" max="1036" width="10.125" style="175" bestFit="1" customWidth="1"/>
    <col min="1037" max="1280" width="10" style="175"/>
    <col min="1281" max="1281" width="19.75" style="175" customWidth="1"/>
    <col min="1282" max="1283" width="8.25" style="175" bestFit="1" customWidth="1"/>
    <col min="1284" max="1284" width="9.125" style="175" bestFit="1" customWidth="1"/>
    <col min="1285" max="1285" width="7.5" style="175" bestFit="1" customWidth="1"/>
    <col min="1286" max="1286" width="9.125" style="175" bestFit="1" customWidth="1"/>
    <col min="1287" max="1287" width="7.5" style="175" bestFit="1" customWidth="1"/>
    <col min="1288" max="1288" width="11" style="175" bestFit="1" customWidth="1"/>
    <col min="1289" max="1291" width="10" style="175"/>
    <col min="1292" max="1292" width="10.125" style="175" bestFit="1" customWidth="1"/>
    <col min="1293" max="1536" width="10" style="175"/>
    <col min="1537" max="1537" width="19.75" style="175" customWidth="1"/>
    <col min="1538" max="1539" width="8.25" style="175" bestFit="1" customWidth="1"/>
    <col min="1540" max="1540" width="9.125" style="175" bestFit="1" customWidth="1"/>
    <col min="1541" max="1541" width="7.5" style="175" bestFit="1" customWidth="1"/>
    <col min="1542" max="1542" width="9.125" style="175" bestFit="1" customWidth="1"/>
    <col min="1543" max="1543" width="7.5" style="175" bestFit="1" customWidth="1"/>
    <col min="1544" max="1544" width="11" style="175" bestFit="1" customWidth="1"/>
    <col min="1545" max="1547" width="10" style="175"/>
    <col min="1548" max="1548" width="10.125" style="175" bestFit="1" customWidth="1"/>
    <col min="1549" max="1792" width="10" style="175"/>
    <col min="1793" max="1793" width="19.75" style="175" customWidth="1"/>
    <col min="1794" max="1795" width="8.25" style="175" bestFit="1" customWidth="1"/>
    <col min="1796" max="1796" width="9.125" style="175" bestFit="1" customWidth="1"/>
    <col min="1797" max="1797" width="7.5" style="175" bestFit="1" customWidth="1"/>
    <col min="1798" max="1798" width="9.125" style="175" bestFit="1" customWidth="1"/>
    <col min="1799" max="1799" width="7.5" style="175" bestFit="1" customWidth="1"/>
    <col min="1800" max="1800" width="11" style="175" bestFit="1" customWidth="1"/>
    <col min="1801" max="1803" width="10" style="175"/>
    <col min="1804" max="1804" width="10.125" style="175" bestFit="1" customWidth="1"/>
    <col min="1805" max="2048" width="11" style="175"/>
    <col min="2049" max="2049" width="19.75" style="175" customWidth="1"/>
    <col min="2050" max="2051" width="8.25" style="175" bestFit="1" customWidth="1"/>
    <col min="2052" max="2052" width="9.125" style="175" bestFit="1" customWidth="1"/>
    <col min="2053" max="2053" width="7.5" style="175" bestFit="1" customWidth="1"/>
    <col min="2054" max="2054" width="9.125" style="175" bestFit="1" customWidth="1"/>
    <col min="2055" max="2055" width="7.5" style="175" bestFit="1" customWidth="1"/>
    <col min="2056" max="2056" width="11" style="175" bestFit="1" customWidth="1"/>
    <col min="2057" max="2059" width="10" style="175"/>
    <col min="2060" max="2060" width="10.125" style="175" bestFit="1" customWidth="1"/>
    <col min="2061" max="2304" width="10" style="175"/>
    <col min="2305" max="2305" width="19.75" style="175" customWidth="1"/>
    <col min="2306" max="2307" width="8.25" style="175" bestFit="1" customWidth="1"/>
    <col min="2308" max="2308" width="9.125" style="175" bestFit="1" customWidth="1"/>
    <col min="2309" max="2309" width="7.5" style="175" bestFit="1" customWidth="1"/>
    <col min="2310" max="2310" width="9.125" style="175" bestFit="1" customWidth="1"/>
    <col min="2311" max="2311" width="7.5" style="175" bestFit="1" customWidth="1"/>
    <col min="2312" max="2312" width="11" style="175" bestFit="1" customWidth="1"/>
    <col min="2313" max="2315" width="10" style="175"/>
    <col min="2316" max="2316" width="10.125" style="175" bestFit="1" customWidth="1"/>
    <col min="2317" max="2560" width="10" style="175"/>
    <col min="2561" max="2561" width="19.75" style="175" customWidth="1"/>
    <col min="2562" max="2563" width="8.25" style="175" bestFit="1" customWidth="1"/>
    <col min="2564" max="2564" width="9.125" style="175" bestFit="1" customWidth="1"/>
    <col min="2565" max="2565" width="7.5" style="175" bestFit="1" customWidth="1"/>
    <col min="2566" max="2566" width="9.125" style="175" bestFit="1" customWidth="1"/>
    <col min="2567" max="2567" width="7.5" style="175" bestFit="1" customWidth="1"/>
    <col min="2568" max="2568" width="11" style="175" bestFit="1" customWidth="1"/>
    <col min="2569" max="2571" width="10" style="175"/>
    <col min="2572" max="2572" width="10.125" style="175" bestFit="1" customWidth="1"/>
    <col min="2573" max="2816" width="10" style="175"/>
    <col min="2817" max="2817" width="19.75" style="175" customWidth="1"/>
    <col min="2818" max="2819" width="8.25" style="175" bestFit="1" customWidth="1"/>
    <col min="2820" max="2820" width="9.125" style="175" bestFit="1" customWidth="1"/>
    <col min="2821" max="2821" width="7.5" style="175" bestFit="1" customWidth="1"/>
    <col min="2822" max="2822" width="9.125" style="175" bestFit="1" customWidth="1"/>
    <col min="2823" max="2823" width="7.5" style="175" bestFit="1" customWidth="1"/>
    <col min="2824" max="2824" width="11" style="175" bestFit="1" customWidth="1"/>
    <col min="2825" max="2827" width="10" style="175"/>
    <col min="2828" max="2828" width="10.125" style="175" bestFit="1" customWidth="1"/>
    <col min="2829" max="3072" width="11" style="175"/>
    <col min="3073" max="3073" width="19.75" style="175" customWidth="1"/>
    <col min="3074" max="3075" width="8.25" style="175" bestFit="1" customWidth="1"/>
    <col min="3076" max="3076" width="9.125" style="175" bestFit="1" customWidth="1"/>
    <col min="3077" max="3077" width="7.5" style="175" bestFit="1" customWidth="1"/>
    <col min="3078" max="3078" width="9.125" style="175" bestFit="1" customWidth="1"/>
    <col min="3079" max="3079" width="7.5" style="175" bestFit="1" customWidth="1"/>
    <col min="3080" max="3080" width="11" style="175" bestFit="1" customWidth="1"/>
    <col min="3081" max="3083" width="10" style="175"/>
    <col min="3084" max="3084" width="10.125" style="175" bestFit="1" customWidth="1"/>
    <col min="3085" max="3328" width="10" style="175"/>
    <col min="3329" max="3329" width="19.75" style="175" customWidth="1"/>
    <col min="3330" max="3331" width="8.25" style="175" bestFit="1" customWidth="1"/>
    <col min="3332" max="3332" width="9.125" style="175" bestFit="1" customWidth="1"/>
    <col min="3333" max="3333" width="7.5" style="175" bestFit="1" customWidth="1"/>
    <col min="3334" max="3334" width="9.125" style="175" bestFit="1" customWidth="1"/>
    <col min="3335" max="3335" width="7.5" style="175" bestFit="1" customWidth="1"/>
    <col min="3336" max="3336" width="11" style="175" bestFit="1" customWidth="1"/>
    <col min="3337" max="3339" width="10" style="175"/>
    <col min="3340" max="3340" width="10.125" style="175" bestFit="1" customWidth="1"/>
    <col min="3341" max="3584" width="10" style="175"/>
    <col min="3585" max="3585" width="19.75" style="175" customWidth="1"/>
    <col min="3586" max="3587" width="8.25" style="175" bestFit="1" customWidth="1"/>
    <col min="3588" max="3588" width="9.125" style="175" bestFit="1" customWidth="1"/>
    <col min="3589" max="3589" width="7.5" style="175" bestFit="1" customWidth="1"/>
    <col min="3590" max="3590" width="9.125" style="175" bestFit="1" customWidth="1"/>
    <col min="3591" max="3591" width="7.5" style="175" bestFit="1" customWidth="1"/>
    <col min="3592" max="3592" width="11" style="175" bestFit="1" customWidth="1"/>
    <col min="3593" max="3595" width="10" style="175"/>
    <col min="3596" max="3596" width="10.125" style="175" bestFit="1" customWidth="1"/>
    <col min="3597" max="3840" width="10" style="175"/>
    <col min="3841" max="3841" width="19.75" style="175" customWidth="1"/>
    <col min="3842" max="3843" width="8.25" style="175" bestFit="1" customWidth="1"/>
    <col min="3844" max="3844" width="9.125" style="175" bestFit="1" customWidth="1"/>
    <col min="3845" max="3845" width="7.5" style="175" bestFit="1" customWidth="1"/>
    <col min="3846" max="3846" width="9.125" style="175" bestFit="1" customWidth="1"/>
    <col min="3847" max="3847" width="7.5" style="175" bestFit="1" customWidth="1"/>
    <col min="3848" max="3848" width="11" style="175" bestFit="1" customWidth="1"/>
    <col min="3849" max="3851" width="10" style="175"/>
    <col min="3852" max="3852" width="10.125" style="175" bestFit="1" customWidth="1"/>
    <col min="3853" max="4096" width="11" style="175"/>
    <col min="4097" max="4097" width="19.75" style="175" customWidth="1"/>
    <col min="4098" max="4099" width="8.25" style="175" bestFit="1" customWidth="1"/>
    <col min="4100" max="4100" width="9.125" style="175" bestFit="1" customWidth="1"/>
    <col min="4101" max="4101" width="7.5" style="175" bestFit="1" customWidth="1"/>
    <col min="4102" max="4102" width="9.125" style="175" bestFit="1" customWidth="1"/>
    <col min="4103" max="4103" width="7.5" style="175" bestFit="1" customWidth="1"/>
    <col min="4104" max="4104" width="11" style="175" bestFit="1" customWidth="1"/>
    <col min="4105" max="4107" width="10" style="175"/>
    <col min="4108" max="4108" width="10.125" style="175" bestFit="1" customWidth="1"/>
    <col min="4109" max="4352" width="10" style="175"/>
    <col min="4353" max="4353" width="19.75" style="175" customWidth="1"/>
    <col min="4354" max="4355" width="8.25" style="175" bestFit="1" customWidth="1"/>
    <col min="4356" max="4356" width="9.125" style="175" bestFit="1" customWidth="1"/>
    <col min="4357" max="4357" width="7.5" style="175" bestFit="1" customWidth="1"/>
    <col min="4358" max="4358" width="9.125" style="175" bestFit="1" customWidth="1"/>
    <col min="4359" max="4359" width="7.5" style="175" bestFit="1" customWidth="1"/>
    <col min="4360" max="4360" width="11" style="175" bestFit="1" customWidth="1"/>
    <col min="4361" max="4363" width="10" style="175"/>
    <col min="4364" max="4364" width="10.125" style="175" bestFit="1" customWidth="1"/>
    <col min="4365" max="4608" width="10" style="175"/>
    <col min="4609" max="4609" width="19.75" style="175" customWidth="1"/>
    <col min="4610" max="4611" width="8.25" style="175" bestFit="1" customWidth="1"/>
    <col min="4612" max="4612" width="9.125" style="175" bestFit="1" customWidth="1"/>
    <col min="4613" max="4613" width="7.5" style="175" bestFit="1" customWidth="1"/>
    <col min="4614" max="4614" width="9.125" style="175" bestFit="1" customWidth="1"/>
    <col min="4615" max="4615" width="7.5" style="175" bestFit="1" customWidth="1"/>
    <col min="4616" max="4616" width="11" style="175" bestFit="1" customWidth="1"/>
    <col min="4617" max="4619" width="10" style="175"/>
    <col min="4620" max="4620" width="10.125" style="175" bestFit="1" customWidth="1"/>
    <col min="4621" max="4864" width="10" style="175"/>
    <col min="4865" max="4865" width="19.75" style="175" customWidth="1"/>
    <col min="4866" max="4867" width="8.25" style="175" bestFit="1" customWidth="1"/>
    <col min="4868" max="4868" width="9.125" style="175" bestFit="1" customWidth="1"/>
    <col min="4869" max="4869" width="7.5" style="175" bestFit="1" customWidth="1"/>
    <col min="4870" max="4870" width="9.125" style="175" bestFit="1" customWidth="1"/>
    <col min="4871" max="4871" width="7.5" style="175" bestFit="1" customWidth="1"/>
    <col min="4872" max="4872" width="11" style="175" bestFit="1" customWidth="1"/>
    <col min="4873" max="4875" width="10" style="175"/>
    <col min="4876" max="4876" width="10.125" style="175" bestFit="1" customWidth="1"/>
    <col min="4877" max="5120" width="11" style="175"/>
    <col min="5121" max="5121" width="19.75" style="175" customWidth="1"/>
    <col min="5122" max="5123" width="8.25" style="175" bestFit="1" customWidth="1"/>
    <col min="5124" max="5124" width="9.125" style="175" bestFit="1" customWidth="1"/>
    <col min="5125" max="5125" width="7.5" style="175" bestFit="1" customWidth="1"/>
    <col min="5126" max="5126" width="9.125" style="175" bestFit="1" customWidth="1"/>
    <col min="5127" max="5127" width="7.5" style="175" bestFit="1" customWidth="1"/>
    <col min="5128" max="5128" width="11" style="175" bestFit="1" customWidth="1"/>
    <col min="5129" max="5131" width="10" style="175"/>
    <col min="5132" max="5132" width="10.125" style="175" bestFit="1" customWidth="1"/>
    <col min="5133" max="5376" width="10" style="175"/>
    <col min="5377" max="5377" width="19.75" style="175" customWidth="1"/>
    <col min="5378" max="5379" width="8.25" style="175" bestFit="1" customWidth="1"/>
    <col min="5380" max="5380" width="9.125" style="175" bestFit="1" customWidth="1"/>
    <col min="5381" max="5381" width="7.5" style="175" bestFit="1" customWidth="1"/>
    <col min="5382" max="5382" width="9.125" style="175" bestFit="1" customWidth="1"/>
    <col min="5383" max="5383" width="7.5" style="175" bestFit="1" customWidth="1"/>
    <col min="5384" max="5384" width="11" style="175" bestFit="1" customWidth="1"/>
    <col min="5385" max="5387" width="10" style="175"/>
    <col min="5388" max="5388" width="10.125" style="175" bestFit="1" customWidth="1"/>
    <col min="5389" max="5632" width="10" style="175"/>
    <col min="5633" max="5633" width="19.75" style="175" customWidth="1"/>
    <col min="5634" max="5635" width="8.25" style="175" bestFit="1" customWidth="1"/>
    <col min="5636" max="5636" width="9.125" style="175" bestFit="1" customWidth="1"/>
    <col min="5637" max="5637" width="7.5" style="175" bestFit="1" customWidth="1"/>
    <col min="5638" max="5638" width="9.125" style="175" bestFit="1" customWidth="1"/>
    <col min="5639" max="5639" width="7.5" style="175" bestFit="1" customWidth="1"/>
    <col min="5640" max="5640" width="11" style="175" bestFit="1" customWidth="1"/>
    <col min="5641" max="5643" width="10" style="175"/>
    <col min="5644" max="5644" width="10.125" style="175" bestFit="1" customWidth="1"/>
    <col min="5645" max="5888" width="10" style="175"/>
    <col min="5889" max="5889" width="19.75" style="175" customWidth="1"/>
    <col min="5890" max="5891" width="8.25" style="175" bestFit="1" customWidth="1"/>
    <col min="5892" max="5892" width="9.125" style="175" bestFit="1" customWidth="1"/>
    <col min="5893" max="5893" width="7.5" style="175" bestFit="1" customWidth="1"/>
    <col min="5894" max="5894" width="9.125" style="175" bestFit="1" customWidth="1"/>
    <col min="5895" max="5895" width="7.5" style="175" bestFit="1" customWidth="1"/>
    <col min="5896" max="5896" width="11" style="175" bestFit="1" customWidth="1"/>
    <col min="5897" max="5899" width="10" style="175"/>
    <col min="5900" max="5900" width="10.125" style="175" bestFit="1" customWidth="1"/>
    <col min="5901" max="6144" width="11" style="175"/>
    <col min="6145" max="6145" width="19.75" style="175" customWidth="1"/>
    <col min="6146" max="6147" width="8.25" style="175" bestFit="1" customWidth="1"/>
    <col min="6148" max="6148" width="9.125" style="175" bestFit="1" customWidth="1"/>
    <col min="6149" max="6149" width="7.5" style="175" bestFit="1" customWidth="1"/>
    <col min="6150" max="6150" width="9.125" style="175" bestFit="1" customWidth="1"/>
    <col min="6151" max="6151" width="7.5" style="175" bestFit="1" customWidth="1"/>
    <col min="6152" max="6152" width="11" style="175" bestFit="1" customWidth="1"/>
    <col min="6153" max="6155" width="10" style="175"/>
    <col min="6156" max="6156" width="10.125" style="175" bestFit="1" customWidth="1"/>
    <col min="6157" max="6400" width="10" style="175"/>
    <col min="6401" max="6401" width="19.75" style="175" customWidth="1"/>
    <col min="6402" max="6403" width="8.25" style="175" bestFit="1" customWidth="1"/>
    <col min="6404" max="6404" width="9.125" style="175" bestFit="1" customWidth="1"/>
    <col min="6405" max="6405" width="7.5" style="175" bestFit="1" customWidth="1"/>
    <col min="6406" max="6406" width="9.125" style="175" bestFit="1" customWidth="1"/>
    <col min="6407" max="6407" width="7.5" style="175" bestFit="1" customWidth="1"/>
    <col min="6408" max="6408" width="11" style="175" bestFit="1" customWidth="1"/>
    <col min="6409" max="6411" width="10" style="175"/>
    <col min="6412" max="6412" width="10.125" style="175" bestFit="1" customWidth="1"/>
    <col min="6413" max="6656" width="10" style="175"/>
    <col min="6657" max="6657" width="19.75" style="175" customWidth="1"/>
    <col min="6658" max="6659" width="8.25" style="175" bestFit="1" customWidth="1"/>
    <col min="6660" max="6660" width="9.125" style="175" bestFit="1" customWidth="1"/>
    <col min="6661" max="6661" width="7.5" style="175" bestFit="1" customWidth="1"/>
    <col min="6662" max="6662" width="9.125" style="175" bestFit="1" customWidth="1"/>
    <col min="6663" max="6663" width="7.5" style="175" bestFit="1" customWidth="1"/>
    <col min="6664" max="6664" width="11" style="175" bestFit="1" customWidth="1"/>
    <col min="6665" max="6667" width="10" style="175"/>
    <col min="6668" max="6668" width="10.125" style="175" bestFit="1" customWidth="1"/>
    <col min="6669" max="6912" width="10" style="175"/>
    <col min="6913" max="6913" width="19.75" style="175" customWidth="1"/>
    <col min="6914" max="6915" width="8.25" style="175" bestFit="1" customWidth="1"/>
    <col min="6916" max="6916" width="9.125" style="175" bestFit="1" customWidth="1"/>
    <col min="6917" max="6917" width="7.5" style="175" bestFit="1" customWidth="1"/>
    <col min="6918" max="6918" width="9.125" style="175" bestFit="1" customWidth="1"/>
    <col min="6919" max="6919" width="7.5" style="175" bestFit="1" customWidth="1"/>
    <col min="6920" max="6920" width="11" style="175" bestFit="1" customWidth="1"/>
    <col min="6921" max="6923" width="10" style="175"/>
    <col min="6924" max="6924" width="10.125" style="175" bestFit="1" customWidth="1"/>
    <col min="6925" max="7168" width="11" style="175"/>
    <col min="7169" max="7169" width="19.75" style="175" customWidth="1"/>
    <col min="7170" max="7171" width="8.25" style="175" bestFit="1" customWidth="1"/>
    <col min="7172" max="7172" width="9.125" style="175" bestFit="1" customWidth="1"/>
    <col min="7173" max="7173" width="7.5" style="175" bestFit="1" customWidth="1"/>
    <col min="7174" max="7174" width="9.125" style="175" bestFit="1" customWidth="1"/>
    <col min="7175" max="7175" width="7.5" style="175" bestFit="1" customWidth="1"/>
    <col min="7176" max="7176" width="11" style="175" bestFit="1" customWidth="1"/>
    <col min="7177" max="7179" width="10" style="175"/>
    <col min="7180" max="7180" width="10.125" style="175" bestFit="1" customWidth="1"/>
    <col min="7181" max="7424" width="10" style="175"/>
    <col min="7425" max="7425" width="19.75" style="175" customWidth="1"/>
    <col min="7426" max="7427" width="8.25" style="175" bestFit="1" customWidth="1"/>
    <col min="7428" max="7428" width="9.125" style="175" bestFit="1" customWidth="1"/>
    <col min="7429" max="7429" width="7.5" style="175" bestFit="1" customWidth="1"/>
    <col min="7430" max="7430" width="9.125" style="175" bestFit="1" customWidth="1"/>
    <col min="7431" max="7431" width="7.5" style="175" bestFit="1" customWidth="1"/>
    <col min="7432" max="7432" width="11" style="175" bestFit="1" customWidth="1"/>
    <col min="7433" max="7435" width="10" style="175"/>
    <col min="7436" max="7436" width="10.125" style="175" bestFit="1" customWidth="1"/>
    <col min="7437" max="7680" width="10" style="175"/>
    <col min="7681" max="7681" width="19.75" style="175" customWidth="1"/>
    <col min="7682" max="7683" width="8.25" style="175" bestFit="1" customWidth="1"/>
    <col min="7684" max="7684" width="9.125" style="175" bestFit="1" customWidth="1"/>
    <col min="7685" max="7685" width="7.5" style="175" bestFit="1" customWidth="1"/>
    <col min="7686" max="7686" width="9.125" style="175" bestFit="1" customWidth="1"/>
    <col min="7687" max="7687" width="7.5" style="175" bestFit="1" customWidth="1"/>
    <col min="7688" max="7688" width="11" style="175" bestFit="1" customWidth="1"/>
    <col min="7689" max="7691" width="10" style="175"/>
    <col min="7692" max="7692" width="10.125" style="175" bestFit="1" customWidth="1"/>
    <col min="7693" max="7936" width="10" style="175"/>
    <col min="7937" max="7937" width="19.75" style="175" customWidth="1"/>
    <col min="7938" max="7939" width="8.25" style="175" bestFit="1" customWidth="1"/>
    <col min="7940" max="7940" width="9.125" style="175" bestFit="1" customWidth="1"/>
    <col min="7941" max="7941" width="7.5" style="175" bestFit="1" customWidth="1"/>
    <col min="7942" max="7942" width="9.125" style="175" bestFit="1" customWidth="1"/>
    <col min="7943" max="7943" width="7.5" style="175" bestFit="1" customWidth="1"/>
    <col min="7944" max="7944" width="11" style="175" bestFit="1" customWidth="1"/>
    <col min="7945" max="7947" width="10" style="175"/>
    <col min="7948" max="7948" width="10.125" style="175" bestFit="1" customWidth="1"/>
    <col min="7949" max="8192" width="11" style="175"/>
    <col min="8193" max="8193" width="19.75" style="175" customWidth="1"/>
    <col min="8194" max="8195" width="8.25" style="175" bestFit="1" customWidth="1"/>
    <col min="8196" max="8196" width="9.125" style="175" bestFit="1" customWidth="1"/>
    <col min="8197" max="8197" width="7.5" style="175" bestFit="1" customWidth="1"/>
    <col min="8198" max="8198" width="9.125" style="175" bestFit="1" customWidth="1"/>
    <col min="8199" max="8199" width="7.5" style="175" bestFit="1" customWidth="1"/>
    <col min="8200" max="8200" width="11" style="175" bestFit="1" customWidth="1"/>
    <col min="8201" max="8203" width="10" style="175"/>
    <col min="8204" max="8204" width="10.125" style="175" bestFit="1" customWidth="1"/>
    <col min="8205" max="8448" width="10" style="175"/>
    <col min="8449" max="8449" width="19.75" style="175" customWidth="1"/>
    <col min="8450" max="8451" width="8.25" style="175" bestFit="1" customWidth="1"/>
    <col min="8452" max="8452" width="9.125" style="175" bestFit="1" customWidth="1"/>
    <col min="8453" max="8453" width="7.5" style="175" bestFit="1" customWidth="1"/>
    <col min="8454" max="8454" width="9.125" style="175" bestFit="1" customWidth="1"/>
    <col min="8455" max="8455" width="7.5" style="175" bestFit="1" customWidth="1"/>
    <col min="8456" max="8456" width="11" style="175" bestFit="1" customWidth="1"/>
    <col min="8457" max="8459" width="10" style="175"/>
    <col min="8460" max="8460" width="10.125" style="175" bestFit="1" customWidth="1"/>
    <col min="8461" max="8704" width="10" style="175"/>
    <col min="8705" max="8705" width="19.75" style="175" customWidth="1"/>
    <col min="8706" max="8707" width="8.25" style="175" bestFit="1" customWidth="1"/>
    <col min="8708" max="8708" width="9.125" style="175" bestFit="1" customWidth="1"/>
    <col min="8709" max="8709" width="7.5" style="175" bestFit="1" customWidth="1"/>
    <col min="8710" max="8710" width="9.125" style="175" bestFit="1" customWidth="1"/>
    <col min="8711" max="8711" width="7.5" style="175" bestFit="1" customWidth="1"/>
    <col min="8712" max="8712" width="11" style="175" bestFit="1" customWidth="1"/>
    <col min="8713" max="8715" width="10" style="175"/>
    <col min="8716" max="8716" width="10.125" style="175" bestFit="1" customWidth="1"/>
    <col min="8717" max="8960" width="10" style="175"/>
    <col min="8961" max="8961" width="19.75" style="175" customWidth="1"/>
    <col min="8962" max="8963" width="8.25" style="175" bestFit="1" customWidth="1"/>
    <col min="8964" max="8964" width="9.125" style="175" bestFit="1" customWidth="1"/>
    <col min="8965" max="8965" width="7.5" style="175" bestFit="1" customWidth="1"/>
    <col min="8966" max="8966" width="9.125" style="175" bestFit="1" customWidth="1"/>
    <col min="8967" max="8967" width="7.5" style="175" bestFit="1" customWidth="1"/>
    <col min="8968" max="8968" width="11" style="175" bestFit="1" customWidth="1"/>
    <col min="8969" max="8971" width="10" style="175"/>
    <col min="8972" max="8972" width="10.125" style="175" bestFit="1" customWidth="1"/>
    <col min="8973" max="9216" width="11" style="175"/>
    <col min="9217" max="9217" width="19.75" style="175" customWidth="1"/>
    <col min="9218" max="9219" width="8.25" style="175" bestFit="1" customWidth="1"/>
    <col min="9220" max="9220" width="9.125" style="175" bestFit="1" customWidth="1"/>
    <col min="9221" max="9221" width="7.5" style="175" bestFit="1" customWidth="1"/>
    <col min="9222" max="9222" width="9.125" style="175" bestFit="1" customWidth="1"/>
    <col min="9223" max="9223" width="7.5" style="175" bestFit="1" customWidth="1"/>
    <col min="9224" max="9224" width="11" style="175" bestFit="1" customWidth="1"/>
    <col min="9225" max="9227" width="10" style="175"/>
    <col min="9228" max="9228" width="10.125" style="175" bestFit="1" customWidth="1"/>
    <col min="9229" max="9472" width="10" style="175"/>
    <col min="9473" max="9473" width="19.75" style="175" customWidth="1"/>
    <col min="9474" max="9475" width="8.25" style="175" bestFit="1" customWidth="1"/>
    <col min="9476" max="9476" width="9.125" style="175" bestFit="1" customWidth="1"/>
    <col min="9477" max="9477" width="7.5" style="175" bestFit="1" customWidth="1"/>
    <col min="9478" max="9478" width="9.125" style="175" bestFit="1" customWidth="1"/>
    <col min="9479" max="9479" width="7.5" style="175" bestFit="1" customWidth="1"/>
    <col min="9480" max="9480" width="11" style="175" bestFit="1" customWidth="1"/>
    <col min="9481" max="9483" width="10" style="175"/>
    <col min="9484" max="9484" width="10.125" style="175" bestFit="1" customWidth="1"/>
    <col min="9485" max="9728" width="10" style="175"/>
    <col min="9729" max="9729" width="19.75" style="175" customWidth="1"/>
    <col min="9730" max="9731" width="8.25" style="175" bestFit="1" customWidth="1"/>
    <col min="9732" max="9732" width="9.125" style="175" bestFit="1" customWidth="1"/>
    <col min="9733" max="9733" width="7.5" style="175" bestFit="1" customWidth="1"/>
    <col min="9734" max="9734" width="9.125" style="175" bestFit="1" customWidth="1"/>
    <col min="9735" max="9735" width="7.5" style="175" bestFit="1" customWidth="1"/>
    <col min="9736" max="9736" width="11" style="175" bestFit="1" customWidth="1"/>
    <col min="9737" max="9739" width="10" style="175"/>
    <col min="9740" max="9740" width="10.125" style="175" bestFit="1" customWidth="1"/>
    <col min="9741" max="9984" width="10" style="175"/>
    <col min="9985" max="9985" width="19.75" style="175" customWidth="1"/>
    <col min="9986" max="9987" width="8.25" style="175" bestFit="1" customWidth="1"/>
    <col min="9988" max="9988" width="9.125" style="175" bestFit="1" customWidth="1"/>
    <col min="9989" max="9989" width="7.5" style="175" bestFit="1" customWidth="1"/>
    <col min="9990" max="9990" width="9.125" style="175" bestFit="1" customWidth="1"/>
    <col min="9991" max="9991" width="7.5" style="175" bestFit="1" customWidth="1"/>
    <col min="9992" max="9992" width="11" style="175" bestFit="1" customWidth="1"/>
    <col min="9993" max="9995" width="10" style="175"/>
    <col min="9996" max="9996" width="10.125" style="175" bestFit="1" customWidth="1"/>
    <col min="9997" max="10240" width="11" style="175"/>
    <col min="10241" max="10241" width="19.75" style="175" customWidth="1"/>
    <col min="10242" max="10243" width="8.25" style="175" bestFit="1" customWidth="1"/>
    <col min="10244" max="10244" width="9.125" style="175" bestFit="1" customWidth="1"/>
    <col min="10245" max="10245" width="7.5" style="175" bestFit="1" customWidth="1"/>
    <col min="10246" max="10246" width="9.125" style="175" bestFit="1" customWidth="1"/>
    <col min="10247" max="10247" width="7.5" style="175" bestFit="1" customWidth="1"/>
    <col min="10248" max="10248" width="11" style="175" bestFit="1" customWidth="1"/>
    <col min="10249" max="10251" width="10" style="175"/>
    <col min="10252" max="10252" width="10.125" style="175" bestFit="1" customWidth="1"/>
    <col min="10253" max="10496" width="10" style="175"/>
    <col min="10497" max="10497" width="19.75" style="175" customWidth="1"/>
    <col min="10498" max="10499" width="8.25" style="175" bestFit="1" customWidth="1"/>
    <col min="10500" max="10500" width="9.125" style="175" bestFit="1" customWidth="1"/>
    <col min="10501" max="10501" width="7.5" style="175" bestFit="1" customWidth="1"/>
    <col min="10502" max="10502" width="9.125" style="175" bestFit="1" customWidth="1"/>
    <col min="10503" max="10503" width="7.5" style="175" bestFit="1" customWidth="1"/>
    <col min="10504" max="10504" width="11" style="175" bestFit="1" customWidth="1"/>
    <col min="10505" max="10507" width="10" style="175"/>
    <col min="10508" max="10508" width="10.125" style="175" bestFit="1" customWidth="1"/>
    <col min="10509" max="10752" width="10" style="175"/>
    <col min="10753" max="10753" width="19.75" style="175" customWidth="1"/>
    <col min="10754" max="10755" width="8.25" style="175" bestFit="1" customWidth="1"/>
    <col min="10756" max="10756" width="9.125" style="175" bestFit="1" customWidth="1"/>
    <col min="10757" max="10757" width="7.5" style="175" bestFit="1" customWidth="1"/>
    <col min="10758" max="10758" width="9.125" style="175" bestFit="1" customWidth="1"/>
    <col min="10759" max="10759" width="7.5" style="175" bestFit="1" customWidth="1"/>
    <col min="10760" max="10760" width="11" style="175" bestFit="1" customWidth="1"/>
    <col min="10761" max="10763" width="10" style="175"/>
    <col min="10764" max="10764" width="10.125" style="175" bestFit="1" customWidth="1"/>
    <col min="10765" max="11008" width="10" style="175"/>
    <col min="11009" max="11009" width="19.75" style="175" customWidth="1"/>
    <col min="11010" max="11011" width="8.25" style="175" bestFit="1" customWidth="1"/>
    <col min="11012" max="11012" width="9.125" style="175" bestFit="1" customWidth="1"/>
    <col min="11013" max="11013" width="7.5" style="175" bestFit="1" customWidth="1"/>
    <col min="11014" max="11014" width="9.125" style="175" bestFit="1" customWidth="1"/>
    <col min="11015" max="11015" width="7.5" style="175" bestFit="1" customWidth="1"/>
    <col min="11016" max="11016" width="11" style="175" bestFit="1" customWidth="1"/>
    <col min="11017" max="11019" width="10" style="175"/>
    <col min="11020" max="11020" width="10.125" style="175" bestFit="1" customWidth="1"/>
    <col min="11021" max="11264" width="11" style="175"/>
    <col min="11265" max="11265" width="19.75" style="175" customWidth="1"/>
    <col min="11266" max="11267" width="8.25" style="175" bestFit="1" customWidth="1"/>
    <col min="11268" max="11268" width="9.125" style="175" bestFit="1" customWidth="1"/>
    <col min="11269" max="11269" width="7.5" style="175" bestFit="1" customWidth="1"/>
    <col min="11270" max="11270" width="9.125" style="175" bestFit="1" customWidth="1"/>
    <col min="11271" max="11271" width="7.5" style="175" bestFit="1" customWidth="1"/>
    <col min="11272" max="11272" width="11" style="175" bestFit="1" customWidth="1"/>
    <col min="11273" max="11275" width="10" style="175"/>
    <col min="11276" max="11276" width="10.125" style="175" bestFit="1" customWidth="1"/>
    <col min="11277" max="11520" width="10" style="175"/>
    <col min="11521" max="11521" width="19.75" style="175" customWidth="1"/>
    <col min="11522" max="11523" width="8.25" style="175" bestFit="1" customWidth="1"/>
    <col min="11524" max="11524" width="9.125" style="175" bestFit="1" customWidth="1"/>
    <col min="11525" max="11525" width="7.5" style="175" bestFit="1" customWidth="1"/>
    <col min="11526" max="11526" width="9.125" style="175" bestFit="1" customWidth="1"/>
    <col min="11527" max="11527" width="7.5" style="175" bestFit="1" customWidth="1"/>
    <col min="11528" max="11528" width="11" style="175" bestFit="1" customWidth="1"/>
    <col min="11529" max="11531" width="10" style="175"/>
    <col min="11532" max="11532" width="10.125" style="175" bestFit="1" customWidth="1"/>
    <col min="11533" max="11776" width="10" style="175"/>
    <col min="11777" max="11777" width="19.75" style="175" customWidth="1"/>
    <col min="11778" max="11779" width="8.25" style="175" bestFit="1" customWidth="1"/>
    <col min="11780" max="11780" width="9.125" style="175" bestFit="1" customWidth="1"/>
    <col min="11781" max="11781" width="7.5" style="175" bestFit="1" customWidth="1"/>
    <col min="11782" max="11782" width="9.125" style="175" bestFit="1" customWidth="1"/>
    <col min="11783" max="11783" width="7.5" style="175" bestFit="1" customWidth="1"/>
    <col min="11784" max="11784" width="11" style="175" bestFit="1" customWidth="1"/>
    <col min="11785" max="11787" width="10" style="175"/>
    <col min="11788" max="11788" width="10.125" style="175" bestFit="1" customWidth="1"/>
    <col min="11789" max="12032" width="10" style="175"/>
    <col min="12033" max="12033" width="19.75" style="175" customWidth="1"/>
    <col min="12034" max="12035" width="8.25" style="175" bestFit="1" customWidth="1"/>
    <col min="12036" max="12036" width="9.125" style="175" bestFit="1" customWidth="1"/>
    <col min="12037" max="12037" width="7.5" style="175" bestFit="1" customWidth="1"/>
    <col min="12038" max="12038" width="9.125" style="175" bestFit="1" customWidth="1"/>
    <col min="12039" max="12039" width="7.5" style="175" bestFit="1" customWidth="1"/>
    <col min="12040" max="12040" width="11" style="175" bestFit="1" customWidth="1"/>
    <col min="12041" max="12043" width="10" style="175"/>
    <col min="12044" max="12044" width="10.125" style="175" bestFit="1" customWidth="1"/>
    <col min="12045" max="12288" width="11" style="175"/>
    <col min="12289" max="12289" width="19.75" style="175" customWidth="1"/>
    <col min="12290" max="12291" width="8.25" style="175" bestFit="1" customWidth="1"/>
    <col min="12292" max="12292" width="9.125" style="175" bestFit="1" customWidth="1"/>
    <col min="12293" max="12293" width="7.5" style="175" bestFit="1" customWidth="1"/>
    <col min="12294" max="12294" width="9.125" style="175" bestFit="1" customWidth="1"/>
    <col min="12295" max="12295" width="7.5" style="175" bestFit="1" customWidth="1"/>
    <col min="12296" max="12296" width="11" style="175" bestFit="1" customWidth="1"/>
    <col min="12297" max="12299" width="10" style="175"/>
    <col min="12300" max="12300" width="10.125" style="175" bestFit="1" customWidth="1"/>
    <col min="12301" max="12544" width="10" style="175"/>
    <col min="12545" max="12545" width="19.75" style="175" customWidth="1"/>
    <col min="12546" max="12547" width="8.25" style="175" bestFit="1" customWidth="1"/>
    <col min="12548" max="12548" width="9.125" style="175" bestFit="1" customWidth="1"/>
    <col min="12549" max="12549" width="7.5" style="175" bestFit="1" customWidth="1"/>
    <col min="12550" max="12550" width="9.125" style="175" bestFit="1" customWidth="1"/>
    <col min="12551" max="12551" width="7.5" style="175" bestFit="1" customWidth="1"/>
    <col min="12552" max="12552" width="11" style="175" bestFit="1" customWidth="1"/>
    <col min="12553" max="12555" width="10" style="175"/>
    <col min="12556" max="12556" width="10.125" style="175" bestFit="1" customWidth="1"/>
    <col min="12557" max="12800" width="10" style="175"/>
    <col min="12801" max="12801" width="19.75" style="175" customWidth="1"/>
    <col min="12802" max="12803" width="8.25" style="175" bestFit="1" customWidth="1"/>
    <col min="12804" max="12804" width="9.125" style="175" bestFit="1" customWidth="1"/>
    <col min="12805" max="12805" width="7.5" style="175" bestFit="1" customWidth="1"/>
    <col min="12806" max="12806" width="9.125" style="175" bestFit="1" customWidth="1"/>
    <col min="12807" max="12807" width="7.5" style="175" bestFit="1" customWidth="1"/>
    <col min="12808" max="12808" width="11" style="175" bestFit="1" customWidth="1"/>
    <col min="12809" max="12811" width="10" style="175"/>
    <col min="12812" max="12812" width="10.125" style="175" bestFit="1" customWidth="1"/>
    <col min="12813" max="13056" width="10" style="175"/>
    <col min="13057" max="13057" width="19.75" style="175" customWidth="1"/>
    <col min="13058" max="13059" width="8.25" style="175" bestFit="1" customWidth="1"/>
    <col min="13060" max="13060" width="9.125" style="175" bestFit="1" customWidth="1"/>
    <col min="13061" max="13061" width="7.5" style="175" bestFit="1" customWidth="1"/>
    <col min="13062" max="13062" width="9.125" style="175" bestFit="1" customWidth="1"/>
    <col min="13063" max="13063" width="7.5" style="175" bestFit="1" customWidth="1"/>
    <col min="13064" max="13064" width="11" style="175" bestFit="1" customWidth="1"/>
    <col min="13065" max="13067" width="10" style="175"/>
    <col min="13068" max="13068" width="10.125" style="175" bestFit="1" customWidth="1"/>
    <col min="13069" max="13312" width="11" style="175"/>
    <col min="13313" max="13313" width="19.75" style="175" customWidth="1"/>
    <col min="13314" max="13315" width="8.25" style="175" bestFit="1" customWidth="1"/>
    <col min="13316" max="13316" width="9.125" style="175" bestFit="1" customWidth="1"/>
    <col min="13317" max="13317" width="7.5" style="175" bestFit="1" customWidth="1"/>
    <col min="13318" max="13318" width="9.125" style="175" bestFit="1" customWidth="1"/>
    <col min="13319" max="13319" width="7.5" style="175" bestFit="1" customWidth="1"/>
    <col min="13320" max="13320" width="11" style="175" bestFit="1" customWidth="1"/>
    <col min="13321" max="13323" width="10" style="175"/>
    <col min="13324" max="13324" width="10.125" style="175" bestFit="1" customWidth="1"/>
    <col min="13325" max="13568" width="10" style="175"/>
    <col min="13569" max="13569" width="19.75" style="175" customWidth="1"/>
    <col min="13570" max="13571" width="8.25" style="175" bestFit="1" customWidth="1"/>
    <col min="13572" max="13572" width="9.125" style="175" bestFit="1" customWidth="1"/>
    <col min="13573" max="13573" width="7.5" style="175" bestFit="1" customWidth="1"/>
    <col min="13574" max="13574" width="9.125" style="175" bestFit="1" customWidth="1"/>
    <col min="13575" max="13575" width="7.5" style="175" bestFit="1" customWidth="1"/>
    <col min="13576" max="13576" width="11" style="175" bestFit="1" customWidth="1"/>
    <col min="13577" max="13579" width="10" style="175"/>
    <col min="13580" max="13580" width="10.125" style="175" bestFit="1" customWidth="1"/>
    <col min="13581" max="13824" width="10" style="175"/>
    <col min="13825" max="13825" width="19.75" style="175" customWidth="1"/>
    <col min="13826" max="13827" width="8.25" style="175" bestFit="1" customWidth="1"/>
    <col min="13828" max="13828" width="9.125" style="175" bestFit="1" customWidth="1"/>
    <col min="13829" max="13829" width="7.5" style="175" bestFit="1" customWidth="1"/>
    <col min="13830" max="13830" width="9.125" style="175" bestFit="1" customWidth="1"/>
    <col min="13831" max="13831" width="7.5" style="175" bestFit="1" customWidth="1"/>
    <col min="13832" max="13832" width="11" style="175" bestFit="1" customWidth="1"/>
    <col min="13833" max="13835" width="10" style="175"/>
    <col min="13836" max="13836" width="10.125" style="175" bestFit="1" customWidth="1"/>
    <col min="13837" max="14080" width="10" style="175"/>
    <col min="14081" max="14081" width="19.75" style="175" customWidth="1"/>
    <col min="14082" max="14083" width="8.25" style="175" bestFit="1" customWidth="1"/>
    <col min="14084" max="14084" width="9.125" style="175" bestFit="1" customWidth="1"/>
    <col min="14085" max="14085" width="7.5" style="175" bestFit="1" customWidth="1"/>
    <col min="14086" max="14086" width="9.125" style="175" bestFit="1" customWidth="1"/>
    <col min="14087" max="14087" width="7.5" style="175" bestFit="1" customWidth="1"/>
    <col min="14088" max="14088" width="11" style="175" bestFit="1" customWidth="1"/>
    <col min="14089" max="14091" width="10" style="175"/>
    <col min="14092" max="14092" width="10.125" style="175" bestFit="1" customWidth="1"/>
    <col min="14093" max="14336" width="11" style="175"/>
    <col min="14337" max="14337" width="19.75" style="175" customWidth="1"/>
    <col min="14338" max="14339" width="8.25" style="175" bestFit="1" customWidth="1"/>
    <col min="14340" max="14340" width="9.125" style="175" bestFit="1" customWidth="1"/>
    <col min="14341" max="14341" width="7.5" style="175" bestFit="1" customWidth="1"/>
    <col min="14342" max="14342" width="9.125" style="175" bestFit="1" customWidth="1"/>
    <col min="14343" max="14343" width="7.5" style="175" bestFit="1" customWidth="1"/>
    <col min="14344" max="14344" width="11" style="175" bestFit="1" customWidth="1"/>
    <col min="14345" max="14347" width="10" style="175"/>
    <col min="14348" max="14348" width="10.125" style="175" bestFit="1" customWidth="1"/>
    <col min="14349" max="14592" width="10" style="175"/>
    <col min="14593" max="14593" width="19.75" style="175" customWidth="1"/>
    <col min="14594" max="14595" width="8.25" style="175" bestFit="1" customWidth="1"/>
    <col min="14596" max="14596" width="9.125" style="175" bestFit="1" customWidth="1"/>
    <col min="14597" max="14597" width="7.5" style="175" bestFit="1" customWidth="1"/>
    <col min="14598" max="14598" width="9.125" style="175" bestFit="1" customWidth="1"/>
    <col min="14599" max="14599" width="7.5" style="175" bestFit="1" customWidth="1"/>
    <col min="14600" max="14600" width="11" style="175" bestFit="1" customWidth="1"/>
    <col min="14601" max="14603" width="10" style="175"/>
    <col min="14604" max="14604" width="10.125" style="175" bestFit="1" customWidth="1"/>
    <col min="14605" max="14848" width="10" style="175"/>
    <col min="14849" max="14849" width="19.75" style="175" customWidth="1"/>
    <col min="14850" max="14851" width="8.25" style="175" bestFit="1" customWidth="1"/>
    <col min="14852" max="14852" width="9.125" style="175" bestFit="1" customWidth="1"/>
    <col min="14853" max="14853" width="7.5" style="175" bestFit="1" customWidth="1"/>
    <col min="14854" max="14854" width="9.125" style="175" bestFit="1" customWidth="1"/>
    <col min="14855" max="14855" width="7.5" style="175" bestFit="1" customWidth="1"/>
    <col min="14856" max="14856" width="11" style="175" bestFit="1" customWidth="1"/>
    <col min="14857" max="14859" width="10" style="175"/>
    <col min="14860" max="14860" width="10.125" style="175" bestFit="1" customWidth="1"/>
    <col min="14861" max="15104" width="10" style="175"/>
    <col min="15105" max="15105" width="19.75" style="175" customWidth="1"/>
    <col min="15106" max="15107" width="8.25" style="175" bestFit="1" customWidth="1"/>
    <col min="15108" max="15108" width="9.125" style="175" bestFit="1" customWidth="1"/>
    <col min="15109" max="15109" width="7.5" style="175" bestFit="1" customWidth="1"/>
    <col min="15110" max="15110" width="9.125" style="175" bestFit="1" customWidth="1"/>
    <col min="15111" max="15111" width="7.5" style="175" bestFit="1" customWidth="1"/>
    <col min="15112" max="15112" width="11" style="175" bestFit="1" customWidth="1"/>
    <col min="15113" max="15115" width="10" style="175"/>
    <col min="15116" max="15116" width="10.125" style="175" bestFit="1" customWidth="1"/>
    <col min="15117" max="15360" width="11" style="175"/>
    <col min="15361" max="15361" width="19.75" style="175" customWidth="1"/>
    <col min="15362" max="15363" width="8.25" style="175" bestFit="1" customWidth="1"/>
    <col min="15364" max="15364" width="9.125" style="175" bestFit="1" customWidth="1"/>
    <col min="15365" max="15365" width="7.5" style="175" bestFit="1" customWidth="1"/>
    <col min="15366" max="15366" width="9.125" style="175" bestFit="1" customWidth="1"/>
    <col min="15367" max="15367" width="7.5" style="175" bestFit="1" customWidth="1"/>
    <col min="15368" max="15368" width="11" style="175" bestFit="1" customWidth="1"/>
    <col min="15369" max="15371" width="10" style="175"/>
    <col min="15372" max="15372" width="10.125" style="175" bestFit="1" customWidth="1"/>
    <col min="15373" max="15616" width="10" style="175"/>
    <col min="15617" max="15617" width="19.75" style="175" customWidth="1"/>
    <col min="15618" max="15619" width="8.25" style="175" bestFit="1" customWidth="1"/>
    <col min="15620" max="15620" width="9.125" style="175" bestFit="1" customWidth="1"/>
    <col min="15621" max="15621" width="7.5" style="175" bestFit="1" customWidth="1"/>
    <col min="15622" max="15622" width="9.125" style="175" bestFit="1" customWidth="1"/>
    <col min="15623" max="15623" width="7.5" style="175" bestFit="1" customWidth="1"/>
    <col min="15624" max="15624" width="11" style="175" bestFit="1" customWidth="1"/>
    <col min="15625" max="15627" width="10" style="175"/>
    <col min="15628" max="15628" width="10.125" style="175" bestFit="1" customWidth="1"/>
    <col min="15629" max="15872" width="10" style="175"/>
    <col min="15873" max="15873" width="19.75" style="175" customWidth="1"/>
    <col min="15874" max="15875" width="8.25" style="175" bestFit="1" customWidth="1"/>
    <col min="15876" max="15876" width="9.125" style="175" bestFit="1" customWidth="1"/>
    <col min="15877" max="15877" width="7.5" style="175" bestFit="1" customWidth="1"/>
    <col min="15878" max="15878" width="9.125" style="175" bestFit="1" customWidth="1"/>
    <col min="15879" max="15879" width="7.5" style="175" bestFit="1" customWidth="1"/>
    <col min="15880" max="15880" width="11" style="175" bestFit="1" customWidth="1"/>
    <col min="15881" max="15883" width="10" style="175"/>
    <col min="15884" max="15884" width="10.125" style="175" bestFit="1" customWidth="1"/>
    <col min="15885" max="16128" width="10" style="175"/>
    <col min="16129" max="16129" width="19.75" style="175" customWidth="1"/>
    <col min="16130" max="16131" width="8.25" style="175" bestFit="1" customWidth="1"/>
    <col min="16132" max="16132" width="9.125" style="175" bestFit="1" customWidth="1"/>
    <col min="16133" max="16133" width="7.5" style="175" bestFit="1" customWidth="1"/>
    <col min="16134" max="16134" width="9.125" style="175" bestFit="1" customWidth="1"/>
    <col min="16135" max="16135" width="7.5" style="175" bestFit="1" customWidth="1"/>
    <col min="16136" max="16136" width="11" style="175" bestFit="1" customWidth="1"/>
    <col min="16137" max="16139" width="10" style="175"/>
    <col min="16140" max="16140" width="10.125" style="175" bestFit="1" customWidth="1"/>
    <col min="16141" max="16384" width="11" style="175"/>
  </cols>
  <sheetData>
    <row r="1" spans="1:65" x14ac:dyDescent="0.2">
      <c r="A1" s="174" t="s">
        <v>29</v>
      </c>
    </row>
    <row r="2" spans="1:65" ht="15.75" x14ac:dyDescent="0.25">
      <c r="A2" s="176"/>
      <c r="B2" s="177"/>
      <c r="H2" s="531" t="s">
        <v>157</v>
      </c>
    </row>
    <row r="3" spans="1:65" s="102" customFormat="1" x14ac:dyDescent="0.2">
      <c r="A3" s="79"/>
      <c r="B3" s="896">
        <f>INDICE!A3</f>
        <v>42887</v>
      </c>
      <c r="C3" s="897"/>
      <c r="D3" s="897" t="s">
        <v>118</v>
      </c>
      <c r="E3" s="897"/>
      <c r="F3" s="897" t="s">
        <v>119</v>
      </c>
      <c r="G3" s="897"/>
      <c r="H3" s="897"/>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461</v>
      </c>
      <c r="D4" s="97" t="s">
        <v>47</v>
      </c>
      <c r="E4" s="97" t="s">
        <v>461</v>
      </c>
      <c r="F4" s="97" t="s">
        <v>47</v>
      </c>
      <c r="G4" s="98" t="s">
        <v>461</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78" customFormat="1" x14ac:dyDescent="0.2">
      <c r="A5" s="178" t="s">
        <v>202</v>
      </c>
      <c r="B5" s="129">
        <v>175.11051999999995</v>
      </c>
      <c r="C5" s="179">
        <v>0.44364629716183207</v>
      </c>
      <c r="D5" s="129">
        <v>1095.5006100000001</v>
      </c>
      <c r="E5" s="787">
        <v>8.1816725419087979E-2</v>
      </c>
      <c r="F5" s="129">
        <v>2222.4155899999996</v>
      </c>
      <c r="G5" s="179">
        <v>2.4339927844091331</v>
      </c>
      <c r="H5" s="179">
        <v>26.726281931749647</v>
      </c>
    </row>
    <row r="6" spans="1:65" s="178" customFormat="1" x14ac:dyDescent="0.2">
      <c r="A6" s="178" t="s">
        <v>203</v>
      </c>
      <c r="B6" s="129">
        <v>476.07131000000004</v>
      </c>
      <c r="C6" s="179">
        <v>-7.1289833381774486</v>
      </c>
      <c r="D6" s="129">
        <v>2875.4740100000004</v>
      </c>
      <c r="E6" s="179">
        <v>-9.779134155184714</v>
      </c>
      <c r="F6" s="129">
        <v>6093.0530399999998</v>
      </c>
      <c r="G6" s="179">
        <v>-2.9640788648674268</v>
      </c>
      <c r="H6" s="179">
        <v>73.273718068250361</v>
      </c>
    </row>
    <row r="7" spans="1:65" s="99" customFormat="1" x14ac:dyDescent="0.2">
      <c r="A7" s="68" t="s">
        <v>481</v>
      </c>
      <c r="B7" s="69">
        <v>651.18182999999999</v>
      </c>
      <c r="C7" s="103">
        <v>-5.2071767913792328</v>
      </c>
      <c r="D7" s="69">
        <v>3970.9746200000004</v>
      </c>
      <c r="E7" s="103">
        <v>-7.258240896561027</v>
      </c>
      <c r="F7" s="69">
        <v>8315.4686299999994</v>
      </c>
      <c r="G7" s="103">
        <v>-1.5778791413388362</v>
      </c>
      <c r="H7" s="103">
        <v>100</v>
      </c>
    </row>
    <row r="8" spans="1:65" s="99" customFormat="1" x14ac:dyDescent="0.2">
      <c r="A8" s="180" t="s">
        <v>469</v>
      </c>
      <c r="B8" s="181">
        <v>456.99341000000004</v>
      </c>
      <c r="C8" s="685">
        <v>-7.5773844787104245</v>
      </c>
      <c r="D8" s="181">
        <v>2764.0166800000002</v>
      </c>
      <c r="E8" s="685">
        <v>-10.385329023044969</v>
      </c>
      <c r="F8" s="181">
        <v>5815.8191000000006</v>
      </c>
      <c r="G8" s="685">
        <v>-4.4233726265737161</v>
      </c>
      <c r="H8" s="685">
        <v>69.93976357529715</v>
      </c>
    </row>
    <row r="9" spans="1:65" s="178" customFormat="1" x14ac:dyDescent="0.2">
      <c r="H9" s="93" t="s">
        <v>232</v>
      </c>
    </row>
    <row r="10" spans="1:65" s="178" customFormat="1" x14ac:dyDescent="0.2">
      <c r="A10" s="94" t="s">
        <v>528</v>
      </c>
    </row>
    <row r="11" spans="1:65" x14ac:dyDescent="0.2">
      <c r="A11" s="94" t="s">
        <v>482</v>
      </c>
    </row>
    <row r="12" spans="1:65" x14ac:dyDescent="0.2">
      <c r="A12" s="165" t="s">
        <v>602</v>
      </c>
    </row>
  </sheetData>
  <mergeCells count="3">
    <mergeCell ref="B3:C3"/>
    <mergeCell ref="D3:E3"/>
    <mergeCell ref="F3:H3"/>
  </mergeCells>
  <conditionalFormatting sqref="E5">
    <cfRule type="cellIs" dxfId="442"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I46"/>
  <sheetViews>
    <sheetView zoomScale="115" zoomScaleNormal="115"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483</v>
      </c>
    </row>
    <row r="2" spans="1:3" ht="15.75" x14ac:dyDescent="0.25">
      <c r="A2" s="2"/>
      <c r="C2" s="532" t="s">
        <v>157</v>
      </c>
    </row>
    <row r="3" spans="1:3" s="114" customFormat="1" ht="13.7" customHeight="1" x14ac:dyDescent="0.2">
      <c r="A3" s="111"/>
      <c r="B3" s="398">
        <f>INDICE!A3</f>
        <v>42887</v>
      </c>
      <c r="C3" s="113"/>
    </row>
    <row r="4" spans="1:3" s="114" customFormat="1" x14ac:dyDescent="0.2">
      <c r="A4" s="515" t="s">
        <v>159</v>
      </c>
      <c r="B4" s="117">
        <v>25.848330000000001</v>
      </c>
      <c r="C4" s="117">
        <v>201.80236999999994</v>
      </c>
    </row>
    <row r="5" spans="1:3" s="114" customFormat="1" x14ac:dyDescent="0.2">
      <c r="A5" s="516" t="s">
        <v>160</v>
      </c>
      <c r="B5" s="119">
        <v>0.2545</v>
      </c>
      <c r="C5" s="119">
        <v>3.5108199999999994</v>
      </c>
    </row>
    <row r="6" spans="1:3" s="114" customFormat="1" x14ac:dyDescent="0.2">
      <c r="A6" s="516" t="s">
        <v>161</v>
      </c>
      <c r="B6" s="119">
        <v>3.6480299999999999</v>
      </c>
      <c r="C6" s="119">
        <v>53.760610000000007</v>
      </c>
    </row>
    <row r="7" spans="1:3" s="114" customFormat="1" x14ac:dyDescent="0.2">
      <c r="A7" s="516" t="s">
        <v>162</v>
      </c>
      <c r="B7" s="119">
        <v>7.8839399999999999</v>
      </c>
      <c r="C7" s="119">
        <v>109.04540000000001</v>
      </c>
    </row>
    <row r="8" spans="1:3" s="114" customFormat="1" x14ac:dyDescent="0.2">
      <c r="A8" s="516" t="s">
        <v>163</v>
      </c>
      <c r="B8" s="119">
        <v>82.811329999999998</v>
      </c>
      <c r="C8" s="119">
        <v>1172.0338099999999</v>
      </c>
    </row>
    <row r="9" spans="1:3" s="114" customFormat="1" x14ac:dyDescent="0.2">
      <c r="A9" s="516" t="s">
        <v>164</v>
      </c>
      <c r="B9" s="119">
        <v>0.34351999999999999</v>
      </c>
      <c r="C9" s="119">
        <v>5.0400000000000009</v>
      </c>
    </row>
    <row r="10" spans="1:3" s="114" customFormat="1" x14ac:dyDescent="0.2">
      <c r="A10" s="516" t="s">
        <v>165</v>
      </c>
      <c r="B10" s="119">
        <v>3.4986499999999996</v>
      </c>
      <c r="C10" s="119">
        <v>27.618980000000011</v>
      </c>
    </row>
    <row r="11" spans="1:3" s="114" customFormat="1" x14ac:dyDescent="0.2">
      <c r="A11" s="516" t="s">
        <v>574</v>
      </c>
      <c r="B11" s="119">
        <v>8.7866400000000002</v>
      </c>
      <c r="C11" s="119">
        <v>110.29855000000006</v>
      </c>
    </row>
    <row r="12" spans="1:3" s="114" customFormat="1" x14ac:dyDescent="0.2">
      <c r="A12" s="516" t="s">
        <v>166</v>
      </c>
      <c r="B12" s="119">
        <v>4.8623099999999999</v>
      </c>
      <c r="C12" s="119">
        <v>43.768039999999999</v>
      </c>
    </row>
    <row r="13" spans="1:3" s="114" customFormat="1" x14ac:dyDescent="0.2">
      <c r="A13" s="516" t="s">
        <v>167</v>
      </c>
      <c r="B13" s="119">
        <v>2.5</v>
      </c>
      <c r="C13" s="119">
        <v>57.347239999999992</v>
      </c>
    </row>
    <row r="14" spans="1:3" s="114" customFormat="1" x14ac:dyDescent="0.2">
      <c r="A14" s="516" t="s">
        <v>168</v>
      </c>
      <c r="B14" s="119">
        <v>0.81142999999999998</v>
      </c>
      <c r="C14" s="119">
        <v>10.005119999999998</v>
      </c>
    </row>
    <row r="15" spans="1:3" s="114" customFormat="1" x14ac:dyDescent="0.2">
      <c r="A15" s="516" t="s">
        <v>169</v>
      </c>
      <c r="B15" s="119">
        <v>0.55109000000000008</v>
      </c>
      <c r="C15" s="119">
        <v>3.4350900000000011</v>
      </c>
    </row>
    <row r="16" spans="1:3" s="114" customFormat="1" x14ac:dyDescent="0.2">
      <c r="A16" s="516" t="s">
        <v>170</v>
      </c>
      <c r="B16" s="119">
        <v>29.110279999999996</v>
      </c>
      <c r="C16" s="119">
        <v>349.20757000000015</v>
      </c>
    </row>
    <row r="17" spans="1:9" s="114" customFormat="1" x14ac:dyDescent="0.2">
      <c r="A17" s="516" t="s">
        <v>171</v>
      </c>
      <c r="B17" s="119">
        <v>9.7259999999999999E-2</v>
      </c>
      <c r="C17" s="119">
        <v>2.6864400000000002</v>
      </c>
    </row>
    <row r="18" spans="1:9" s="114" customFormat="1" x14ac:dyDescent="0.2">
      <c r="A18" s="516" t="s">
        <v>172</v>
      </c>
      <c r="B18" s="119">
        <v>0.16638</v>
      </c>
      <c r="C18" s="119">
        <v>2.4759699999999993</v>
      </c>
    </row>
    <row r="19" spans="1:9" s="114" customFormat="1" x14ac:dyDescent="0.2">
      <c r="A19" s="516" t="s">
        <v>173</v>
      </c>
      <c r="B19" s="119">
        <v>2.4990000000000001</v>
      </c>
      <c r="C19" s="119">
        <v>56.832460000000005</v>
      </c>
    </row>
    <row r="20" spans="1:9" s="114" customFormat="1" x14ac:dyDescent="0.2">
      <c r="A20" s="516" t="s">
        <v>174</v>
      </c>
      <c r="B20" s="119">
        <v>0.48931999999999998</v>
      </c>
      <c r="C20" s="119">
        <v>5.1227900000000011</v>
      </c>
    </row>
    <row r="21" spans="1:9" s="114" customFormat="1" x14ac:dyDescent="0.2">
      <c r="A21" s="516" t="s">
        <v>175</v>
      </c>
      <c r="B21" s="119">
        <v>0.44518999999999997</v>
      </c>
      <c r="C21" s="119">
        <v>2.8110000000000004</v>
      </c>
    </row>
    <row r="22" spans="1:9" x14ac:dyDescent="0.2">
      <c r="A22" s="517" t="s">
        <v>176</v>
      </c>
      <c r="B22" s="119">
        <v>0.50331999999999999</v>
      </c>
      <c r="C22" s="119">
        <v>5.6133299999999986</v>
      </c>
      <c r="I22" s="114"/>
    </row>
    <row r="23" spans="1:9" x14ac:dyDescent="0.2">
      <c r="A23" s="518" t="s">
        <v>472</v>
      </c>
      <c r="B23" s="123">
        <v>175.11051999999995</v>
      </c>
      <c r="C23" s="123">
        <v>2222.4155900000037</v>
      </c>
    </row>
    <row r="24" spans="1:9" x14ac:dyDescent="0.2">
      <c r="A24" s="154" t="s">
        <v>233</v>
      </c>
      <c r="C24" s="93" t="s">
        <v>232</v>
      </c>
    </row>
    <row r="25" spans="1:9" x14ac:dyDescent="0.2">
      <c r="A25" s="124"/>
      <c r="C25" s="125"/>
    </row>
    <row r="26" spans="1:9" x14ac:dyDescent="0.2">
      <c r="A26" s="126"/>
      <c r="C26" s="125"/>
    </row>
    <row r="27" spans="1:9" ht="18" x14ac:dyDescent="0.25">
      <c r="A27" s="126"/>
      <c r="B27" s="651"/>
      <c r="C27" s="125"/>
    </row>
    <row r="28" spans="1:9" x14ac:dyDescent="0.2">
      <c r="A28" s="126"/>
      <c r="C28" s="125"/>
    </row>
    <row r="29" spans="1:9" x14ac:dyDescent="0.2">
      <c r="A29" s="126"/>
      <c r="C29" s="125"/>
    </row>
    <row r="30" spans="1:9" x14ac:dyDescent="0.2">
      <c r="A30" s="126"/>
      <c r="C30" s="125"/>
    </row>
    <row r="31" spans="1:9" x14ac:dyDescent="0.2">
      <c r="A31" s="126"/>
      <c r="C31" s="125"/>
    </row>
    <row r="32" spans="1:9" x14ac:dyDescent="0.2">
      <c r="A32" s="126"/>
      <c r="C32" s="125"/>
    </row>
    <row r="33" spans="1:3" x14ac:dyDescent="0.2">
      <c r="A33" s="126"/>
      <c r="C33" s="125"/>
    </row>
    <row r="34" spans="1:3" x14ac:dyDescent="0.2">
      <c r="A34" s="126"/>
      <c r="C34" s="125"/>
    </row>
    <row r="35" spans="1:3" x14ac:dyDescent="0.2">
      <c r="A35" s="126"/>
      <c r="C35" s="125"/>
    </row>
    <row r="36" spans="1:3" x14ac:dyDescent="0.2">
      <c r="A36" s="126"/>
      <c r="C36" s="125"/>
    </row>
    <row r="37" spans="1:3" x14ac:dyDescent="0.2">
      <c r="A37" s="126"/>
      <c r="C37" s="125"/>
    </row>
    <row r="38" spans="1:3" x14ac:dyDescent="0.2">
      <c r="A38" s="126"/>
      <c r="C38" s="125"/>
    </row>
    <row r="39" spans="1:3" x14ac:dyDescent="0.2">
      <c r="A39" s="126"/>
      <c r="C39" s="125"/>
    </row>
    <row r="40" spans="1:3" x14ac:dyDescent="0.2">
      <c r="A40" s="126"/>
      <c r="C40" s="125"/>
    </row>
    <row r="41" spans="1:3" x14ac:dyDescent="0.2">
      <c r="A41" s="126"/>
      <c r="C41" s="125"/>
    </row>
    <row r="42" spans="1:3" x14ac:dyDescent="0.2">
      <c r="A42" s="126"/>
      <c r="C42" s="125"/>
    </row>
    <row r="43" spans="1:3" x14ac:dyDescent="0.2">
      <c r="A43" s="126"/>
      <c r="C43" s="125"/>
    </row>
    <row r="44" spans="1:3" x14ac:dyDescent="0.2">
      <c r="A44" s="126"/>
      <c r="C44" s="125"/>
    </row>
    <row r="45" spans="1:3" x14ac:dyDescent="0.2">
      <c r="C45" s="125"/>
    </row>
    <row r="46" spans="1:3" x14ac:dyDescent="0.2">
      <c r="C46" s="125"/>
    </row>
  </sheetData>
  <conditionalFormatting sqref="B5:B22">
    <cfRule type="cellIs" dxfId="441" priority="3" operator="between">
      <formula>0</formula>
      <formula>0.5</formula>
    </cfRule>
    <cfRule type="cellIs" dxfId="440" priority="4" operator="between">
      <formula>0</formula>
      <formula>0.49</formula>
    </cfRule>
  </conditionalFormatting>
  <conditionalFormatting sqref="C5:C22">
    <cfRule type="cellIs" dxfId="439" priority="1" operator="between">
      <formula>0</formula>
      <formula>0.5</formula>
    </cfRule>
    <cfRule type="cellIs" dxfId="43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60"/>
  <sheetViews>
    <sheetView workbookViewId="0">
      <selection sqref="A1:F2"/>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85" t="s">
        <v>0</v>
      </c>
      <c r="B1" s="885"/>
      <c r="C1" s="885"/>
      <c r="D1" s="885"/>
      <c r="E1" s="885"/>
      <c r="F1" s="885"/>
    </row>
    <row r="2" spans="1:6" ht="12.75" x14ac:dyDescent="0.2">
      <c r="A2" s="886"/>
      <c r="B2" s="886"/>
      <c r="C2" s="886"/>
      <c r="D2" s="886"/>
      <c r="E2" s="886"/>
      <c r="F2" s="886"/>
    </row>
    <row r="3" spans="1:6" ht="29.45" customHeight="1" x14ac:dyDescent="0.25">
      <c r="A3" s="23"/>
      <c r="B3" s="24" t="s">
        <v>42</v>
      </c>
      <c r="C3" s="24" t="s">
        <v>43</v>
      </c>
      <c r="D3" s="25" t="s">
        <v>44</v>
      </c>
      <c r="E3" s="25" t="s">
        <v>455</v>
      </c>
      <c r="F3" s="650" t="s">
        <v>456</v>
      </c>
    </row>
    <row r="4" spans="1:6" ht="12.75" x14ac:dyDescent="0.2">
      <c r="A4" s="26" t="s">
        <v>45</v>
      </c>
      <c r="B4" s="397"/>
      <c r="C4" s="397"/>
      <c r="D4" s="397"/>
      <c r="E4" s="397"/>
      <c r="F4" s="650"/>
    </row>
    <row r="5" spans="1:6" ht="12.75" x14ac:dyDescent="0.2">
      <c r="A5" s="27" t="s">
        <v>46</v>
      </c>
      <c r="B5" s="28" t="s">
        <v>616</v>
      </c>
      <c r="C5" s="29" t="s">
        <v>47</v>
      </c>
      <c r="D5" s="30">
        <v>4933.3214508695637</v>
      </c>
      <c r="E5" s="413">
        <v>4954.7590000000018</v>
      </c>
      <c r="F5" s="646" t="s">
        <v>671</v>
      </c>
    </row>
    <row r="6" spans="1:6" ht="12.75" x14ac:dyDescent="0.2">
      <c r="A6" s="22" t="s">
        <v>448</v>
      </c>
      <c r="B6" s="31" t="s">
        <v>616</v>
      </c>
      <c r="C6" s="32" t="s">
        <v>47</v>
      </c>
      <c r="D6" s="33">
        <v>201.63875000000004</v>
      </c>
      <c r="E6" s="414">
        <v>182.94979000000001</v>
      </c>
      <c r="F6" s="646" t="s">
        <v>671</v>
      </c>
    </row>
    <row r="7" spans="1:6" ht="12.75" x14ac:dyDescent="0.2">
      <c r="A7" s="22" t="s">
        <v>48</v>
      </c>
      <c r="B7" s="31" t="s">
        <v>616</v>
      </c>
      <c r="C7" s="32" t="s">
        <v>47</v>
      </c>
      <c r="D7" s="33">
        <v>408.88406999999984</v>
      </c>
      <c r="E7" s="414">
        <v>439.32603</v>
      </c>
      <c r="F7" s="646" t="s">
        <v>671</v>
      </c>
    </row>
    <row r="8" spans="1:6" ht="12.75" x14ac:dyDescent="0.2">
      <c r="A8" s="22" t="s">
        <v>49</v>
      </c>
      <c r="B8" s="31" t="s">
        <v>616</v>
      </c>
      <c r="C8" s="32" t="s">
        <v>47</v>
      </c>
      <c r="D8" s="33">
        <v>557.33495000000028</v>
      </c>
      <c r="E8" s="414">
        <v>590.99525999999992</v>
      </c>
      <c r="F8" s="646" t="s">
        <v>671</v>
      </c>
    </row>
    <row r="9" spans="1:6" ht="12.75" x14ac:dyDescent="0.2">
      <c r="A9" s="22" t="s">
        <v>563</v>
      </c>
      <c r="B9" s="31" t="s">
        <v>616</v>
      </c>
      <c r="C9" s="32" t="s">
        <v>47</v>
      </c>
      <c r="D9" s="33">
        <v>1995.6909999999998</v>
      </c>
      <c r="E9" s="414">
        <v>2068.0785200000014</v>
      </c>
      <c r="F9" s="646" t="s">
        <v>671</v>
      </c>
    </row>
    <row r="10" spans="1:6" ht="12.75" x14ac:dyDescent="0.2">
      <c r="A10" s="34" t="s">
        <v>50</v>
      </c>
      <c r="B10" s="35" t="s">
        <v>616</v>
      </c>
      <c r="C10" s="36" t="s">
        <v>570</v>
      </c>
      <c r="D10" s="37">
        <v>23766.892000000003</v>
      </c>
      <c r="E10" s="415">
        <v>24964.164999999997</v>
      </c>
      <c r="F10" s="647" t="s">
        <v>671</v>
      </c>
    </row>
    <row r="11" spans="1:6" ht="12.75" x14ac:dyDescent="0.2">
      <c r="A11" s="38" t="s">
        <v>51</v>
      </c>
      <c r="B11" s="39"/>
      <c r="C11" s="40"/>
      <c r="D11" s="41"/>
      <c r="E11" s="41"/>
      <c r="F11" s="648"/>
    </row>
    <row r="12" spans="1:6" ht="12.75" x14ac:dyDescent="0.2">
      <c r="A12" s="22" t="s">
        <v>52</v>
      </c>
      <c r="B12" s="31" t="s">
        <v>616</v>
      </c>
      <c r="C12" s="32" t="s">
        <v>47</v>
      </c>
      <c r="D12" s="33">
        <v>5131</v>
      </c>
      <c r="E12" s="414">
        <v>5047</v>
      </c>
      <c r="F12" s="649" t="s">
        <v>671</v>
      </c>
    </row>
    <row r="13" spans="1:6" ht="12.75" x14ac:dyDescent="0.2">
      <c r="A13" s="22" t="s">
        <v>53</v>
      </c>
      <c r="B13" s="31" t="s">
        <v>616</v>
      </c>
      <c r="C13" s="32" t="s">
        <v>54</v>
      </c>
      <c r="D13" s="33">
        <v>29389.163120000001</v>
      </c>
      <c r="E13" s="414">
        <v>29338.543180000001</v>
      </c>
      <c r="F13" s="646" t="s">
        <v>671</v>
      </c>
    </row>
    <row r="14" spans="1:6" ht="12.75" x14ac:dyDescent="0.2">
      <c r="A14" s="22" t="s">
        <v>55</v>
      </c>
      <c r="B14" s="31" t="s">
        <v>616</v>
      </c>
      <c r="C14" s="32" t="s">
        <v>56</v>
      </c>
      <c r="D14" s="42">
        <v>43.296231589716193</v>
      </c>
      <c r="E14" s="416">
        <v>40.946015790739587</v>
      </c>
      <c r="F14" s="646" t="s">
        <v>671</v>
      </c>
    </row>
    <row r="15" spans="1:6" ht="12.75" x14ac:dyDescent="0.2">
      <c r="A15" s="22" t="s">
        <v>457</v>
      </c>
      <c r="B15" s="31" t="s">
        <v>616</v>
      </c>
      <c r="C15" s="32" t="s">
        <v>47</v>
      </c>
      <c r="D15" s="33">
        <v>681</v>
      </c>
      <c r="E15" s="414">
        <v>478</v>
      </c>
      <c r="F15" s="647" t="s">
        <v>671</v>
      </c>
    </row>
    <row r="16" spans="1:6" ht="12.75" x14ac:dyDescent="0.2">
      <c r="A16" s="26" t="s">
        <v>57</v>
      </c>
      <c r="B16" s="28"/>
      <c r="C16" s="29"/>
      <c r="D16" s="43"/>
      <c r="E16" s="43"/>
      <c r="F16" s="648"/>
    </row>
    <row r="17" spans="1:6" ht="12.75" x14ac:dyDescent="0.2">
      <c r="A17" s="27" t="s">
        <v>58</v>
      </c>
      <c r="B17" s="28" t="s">
        <v>616</v>
      </c>
      <c r="C17" s="29" t="s">
        <v>47</v>
      </c>
      <c r="D17" s="30">
        <v>5435</v>
      </c>
      <c r="E17" s="413">
        <v>5323</v>
      </c>
      <c r="F17" s="649" t="s">
        <v>671</v>
      </c>
    </row>
    <row r="18" spans="1:6" ht="12.75" x14ac:dyDescent="0.2">
      <c r="A18" s="22" t="s">
        <v>59</v>
      </c>
      <c r="B18" s="31" t="s">
        <v>616</v>
      </c>
      <c r="C18" s="32" t="s">
        <v>60</v>
      </c>
      <c r="D18" s="42">
        <v>82.252881665146361</v>
      </c>
      <c r="E18" s="416">
        <v>83.243144815766925</v>
      </c>
      <c r="F18" s="646" t="s">
        <v>671</v>
      </c>
    </row>
    <row r="19" spans="1:6" ht="12.75" x14ac:dyDescent="0.2">
      <c r="A19" s="34" t="s">
        <v>61</v>
      </c>
      <c r="B19" s="35" t="s">
        <v>616</v>
      </c>
      <c r="C19" s="44" t="s">
        <v>47</v>
      </c>
      <c r="D19" s="37">
        <v>18370</v>
      </c>
      <c r="E19" s="415">
        <v>17683</v>
      </c>
      <c r="F19" s="647" t="s">
        <v>671</v>
      </c>
    </row>
    <row r="20" spans="1:6" ht="12.75" x14ac:dyDescent="0.2">
      <c r="A20" s="26" t="s">
        <v>66</v>
      </c>
      <c r="B20" s="28"/>
      <c r="C20" s="29"/>
      <c r="D20" s="30"/>
      <c r="E20" s="30"/>
      <c r="F20" s="648"/>
    </row>
    <row r="21" spans="1:6" ht="12.75" x14ac:dyDescent="0.2">
      <c r="A21" s="27" t="s">
        <v>67</v>
      </c>
      <c r="B21" s="28" t="s">
        <v>68</v>
      </c>
      <c r="C21" s="29" t="s">
        <v>69</v>
      </c>
      <c r="D21" s="47">
        <v>50.222272727272724</v>
      </c>
      <c r="E21" s="417">
        <v>46.296363636363644</v>
      </c>
      <c r="F21" s="646" t="s">
        <v>671</v>
      </c>
    </row>
    <row r="22" spans="1:6" ht="12.75" x14ac:dyDescent="0.2">
      <c r="A22" s="22" t="s">
        <v>70</v>
      </c>
      <c r="B22" s="31" t="s">
        <v>71</v>
      </c>
      <c r="C22" s="32" t="s">
        <v>72</v>
      </c>
      <c r="D22" s="48">
        <v>1.10575</v>
      </c>
      <c r="E22" s="418">
        <v>1.1229454545454547</v>
      </c>
      <c r="F22" s="646" t="s">
        <v>671</v>
      </c>
    </row>
    <row r="23" spans="1:6" ht="12.75" x14ac:dyDescent="0.2">
      <c r="A23" s="22" t="s">
        <v>73</v>
      </c>
      <c r="B23" s="31" t="s">
        <v>619</v>
      </c>
      <c r="C23" s="32" t="s">
        <v>74</v>
      </c>
      <c r="D23" s="46">
        <v>121.39457978709676</v>
      </c>
      <c r="E23" s="419">
        <v>118.48996816333337</v>
      </c>
      <c r="F23" s="646" t="s">
        <v>671</v>
      </c>
    </row>
    <row r="24" spans="1:6" ht="12.75" x14ac:dyDescent="0.2">
      <c r="A24" s="22" t="s">
        <v>75</v>
      </c>
      <c r="B24" s="31" t="s">
        <v>619</v>
      </c>
      <c r="C24" s="32" t="s">
        <v>74</v>
      </c>
      <c r="D24" s="46">
        <v>108.63383899032257</v>
      </c>
      <c r="E24" s="419">
        <v>105.34687367666666</v>
      </c>
      <c r="F24" s="646" t="s">
        <v>671</v>
      </c>
    </row>
    <row r="25" spans="1:6" ht="12.75" x14ac:dyDescent="0.2">
      <c r="A25" s="22" t="s">
        <v>76</v>
      </c>
      <c r="B25" s="31" t="s">
        <v>619</v>
      </c>
      <c r="C25" s="32" t="s">
        <v>77</v>
      </c>
      <c r="D25" s="46">
        <v>13.52</v>
      </c>
      <c r="E25" s="419">
        <v>14.18</v>
      </c>
      <c r="F25" s="646" t="s">
        <v>671</v>
      </c>
    </row>
    <row r="26" spans="1:6" ht="12.75" x14ac:dyDescent="0.2">
      <c r="A26" s="34" t="s">
        <v>78</v>
      </c>
      <c r="B26" s="35" t="s">
        <v>619</v>
      </c>
      <c r="C26" s="36" t="s">
        <v>79</v>
      </c>
      <c r="D26" s="49">
        <v>8.4755000000000003</v>
      </c>
      <c r="E26" s="420">
        <v>8.6130999999999993</v>
      </c>
      <c r="F26" s="647" t="s">
        <v>671</v>
      </c>
    </row>
    <row r="27" spans="1:6" ht="12.75" x14ac:dyDescent="0.2">
      <c r="A27" s="38" t="s">
        <v>80</v>
      </c>
      <c r="B27" s="39"/>
      <c r="C27" s="40"/>
      <c r="D27" s="41"/>
      <c r="E27" s="41"/>
      <c r="F27" s="648"/>
    </row>
    <row r="28" spans="1:6" ht="12.75" x14ac:dyDescent="0.2">
      <c r="A28" s="22" t="s">
        <v>81</v>
      </c>
      <c r="B28" s="31" t="s">
        <v>82</v>
      </c>
      <c r="C28" s="32" t="s">
        <v>458</v>
      </c>
      <c r="D28" s="50">
        <v>3</v>
      </c>
      <c r="E28" s="421">
        <v>3.1</v>
      </c>
      <c r="F28" s="646" t="s">
        <v>675</v>
      </c>
    </row>
    <row r="29" spans="1:6" x14ac:dyDescent="0.2">
      <c r="A29" s="22" t="s">
        <v>83</v>
      </c>
      <c r="B29" s="31" t="s">
        <v>82</v>
      </c>
      <c r="C29" s="32" t="s">
        <v>458</v>
      </c>
      <c r="D29" s="51">
        <v>3</v>
      </c>
      <c r="E29" s="422">
        <v>2.7</v>
      </c>
      <c r="F29" s="646" t="s">
        <v>671</v>
      </c>
    </row>
    <row r="30" spans="1:6" ht="12.75" x14ac:dyDescent="0.2">
      <c r="A30" s="52" t="s">
        <v>84</v>
      </c>
      <c r="B30" s="31" t="s">
        <v>82</v>
      </c>
      <c r="C30" s="32" t="s">
        <v>458</v>
      </c>
      <c r="D30" s="51">
        <v>4</v>
      </c>
      <c r="E30" s="422">
        <v>0.4</v>
      </c>
      <c r="F30" s="646" t="s">
        <v>671</v>
      </c>
    </row>
    <row r="31" spans="1:6" ht="12.75" x14ac:dyDescent="0.2">
      <c r="A31" s="52" t="s">
        <v>85</v>
      </c>
      <c r="B31" s="31" t="s">
        <v>82</v>
      </c>
      <c r="C31" s="32" t="s">
        <v>458</v>
      </c>
      <c r="D31" s="51">
        <v>13.5</v>
      </c>
      <c r="E31" s="422">
        <v>4.4000000000000004</v>
      </c>
      <c r="F31" s="646" t="s">
        <v>671</v>
      </c>
    </row>
    <row r="32" spans="1:6" ht="12.75" x14ac:dyDescent="0.2">
      <c r="A32" s="52" t="s">
        <v>86</v>
      </c>
      <c r="B32" s="31" t="s">
        <v>82</v>
      </c>
      <c r="C32" s="32" t="s">
        <v>458</v>
      </c>
      <c r="D32" s="51">
        <v>2.7</v>
      </c>
      <c r="E32" s="422">
        <v>0.1</v>
      </c>
      <c r="F32" s="646" t="s">
        <v>671</v>
      </c>
    </row>
    <row r="33" spans="1:6" ht="12.75" x14ac:dyDescent="0.2">
      <c r="A33" s="52" t="s">
        <v>87</v>
      </c>
      <c r="B33" s="31" t="s">
        <v>82</v>
      </c>
      <c r="C33" s="32" t="s">
        <v>458</v>
      </c>
      <c r="D33" s="51">
        <v>2.6</v>
      </c>
      <c r="E33" s="422">
        <v>1.8</v>
      </c>
      <c r="F33" s="646" t="s">
        <v>671</v>
      </c>
    </row>
    <row r="34" spans="1:6" ht="12.75" x14ac:dyDescent="0.2">
      <c r="A34" s="52" t="s">
        <v>88</v>
      </c>
      <c r="B34" s="31" t="s">
        <v>82</v>
      </c>
      <c r="C34" s="32" t="s">
        <v>458</v>
      </c>
      <c r="D34" s="51">
        <v>4</v>
      </c>
      <c r="E34" s="422">
        <v>4.3</v>
      </c>
      <c r="F34" s="646" t="s">
        <v>671</v>
      </c>
    </row>
    <row r="35" spans="1:6" ht="12.75" x14ac:dyDescent="0.2">
      <c r="A35" s="52" t="s">
        <v>89</v>
      </c>
      <c r="B35" s="31" t="s">
        <v>82</v>
      </c>
      <c r="C35" s="32" t="s">
        <v>458</v>
      </c>
      <c r="D35" s="51">
        <v>-0.2</v>
      </c>
      <c r="E35" s="422">
        <v>4.8</v>
      </c>
      <c r="F35" s="646" t="s">
        <v>671</v>
      </c>
    </row>
    <row r="36" spans="1:6" x14ac:dyDescent="0.2">
      <c r="A36" s="22" t="s">
        <v>90</v>
      </c>
      <c r="B36" s="31" t="s">
        <v>91</v>
      </c>
      <c r="C36" s="32" t="s">
        <v>458</v>
      </c>
      <c r="D36" s="51">
        <v>0</v>
      </c>
      <c r="E36" s="422">
        <v>4.3</v>
      </c>
      <c r="F36" s="646" t="s">
        <v>671</v>
      </c>
    </row>
    <row r="37" spans="1:6" x14ac:dyDescent="0.2">
      <c r="A37" s="22" t="s">
        <v>459</v>
      </c>
      <c r="B37" s="31" t="s">
        <v>92</v>
      </c>
      <c r="C37" s="32" t="s">
        <v>458</v>
      </c>
      <c r="D37" s="51">
        <v>-2.2999999999999998</v>
      </c>
      <c r="E37" s="422">
        <v>15.3</v>
      </c>
      <c r="F37" s="646" t="s">
        <v>644</v>
      </c>
    </row>
    <row r="38" spans="1:6" ht="12.75" x14ac:dyDescent="0.2">
      <c r="A38" s="34" t="s">
        <v>93</v>
      </c>
      <c r="B38" s="35" t="s">
        <v>94</v>
      </c>
      <c r="C38" s="36" t="s">
        <v>458</v>
      </c>
      <c r="D38" s="53">
        <v>11.2</v>
      </c>
      <c r="E38" s="423">
        <v>6.5</v>
      </c>
      <c r="F38" s="646" t="s">
        <v>671</v>
      </c>
    </row>
    <row r="39" spans="1:6" ht="12.75" x14ac:dyDescent="0.2">
      <c r="A39" s="38" t="s">
        <v>62</v>
      </c>
      <c r="B39" s="39"/>
      <c r="C39" s="40"/>
      <c r="D39" s="41"/>
      <c r="E39" s="41"/>
      <c r="F39" s="648"/>
    </row>
    <row r="40" spans="1:6" ht="12.75" x14ac:dyDescent="0.2">
      <c r="A40" s="22" t="s">
        <v>63</v>
      </c>
      <c r="B40" s="31" t="s">
        <v>616</v>
      </c>
      <c r="C40" s="32" t="s">
        <v>47</v>
      </c>
      <c r="D40" s="45">
        <v>11.367180000000001</v>
      </c>
      <c r="E40" s="424">
        <v>10.873719999999999</v>
      </c>
      <c r="F40" s="646" t="s">
        <v>671</v>
      </c>
    </row>
    <row r="41" spans="1:6" ht="12.75" x14ac:dyDescent="0.2">
      <c r="A41" s="22" t="s">
        <v>50</v>
      </c>
      <c r="B41" s="31" t="s">
        <v>616</v>
      </c>
      <c r="C41" s="32" t="s">
        <v>54</v>
      </c>
      <c r="D41" s="33">
        <v>35.637743497000002</v>
      </c>
      <c r="E41" s="414">
        <v>33.306227559999996</v>
      </c>
      <c r="F41" s="646" t="s">
        <v>671</v>
      </c>
    </row>
    <row r="42" spans="1:6" ht="12.75" x14ac:dyDescent="0.2">
      <c r="A42" s="22" t="s">
        <v>64</v>
      </c>
      <c r="B42" s="31" t="s">
        <v>616</v>
      </c>
      <c r="C42" s="32" t="s">
        <v>60</v>
      </c>
      <c r="D42" s="46">
        <v>0.23041636579340241</v>
      </c>
      <c r="E42" s="419">
        <v>0.21946011904918067</v>
      </c>
      <c r="F42" s="646" t="s">
        <v>671</v>
      </c>
    </row>
    <row r="43" spans="1:6" ht="12.75" x14ac:dyDescent="0.2">
      <c r="A43" s="34" t="s">
        <v>65</v>
      </c>
      <c r="B43" s="35" t="s">
        <v>616</v>
      </c>
      <c r="C43" s="36" t="s">
        <v>60</v>
      </c>
      <c r="D43" s="46">
        <v>0.14994700820368098</v>
      </c>
      <c r="E43" s="419">
        <v>0.13341614894790194</v>
      </c>
      <c r="F43" s="646" t="s">
        <v>671</v>
      </c>
    </row>
    <row r="44" spans="1:6" x14ac:dyDescent="0.2">
      <c r="A44" s="38" t="s">
        <v>95</v>
      </c>
      <c r="B44" s="39"/>
      <c r="C44" s="40"/>
      <c r="D44" s="41"/>
      <c r="E44" s="41"/>
      <c r="F44" s="648"/>
    </row>
    <row r="45" spans="1:6" ht="12.75" x14ac:dyDescent="0.2">
      <c r="A45" s="54" t="s">
        <v>96</v>
      </c>
      <c r="B45" s="31" t="s">
        <v>82</v>
      </c>
      <c r="C45" s="32" t="s">
        <v>458</v>
      </c>
      <c r="D45" s="51">
        <v>3.9</v>
      </c>
      <c r="E45" s="422">
        <v>4</v>
      </c>
      <c r="F45" s="646" t="s">
        <v>671</v>
      </c>
    </row>
    <row r="46" spans="1:6" ht="12.75" x14ac:dyDescent="0.2">
      <c r="A46" s="55" t="s">
        <v>97</v>
      </c>
      <c r="B46" s="31" t="s">
        <v>82</v>
      </c>
      <c r="C46" s="32" t="s">
        <v>458</v>
      </c>
      <c r="D46" s="51">
        <v>5.0999999999999996</v>
      </c>
      <c r="E46" s="422">
        <v>4.2</v>
      </c>
      <c r="F46" s="646" t="s">
        <v>671</v>
      </c>
    </row>
    <row r="47" spans="1:6" ht="12.75" x14ac:dyDescent="0.2">
      <c r="A47" s="55" t="s">
        <v>98</v>
      </c>
      <c r="B47" s="31" t="s">
        <v>82</v>
      </c>
      <c r="C47" s="32" t="s">
        <v>458</v>
      </c>
      <c r="D47" s="51">
        <v>2.2000000000000002</v>
      </c>
      <c r="E47" s="422">
        <v>4.3</v>
      </c>
      <c r="F47" s="646" t="s">
        <v>671</v>
      </c>
    </row>
    <row r="48" spans="1:6" ht="12.75" x14ac:dyDescent="0.2">
      <c r="A48" s="54" t="s">
        <v>99</v>
      </c>
      <c r="B48" s="31" t="s">
        <v>82</v>
      </c>
      <c r="C48" s="32" t="s">
        <v>458</v>
      </c>
      <c r="D48" s="51">
        <v>1.9</v>
      </c>
      <c r="E48" s="422">
        <v>1.8</v>
      </c>
      <c r="F48" s="646" t="s">
        <v>671</v>
      </c>
    </row>
    <row r="49" spans="1:7" ht="12.75" x14ac:dyDescent="0.2">
      <c r="A49" s="425" t="s">
        <v>100</v>
      </c>
      <c r="B49" s="31" t="s">
        <v>82</v>
      </c>
      <c r="C49" s="32" t="s">
        <v>458</v>
      </c>
      <c r="D49" s="51">
        <v>2.2000000000000002</v>
      </c>
      <c r="E49" s="422">
        <v>7</v>
      </c>
      <c r="F49" s="646" t="s">
        <v>671</v>
      </c>
    </row>
    <row r="50" spans="1:7" ht="12.75" x14ac:dyDescent="0.2">
      <c r="A50" s="55" t="s">
        <v>101</v>
      </c>
      <c r="B50" s="31" t="s">
        <v>82</v>
      </c>
      <c r="C50" s="32" t="s">
        <v>458</v>
      </c>
      <c r="D50" s="51">
        <v>2.4</v>
      </c>
      <c r="E50" s="422">
        <v>7.2</v>
      </c>
      <c r="F50" s="646" t="s">
        <v>671</v>
      </c>
    </row>
    <row r="51" spans="1:7" ht="12.75" x14ac:dyDescent="0.2">
      <c r="A51" s="55" t="s">
        <v>102</v>
      </c>
      <c r="B51" s="31" t="s">
        <v>82</v>
      </c>
      <c r="C51" s="32" t="s">
        <v>458</v>
      </c>
      <c r="D51" s="51">
        <v>-1.4</v>
      </c>
      <c r="E51" s="422">
        <v>4.4000000000000004</v>
      </c>
      <c r="F51" s="646" t="s">
        <v>671</v>
      </c>
    </row>
    <row r="52" spans="1:7" ht="12.75" x14ac:dyDescent="0.2">
      <c r="A52" s="55" t="s">
        <v>103</v>
      </c>
      <c r="B52" s="31" t="s">
        <v>82</v>
      </c>
      <c r="C52" s="32" t="s">
        <v>458</v>
      </c>
      <c r="D52" s="51">
        <v>3.3</v>
      </c>
      <c r="E52" s="422">
        <v>7</v>
      </c>
      <c r="F52" s="646" t="s">
        <v>671</v>
      </c>
    </row>
    <row r="53" spans="1:7" ht="12.75" x14ac:dyDescent="0.2">
      <c r="A53" s="54" t="s">
        <v>104</v>
      </c>
      <c r="B53" s="31" t="s">
        <v>82</v>
      </c>
      <c r="C53" s="32" t="s">
        <v>458</v>
      </c>
      <c r="D53" s="51">
        <v>5.8</v>
      </c>
      <c r="E53" s="422">
        <v>7.9</v>
      </c>
      <c r="F53" s="646" t="s">
        <v>671</v>
      </c>
    </row>
    <row r="54" spans="1:7" ht="12.75" x14ac:dyDescent="0.2">
      <c r="A54" s="56" t="s">
        <v>105</v>
      </c>
      <c r="B54" s="35" t="s">
        <v>82</v>
      </c>
      <c r="C54" s="36" t="s">
        <v>458</v>
      </c>
      <c r="D54" s="53">
        <v>4.2</v>
      </c>
      <c r="E54" s="423">
        <v>3.6</v>
      </c>
      <c r="F54" s="647" t="s">
        <v>671</v>
      </c>
    </row>
    <row r="55" spans="1:7" ht="12.75" x14ac:dyDescent="0.2">
      <c r="A55" s="22"/>
      <c r="B55" s="22"/>
      <c r="C55" s="22"/>
      <c r="D55" s="22"/>
      <c r="E55" s="22"/>
      <c r="F55" s="22"/>
    </row>
    <row r="56" spans="1:7" ht="12.75" x14ac:dyDescent="0.2">
      <c r="A56" s="406"/>
      <c r="B56" s="22"/>
      <c r="C56" s="22"/>
      <c r="D56" s="22"/>
      <c r="E56" s="22"/>
      <c r="F56" s="22"/>
    </row>
    <row r="57" spans="1:7" ht="12.75" x14ac:dyDescent="0.2">
      <c r="A57" s="406" t="s">
        <v>651</v>
      </c>
      <c r="B57" s="410"/>
      <c r="C57" s="410"/>
      <c r="D57" s="411"/>
      <c r="E57" s="22"/>
      <c r="F57" s="22"/>
    </row>
    <row r="58" spans="1:7" ht="12.75" x14ac:dyDescent="0.2">
      <c r="A58" s="406" t="s">
        <v>650</v>
      </c>
      <c r="B58" s="22"/>
      <c r="C58" s="22"/>
      <c r="D58" s="22"/>
      <c r="E58" s="22"/>
      <c r="F58" s="22"/>
    </row>
    <row r="59" spans="1:7" ht="12.75" x14ac:dyDescent="0.2">
      <c r="A59" s="406"/>
      <c r="B59" s="22"/>
      <c r="C59" s="22"/>
      <c r="D59" s="22"/>
      <c r="E59" s="22"/>
      <c r="F59" s="22"/>
    </row>
    <row r="60" spans="1:7" ht="12.75" x14ac:dyDescent="0.2">
      <c r="B60" s="57"/>
      <c r="C60" s="8"/>
      <c r="D60" s="8"/>
      <c r="E60" s="8"/>
      <c r="F60" s="8"/>
      <c r="G60" s="58"/>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BM13"/>
  <sheetViews>
    <sheetView zoomScale="115" zoomScaleNormal="115" zoomScaleSheetLayoutView="100" workbookViewId="0"/>
  </sheetViews>
  <sheetFormatPr baseColWidth="10" defaultRowHeight="12.75" x14ac:dyDescent="0.2"/>
  <cols>
    <col min="1" max="1" width="22.5" style="182" customWidth="1"/>
    <col min="2" max="2" width="11" style="182" customWidth="1"/>
    <col min="3" max="3" width="11.75" style="182" customWidth="1"/>
    <col min="4" max="4" width="10.375" style="182" customWidth="1"/>
    <col min="5" max="5" width="9.875" style="182" customWidth="1"/>
    <col min="6" max="6" width="10.375" style="182" customWidth="1"/>
    <col min="7" max="7" width="11" style="182" customWidth="1"/>
    <col min="8" max="8" width="15.625" style="182" customWidth="1"/>
    <col min="9" max="11" width="11" style="182"/>
    <col min="12" max="12" width="11.5" style="182" customWidth="1"/>
    <col min="13" max="66" width="11" style="182"/>
    <col min="67" max="256" width="10" style="182"/>
    <col min="257" max="257" width="19.75" style="182" customWidth="1"/>
    <col min="258" max="258" width="10" style="182" customWidth="1"/>
    <col min="259" max="259" width="7.5" style="182" bestFit="1" customWidth="1"/>
    <col min="260" max="260" width="9.125" style="182" bestFit="1" customWidth="1"/>
    <col min="261" max="261" width="7.5" style="182" bestFit="1" customWidth="1"/>
    <col min="262" max="262" width="9.125" style="182" bestFit="1" customWidth="1"/>
    <col min="263" max="263" width="7.5" style="182" bestFit="1" customWidth="1"/>
    <col min="264" max="264" width="11" style="182" bestFit="1" customWidth="1"/>
    <col min="265" max="267" width="10" style="182"/>
    <col min="268" max="268" width="10.125" style="182" bestFit="1" customWidth="1"/>
    <col min="269" max="512" width="10" style="182"/>
    <col min="513" max="513" width="19.75" style="182" customWidth="1"/>
    <col min="514" max="514" width="10" style="182" customWidth="1"/>
    <col min="515" max="515" width="7.5" style="182" bestFit="1" customWidth="1"/>
    <col min="516" max="516" width="9.125" style="182" bestFit="1" customWidth="1"/>
    <col min="517" max="517" width="7.5" style="182" bestFit="1" customWidth="1"/>
    <col min="518" max="518" width="9.125" style="182" bestFit="1" customWidth="1"/>
    <col min="519" max="519" width="7.5" style="182" bestFit="1" customWidth="1"/>
    <col min="520" max="520" width="11" style="182" bestFit="1" customWidth="1"/>
    <col min="521" max="523" width="10" style="182"/>
    <col min="524" max="524" width="10.125" style="182" bestFit="1" customWidth="1"/>
    <col min="525" max="768" width="10" style="182"/>
    <col min="769" max="769" width="19.75" style="182" customWidth="1"/>
    <col min="770" max="770" width="10" style="182" customWidth="1"/>
    <col min="771" max="771" width="7.5" style="182" bestFit="1" customWidth="1"/>
    <col min="772" max="772" width="9.125" style="182" bestFit="1" customWidth="1"/>
    <col min="773" max="773" width="7.5" style="182" bestFit="1" customWidth="1"/>
    <col min="774" max="774" width="9.125" style="182" bestFit="1" customWidth="1"/>
    <col min="775" max="775" width="7.5" style="182" bestFit="1" customWidth="1"/>
    <col min="776" max="776" width="11" style="182" bestFit="1" customWidth="1"/>
    <col min="777" max="779" width="10" style="182"/>
    <col min="780" max="780" width="10.125" style="182" bestFit="1" customWidth="1"/>
    <col min="781" max="1024" width="11" style="182"/>
    <col min="1025" max="1025" width="19.75" style="182" customWidth="1"/>
    <col min="1026" max="1026" width="10" style="182" customWidth="1"/>
    <col min="1027" max="1027" width="7.5" style="182" bestFit="1" customWidth="1"/>
    <col min="1028" max="1028" width="9.125" style="182" bestFit="1" customWidth="1"/>
    <col min="1029" max="1029" width="7.5" style="182" bestFit="1" customWidth="1"/>
    <col min="1030" max="1030" width="9.125" style="182" bestFit="1" customWidth="1"/>
    <col min="1031" max="1031" width="7.5" style="182" bestFit="1" customWidth="1"/>
    <col min="1032" max="1032" width="11" style="182" bestFit="1" customWidth="1"/>
    <col min="1033" max="1035" width="10" style="182"/>
    <col min="1036" max="1036" width="10.125" style="182" bestFit="1" customWidth="1"/>
    <col min="1037" max="1280" width="10" style="182"/>
    <col min="1281" max="1281" width="19.75" style="182" customWidth="1"/>
    <col min="1282" max="1282" width="10" style="182" customWidth="1"/>
    <col min="1283" max="1283" width="7.5" style="182" bestFit="1" customWidth="1"/>
    <col min="1284" max="1284" width="9.125" style="182" bestFit="1" customWidth="1"/>
    <col min="1285" max="1285" width="7.5" style="182" bestFit="1" customWidth="1"/>
    <col min="1286" max="1286" width="9.125" style="182" bestFit="1" customWidth="1"/>
    <col min="1287" max="1287" width="7.5" style="182" bestFit="1" customWidth="1"/>
    <col min="1288" max="1288" width="11" style="182" bestFit="1" customWidth="1"/>
    <col min="1289" max="1291" width="10" style="182"/>
    <col min="1292" max="1292" width="10.125" style="182" bestFit="1" customWidth="1"/>
    <col min="1293" max="1536" width="10" style="182"/>
    <col min="1537" max="1537" width="19.75" style="182" customWidth="1"/>
    <col min="1538" max="1538" width="10" style="182" customWidth="1"/>
    <col min="1539" max="1539" width="7.5" style="182" bestFit="1" customWidth="1"/>
    <col min="1540" max="1540" width="9.125" style="182" bestFit="1" customWidth="1"/>
    <col min="1541" max="1541" width="7.5" style="182" bestFit="1" customWidth="1"/>
    <col min="1542" max="1542" width="9.125" style="182" bestFit="1" customWidth="1"/>
    <col min="1543" max="1543" width="7.5" style="182" bestFit="1" customWidth="1"/>
    <col min="1544" max="1544" width="11" style="182" bestFit="1" customWidth="1"/>
    <col min="1545" max="1547" width="10" style="182"/>
    <col min="1548" max="1548" width="10.125" style="182" bestFit="1" customWidth="1"/>
    <col min="1549" max="1792" width="10" style="182"/>
    <col min="1793" max="1793" width="19.75" style="182" customWidth="1"/>
    <col min="1794" max="1794" width="10" style="182" customWidth="1"/>
    <col min="1795" max="1795" width="7.5" style="182" bestFit="1" customWidth="1"/>
    <col min="1796" max="1796" width="9.125" style="182" bestFit="1" customWidth="1"/>
    <col min="1797" max="1797" width="7.5" style="182" bestFit="1" customWidth="1"/>
    <col min="1798" max="1798" width="9.125" style="182" bestFit="1" customWidth="1"/>
    <col min="1799" max="1799" width="7.5" style="182" bestFit="1" customWidth="1"/>
    <col min="1800" max="1800" width="11" style="182" bestFit="1" customWidth="1"/>
    <col min="1801" max="1803" width="10" style="182"/>
    <col min="1804" max="1804" width="10.125" style="182" bestFit="1" customWidth="1"/>
    <col min="1805" max="2048" width="11" style="182"/>
    <col min="2049" max="2049" width="19.75" style="182" customWidth="1"/>
    <col min="2050" max="2050" width="10" style="182" customWidth="1"/>
    <col min="2051" max="2051" width="7.5" style="182" bestFit="1" customWidth="1"/>
    <col min="2052" max="2052" width="9.125" style="182" bestFit="1" customWidth="1"/>
    <col min="2053" max="2053" width="7.5" style="182" bestFit="1" customWidth="1"/>
    <col min="2054" max="2054" width="9.125" style="182" bestFit="1" customWidth="1"/>
    <col min="2055" max="2055" width="7.5" style="182" bestFit="1" customWidth="1"/>
    <col min="2056" max="2056" width="11" style="182" bestFit="1" customWidth="1"/>
    <col min="2057" max="2059" width="10" style="182"/>
    <col min="2060" max="2060" width="10.125" style="182" bestFit="1" customWidth="1"/>
    <col min="2061" max="2304" width="10" style="182"/>
    <col min="2305" max="2305" width="19.75" style="182" customWidth="1"/>
    <col min="2306" max="2306" width="10" style="182" customWidth="1"/>
    <col min="2307" max="2307" width="7.5" style="182" bestFit="1" customWidth="1"/>
    <col min="2308" max="2308" width="9.125" style="182" bestFit="1" customWidth="1"/>
    <col min="2309" max="2309" width="7.5" style="182" bestFit="1" customWidth="1"/>
    <col min="2310" max="2310" width="9.125" style="182" bestFit="1" customWidth="1"/>
    <col min="2311" max="2311" width="7.5" style="182" bestFit="1" customWidth="1"/>
    <col min="2312" max="2312" width="11" style="182" bestFit="1" customWidth="1"/>
    <col min="2313" max="2315" width="10" style="182"/>
    <col min="2316" max="2316" width="10.125" style="182" bestFit="1" customWidth="1"/>
    <col min="2317" max="2560" width="10" style="182"/>
    <col min="2561" max="2561" width="19.75" style="182" customWidth="1"/>
    <col min="2562" max="2562" width="10" style="182" customWidth="1"/>
    <col min="2563" max="2563" width="7.5" style="182" bestFit="1" customWidth="1"/>
    <col min="2564" max="2564" width="9.125" style="182" bestFit="1" customWidth="1"/>
    <col min="2565" max="2565" width="7.5" style="182" bestFit="1" customWidth="1"/>
    <col min="2566" max="2566" width="9.125" style="182" bestFit="1" customWidth="1"/>
    <col min="2567" max="2567" width="7.5" style="182" bestFit="1" customWidth="1"/>
    <col min="2568" max="2568" width="11" style="182" bestFit="1" customWidth="1"/>
    <col min="2569" max="2571" width="10" style="182"/>
    <col min="2572" max="2572" width="10.125" style="182" bestFit="1" customWidth="1"/>
    <col min="2573" max="2816" width="10" style="182"/>
    <col min="2817" max="2817" width="19.75" style="182" customWidth="1"/>
    <col min="2818" max="2818" width="10" style="182" customWidth="1"/>
    <col min="2819" max="2819" width="7.5" style="182" bestFit="1" customWidth="1"/>
    <col min="2820" max="2820" width="9.125" style="182" bestFit="1" customWidth="1"/>
    <col min="2821" max="2821" width="7.5" style="182" bestFit="1" customWidth="1"/>
    <col min="2822" max="2822" width="9.125" style="182" bestFit="1" customWidth="1"/>
    <col min="2823" max="2823" width="7.5" style="182" bestFit="1" customWidth="1"/>
    <col min="2824" max="2824" width="11" style="182" bestFit="1" customWidth="1"/>
    <col min="2825" max="2827" width="10" style="182"/>
    <col min="2828" max="2828" width="10.125" style="182" bestFit="1" customWidth="1"/>
    <col min="2829" max="3072" width="11" style="182"/>
    <col min="3073" max="3073" width="19.75" style="182" customWidth="1"/>
    <col min="3074" max="3074" width="10" style="182" customWidth="1"/>
    <col min="3075" max="3075" width="7.5" style="182" bestFit="1" customWidth="1"/>
    <col min="3076" max="3076" width="9.125" style="182" bestFit="1" customWidth="1"/>
    <col min="3077" max="3077" width="7.5" style="182" bestFit="1" customWidth="1"/>
    <col min="3078" max="3078" width="9.125" style="182" bestFit="1" customWidth="1"/>
    <col min="3079" max="3079" width="7.5" style="182" bestFit="1" customWidth="1"/>
    <col min="3080" max="3080" width="11" style="182" bestFit="1" customWidth="1"/>
    <col min="3081" max="3083" width="10" style="182"/>
    <col min="3084" max="3084" width="10.125" style="182" bestFit="1" customWidth="1"/>
    <col min="3085" max="3328" width="10" style="182"/>
    <col min="3329" max="3329" width="19.75" style="182" customWidth="1"/>
    <col min="3330" max="3330" width="10" style="182" customWidth="1"/>
    <col min="3331" max="3331" width="7.5" style="182" bestFit="1" customWidth="1"/>
    <col min="3332" max="3332" width="9.125" style="182" bestFit="1" customWidth="1"/>
    <col min="3333" max="3333" width="7.5" style="182" bestFit="1" customWidth="1"/>
    <col min="3334" max="3334" width="9.125" style="182" bestFit="1" customWidth="1"/>
    <col min="3335" max="3335" width="7.5" style="182" bestFit="1" customWidth="1"/>
    <col min="3336" max="3336" width="11" style="182" bestFit="1" customWidth="1"/>
    <col min="3337" max="3339" width="10" style="182"/>
    <col min="3340" max="3340" width="10.125" style="182" bestFit="1" customWidth="1"/>
    <col min="3341" max="3584" width="10" style="182"/>
    <col min="3585" max="3585" width="19.75" style="182" customWidth="1"/>
    <col min="3586" max="3586" width="10" style="182" customWidth="1"/>
    <col min="3587" max="3587" width="7.5" style="182" bestFit="1" customWidth="1"/>
    <col min="3588" max="3588" width="9.125" style="182" bestFit="1" customWidth="1"/>
    <col min="3589" max="3589" width="7.5" style="182" bestFit="1" customWidth="1"/>
    <col min="3590" max="3590" width="9.125" style="182" bestFit="1" customWidth="1"/>
    <col min="3591" max="3591" width="7.5" style="182" bestFit="1" customWidth="1"/>
    <col min="3592" max="3592" width="11" style="182" bestFit="1" customWidth="1"/>
    <col min="3593" max="3595" width="10" style="182"/>
    <col min="3596" max="3596" width="10.125" style="182" bestFit="1" customWidth="1"/>
    <col min="3597" max="3840" width="10" style="182"/>
    <col min="3841" max="3841" width="19.75" style="182" customWidth="1"/>
    <col min="3842" max="3842" width="10" style="182" customWidth="1"/>
    <col min="3843" max="3843" width="7.5" style="182" bestFit="1" customWidth="1"/>
    <col min="3844" max="3844" width="9.125" style="182" bestFit="1" customWidth="1"/>
    <col min="3845" max="3845" width="7.5" style="182" bestFit="1" customWidth="1"/>
    <col min="3846" max="3846" width="9.125" style="182" bestFit="1" customWidth="1"/>
    <col min="3847" max="3847" width="7.5" style="182" bestFit="1" customWidth="1"/>
    <col min="3848" max="3848" width="11" style="182" bestFit="1" customWidth="1"/>
    <col min="3849" max="3851" width="10" style="182"/>
    <col min="3852" max="3852" width="10.125" style="182" bestFit="1" customWidth="1"/>
    <col min="3853" max="4096" width="11" style="182"/>
    <col min="4097" max="4097" width="19.75" style="182" customWidth="1"/>
    <col min="4098" max="4098" width="10" style="182" customWidth="1"/>
    <col min="4099" max="4099" width="7.5" style="182" bestFit="1" customWidth="1"/>
    <col min="4100" max="4100" width="9.125" style="182" bestFit="1" customWidth="1"/>
    <col min="4101" max="4101" width="7.5" style="182" bestFit="1" customWidth="1"/>
    <col min="4102" max="4102" width="9.125" style="182" bestFit="1" customWidth="1"/>
    <col min="4103" max="4103" width="7.5" style="182" bestFit="1" customWidth="1"/>
    <col min="4104" max="4104" width="11" style="182" bestFit="1" customWidth="1"/>
    <col min="4105" max="4107" width="10" style="182"/>
    <col min="4108" max="4108" width="10.125" style="182" bestFit="1" customWidth="1"/>
    <col min="4109" max="4352" width="10" style="182"/>
    <col min="4353" max="4353" width="19.75" style="182" customWidth="1"/>
    <col min="4354" max="4354" width="10" style="182" customWidth="1"/>
    <col min="4355" max="4355" width="7.5" style="182" bestFit="1" customWidth="1"/>
    <col min="4356" max="4356" width="9.125" style="182" bestFit="1" customWidth="1"/>
    <col min="4357" max="4357" width="7.5" style="182" bestFit="1" customWidth="1"/>
    <col min="4358" max="4358" width="9.125" style="182" bestFit="1" customWidth="1"/>
    <col min="4359" max="4359" width="7.5" style="182" bestFit="1" customWidth="1"/>
    <col min="4360" max="4360" width="11" style="182" bestFit="1" customWidth="1"/>
    <col min="4361" max="4363" width="10" style="182"/>
    <col min="4364" max="4364" width="10.125" style="182" bestFit="1" customWidth="1"/>
    <col min="4365" max="4608" width="10" style="182"/>
    <col min="4609" max="4609" width="19.75" style="182" customWidth="1"/>
    <col min="4610" max="4610" width="10" style="182" customWidth="1"/>
    <col min="4611" max="4611" width="7.5" style="182" bestFit="1" customWidth="1"/>
    <col min="4612" max="4612" width="9.125" style="182" bestFit="1" customWidth="1"/>
    <col min="4613" max="4613" width="7.5" style="182" bestFit="1" customWidth="1"/>
    <col min="4614" max="4614" width="9.125" style="182" bestFit="1" customWidth="1"/>
    <col min="4615" max="4615" width="7.5" style="182" bestFit="1" customWidth="1"/>
    <col min="4616" max="4616" width="11" style="182" bestFit="1" customWidth="1"/>
    <col min="4617" max="4619" width="10" style="182"/>
    <col min="4620" max="4620" width="10.125" style="182" bestFit="1" customWidth="1"/>
    <col min="4621" max="4864" width="10" style="182"/>
    <col min="4865" max="4865" width="19.75" style="182" customWidth="1"/>
    <col min="4866" max="4866" width="10" style="182" customWidth="1"/>
    <col min="4867" max="4867" width="7.5" style="182" bestFit="1" customWidth="1"/>
    <col min="4868" max="4868" width="9.125" style="182" bestFit="1" customWidth="1"/>
    <col min="4869" max="4869" width="7.5" style="182" bestFit="1" customWidth="1"/>
    <col min="4870" max="4870" width="9.125" style="182" bestFit="1" customWidth="1"/>
    <col min="4871" max="4871" width="7.5" style="182" bestFit="1" customWidth="1"/>
    <col min="4872" max="4872" width="11" style="182" bestFit="1" customWidth="1"/>
    <col min="4873" max="4875" width="10" style="182"/>
    <col min="4876" max="4876" width="10.125" style="182" bestFit="1" customWidth="1"/>
    <col min="4877" max="5120" width="11" style="182"/>
    <col min="5121" max="5121" width="19.75" style="182" customWidth="1"/>
    <col min="5122" max="5122" width="10" style="182" customWidth="1"/>
    <col min="5123" max="5123" width="7.5" style="182" bestFit="1" customWidth="1"/>
    <col min="5124" max="5124" width="9.125" style="182" bestFit="1" customWidth="1"/>
    <col min="5125" max="5125" width="7.5" style="182" bestFit="1" customWidth="1"/>
    <col min="5126" max="5126" width="9.125" style="182" bestFit="1" customWidth="1"/>
    <col min="5127" max="5127" width="7.5" style="182" bestFit="1" customWidth="1"/>
    <col min="5128" max="5128" width="11" style="182" bestFit="1" customWidth="1"/>
    <col min="5129" max="5131" width="10" style="182"/>
    <col min="5132" max="5132" width="10.125" style="182" bestFit="1" customWidth="1"/>
    <col min="5133" max="5376" width="10" style="182"/>
    <col min="5377" max="5377" width="19.75" style="182" customWidth="1"/>
    <col min="5378" max="5378" width="10" style="182" customWidth="1"/>
    <col min="5379" max="5379" width="7.5" style="182" bestFit="1" customWidth="1"/>
    <col min="5380" max="5380" width="9.125" style="182" bestFit="1" customWidth="1"/>
    <col min="5381" max="5381" width="7.5" style="182" bestFit="1" customWidth="1"/>
    <col min="5382" max="5382" width="9.125" style="182" bestFit="1" customWidth="1"/>
    <col min="5383" max="5383" width="7.5" style="182" bestFit="1" customWidth="1"/>
    <col min="5384" max="5384" width="11" style="182" bestFit="1" customWidth="1"/>
    <col min="5385" max="5387" width="10" style="182"/>
    <col min="5388" max="5388" width="10.125" style="182" bestFit="1" customWidth="1"/>
    <col min="5389" max="5632" width="10" style="182"/>
    <col min="5633" max="5633" width="19.75" style="182" customWidth="1"/>
    <col min="5634" max="5634" width="10" style="182" customWidth="1"/>
    <col min="5635" max="5635" width="7.5" style="182" bestFit="1" customWidth="1"/>
    <col min="5636" max="5636" width="9.125" style="182" bestFit="1" customWidth="1"/>
    <col min="5637" max="5637" width="7.5" style="182" bestFit="1" customWidth="1"/>
    <col min="5638" max="5638" width="9.125" style="182" bestFit="1" customWidth="1"/>
    <col min="5639" max="5639" width="7.5" style="182" bestFit="1" customWidth="1"/>
    <col min="5640" max="5640" width="11" style="182" bestFit="1" customWidth="1"/>
    <col min="5641" max="5643" width="10" style="182"/>
    <col min="5644" max="5644" width="10.125" style="182" bestFit="1" customWidth="1"/>
    <col min="5645" max="5888" width="10" style="182"/>
    <col min="5889" max="5889" width="19.75" style="182" customWidth="1"/>
    <col min="5890" max="5890" width="10" style="182" customWidth="1"/>
    <col min="5891" max="5891" width="7.5" style="182" bestFit="1" customWidth="1"/>
    <col min="5892" max="5892" width="9.125" style="182" bestFit="1" customWidth="1"/>
    <col min="5893" max="5893" width="7.5" style="182" bestFit="1" customWidth="1"/>
    <col min="5894" max="5894" width="9.125" style="182" bestFit="1" customWidth="1"/>
    <col min="5895" max="5895" width="7.5" style="182" bestFit="1" customWidth="1"/>
    <col min="5896" max="5896" width="11" style="182" bestFit="1" customWidth="1"/>
    <col min="5897" max="5899" width="10" style="182"/>
    <col min="5900" max="5900" width="10.125" style="182" bestFit="1" customWidth="1"/>
    <col min="5901" max="6144" width="11" style="182"/>
    <col min="6145" max="6145" width="19.75" style="182" customWidth="1"/>
    <col min="6146" max="6146" width="10" style="182" customWidth="1"/>
    <col min="6147" max="6147" width="7.5" style="182" bestFit="1" customWidth="1"/>
    <col min="6148" max="6148" width="9.125" style="182" bestFit="1" customWidth="1"/>
    <col min="6149" max="6149" width="7.5" style="182" bestFit="1" customWidth="1"/>
    <col min="6150" max="6150" width="9.125" style="182" bestFit="1" customWidth="1"/>
    <col min="6151" max="6151" width="7.5" style="182" bestFit="1" customWidth="1"/>
    <col min="6152" max="6152" width="11" style="182" bestFit="1" customWidth="1"/>
    <col min="6153" max="6155" width="10" style="182"/>
    <col min="6156" max="6156" width="10.125" style="182" bestFit="1" customWidth="1"/>
    <col min="6157" max="6400" width="10" style="182"/>
    <col min="6401" max="6401" width="19.75" style="182" customWidth="1"/>
    <col min="6402" max="6402" width="10" style="182" customWidth="1"/>
    <col min="6403" max="6403" width="7.5" style="182" bestFit="1" customWidth="1"/>
    <col min="6404" max="6404" width="9.125" style="182" bestFit="1" customWidth="1"/>
    <col min="6405" max="6405" width="7.5" style="182" bestFit="1" customWidth="1"/>
    <col min="6406" max="6406" width="9.125" style="182" bestFit="1" customWidth="1"/>
    <col min="6407" max="6407" width="7.5" style="182" bestFit="1" customWidth="1"/>
    <col min="6408" max="6408" width="11" style="182" bestFit="1" customWidth="1"/>
    <col min="6409" max="6411" width="10" style="182"/>
    <col min="6412" max="6412" width="10.125" style="182" bestFit="1" customWidth="1"/>
    <col min="6413" max="6656" width="10" style="182"/>
    <col min="6657" max="6657" width="19.75" style="182" customWidth="1"/>
    <col min="6658" max="6658" width="10" style="182" customWidth="1"/>
    <col min="6659" max="6659" width="7.5" style="182" bestFit="1" customWidth="1"/>
    <col min="6660" max="6660" width="9.125" style="182" bestFit="1" customWidth="1"/>
    <col min="6661" max="6661" width="7.5" style="182" bestFit="1" customWidth="1"/>
    <col min="6662" max="6662" width="9.125" style="182" bestFit="1" customWidth="1"/>
    <col min="6663" max="6663" width="7.5" style="182" bestFit="1" customWidth="1"/>
    <col min="6664" max="6664" width="11" style="182" bestFit="1" customWidth="1"/>
    <col min="6665" max="6667" width="10" style="182"/>
    <col min="6668" max="6668" width="10.125" style="182" bestFit="1" customWidth="1"/>
    <col min="6669" max="6912" width="10" style="182"/>
    <col min="6913" max="6913" width="19.75" style="182" customWidth="1"/>
    <col min="6914" max="6914" width="10" style="182" customWidth="1"/>
    <col min="6915" max="6915" width="7.5" style="182" bestFit="1" customWidth="1"/>
    <col min="6916" max="6916" width="9.125" style="182" bestFit="1" customWidth="1"/>
    <col min="6917" max="6917" width="7.5" style="182" bestFit="1" customWidth="1"/>
    <col min="6918" max="6918" width="9.125" style="182" bestFit="1" customWidth="1"/>
    <col min="6919" max="6919" width="7.5" style="182" bestFit="1" customWidth="1"/>
    <col min="6920" max="6920" width="11" style="182" bestFit="1" customWidth="1"/>
    <col min="6921" max="6923" width="10" style="182"/>
    <col min="6924" max="6924" width="10.125" style="182" bestFit="1" customWidth="1"/>
    <col min="6925" max="7168" width="11" style="182"/>
    <col min="7169" max="7169" width="19.75" style="182" customWidth="1"/>
    <col min="7170" max="7170" width="10" style="182" customWidth="1"/>
    <col min="7171" max="7171" width="7.5" style="182" bestFit="1" customWidth="1"/>
    <col min="7172" max="7172" width="9.125" style="182" bestFit="1" customWidth="1"/>
    <col min="7173" max="7173" width="7.5" style="182" bestFit="1" customWidth="1"/>
    <col min="7174" max="7174" width="9.125" style="182" bestFit="1" customWidth="1"/>
    <col min="7175" max="7175" width="7.5" style="182" bestFit="1" customWidth="1"/>
    <col min="7176" max="7176" width="11" style="182" bestFit="1" customWidth="1"/>
    <col min="7177" max="7179" width="10" style="182"/>
    <col min="7180" max="7180" width="10.125" style="182" bestFit="1" customWidth="1"/>
    <col min="7181" max="7424" width="10" style="182"/>
    <col min="7425" max="7425" width="19.75" style="182" customWidth="1"/>
    <col min="7426" max="7426" width="10" style="182" customWidth="1"/>
    <col min="7427" max="7427" width="7.5" style="182" bestFit="1" customWidth="1"/>
    <col min="7428" max="7428" width="9.125" style="182" bestFit="1" customWidth="1"/>
    <col min="7429" max="7429" width="7.5" style="182" bestFit="1" customWidth="1"/>
    <col min="7430" max="7430" width="9.125" style="182" bestFit="1" customWidth="1"/>
    <col min="7431" max="7431" width="7.5" style="182" bestFit="1" customWidth="1"/>
    <col min="7432" max="7432" width="11" style="182" bestFit="1" customWidth="1"/>
    <col min="7433" max="7435" width="10" style="182"/>
    <col min="7436" max="7436" width="10.125" style="182" bestFit="1" customWidth="1"/>
    <col min="7437" max="7680" width="10" style="182"/>
    <col min="7681" max="7681" width="19.75" style="182" customWidth="1"/>
    <col min="7682" max="7682" width="10" style="182" customWidth="1"/>
    <col min="7683" max="7683" width="7.5" style="182" bestFit="1" customWidth="1"/>
    <col min="7684" max="7684" width="9.125" style="182" bestFit="1" customWidth="1"/>
    <col min="7685" max="7685" width="7.5" style="182" bestFit="1" customWidth="1"/>
    <col min="7686" max="7686" width="9.125" style="182" bestFit="1" customWidth="1"/>
    <col min="7687" max="7687" width="7.5" style="182" bestFit="1" customWidth="1"/>
    <col min="7688" max="7688" width="11" style="182" bestFit="1" customWidth="1"/>
    <col min="7689" max="7691" width="10" style="182"/>
    <col min="7692" max="7692" width="10.125" style="182" bestFit="1" customWidth="1"/>
    <col min="7693" max="7936" width="10" style="182"/>
    <col min="7937" max="7937" width="19.75" style="182" customWidth="1"/>
    <col min="7938" max="7938" width="10" style="182" customWidth="1"/>
    <col min="7939" max="7939" width="7.5" style="182" bestFit="1" customWidth="1"/>
    <col min="7940" max="7940" width="9.125" style="182" bestFit="1" customWidth="1"/>
    <col min="7941" max="7941" width="7.5" style="182" bestFit="1" customWidth="1"/>
    <col min="7942" max="7942" width="9.125" style="182" bestFit="1" customWidth="1"/>
    <col min="7943" max="7943" width="7.5" style="182" bestFit="1" customWidth="1"/>
    <col min="7944" max="7944" width="11" style="182" bestFit="1" customWidth="1"/>
    <col min="7945" max="7947" width="10" style="182"/>
    <col min="7948" max="7948" width="10.125" style="182" bestFit="1" customWidth="1"/>
    <col min="7949" max="8192" width="11" style="182"/>
    <col min="8193" max="8193" width="19.75" style="182" customWidth="1"/>
    <col min="8194" max="8194" width="10" style="182" customWidth="1"/>
    <col min="8195" max="8195" width="7.5" style="182" bestFit="1" customWidth="1"/>
    <col min="8196" max="8196" width="9.125" style="182" bestFit="1" customWidth="1"/>
    <col min="8197" max="8197" width="7.5" style="182" bestFit="1" customWidth="1"/>
    <col min="8198" max="8198" width="9.125" style="182" bestFit="1" customWidth="1"/>
    <col min="8199" max="8199" width="7.5" style="182" bestFit="1" customWidth="1"/>
    <col min="8200" max="8200" width="11" style="182" bestFit="1" customWidth="1"/>
    <col min="8201" max="8203" width="10" style="182"/>
    <col min="8204" max="8204" width="10.125" style="182" bestFit="1" customWidth="1"/>
    <col min="8205" max="8448" width="10" style="182"/>
    <col min="8449" max="8449" width="19.75" style="182" customWidth="1"/>
    <col min="8450" max="8450" width="10" style="182" customWidth="1"/>
    <col min="8451" max="8451" width="7.5" style="182" bestFit="1" customWidth="1"/>
    <col min="8452" max="8452" width="9.125" style="182" bestFit="1" customWidth="1"/>
    <col min="8453" max="8453" width="7.5" style="182" bestFit="1" customWidth="1"/>
    <col min="8454" max="8454" width="9.125" style="182" bestFit="1" customWidth="1"/>
    <col min="8455" max="8455" width="7.5" style="182" bestFit="1" customWidth="1"/>
    <col min="8456" max="8456" width="11" style="182" bestFit="1" customWidth="1"/>
    <col min="8457" max="8459" width="10" style="182"/>
    <col min="8460" max="8460" width="10.125" style="182" bestFit="1" customWidth="1"/>
    <col min="8461" max="8704" width="10" style="182"/>
    <col min="8705" max="8705" width="19.75" style="182" customWidth="1"/>
    <col min="8706" max="8706" width="10" style="182" customWidth="1"/>
    <col min="8707" max="8707" width="7.5" style="182" bestFit="1" customWidth="1"/>
    <col min="8708" max="8708" width="9.125" style="182" bestFit="1" customWidth="1"/>
    <col min="8709" max="8709" width="7.5" style="182" bestFit="1" customWidth="1"/>
    <col min="8710" max="8710" width="9.125" style="182" bestFit="1" customWidth="1"/>
    <col min="8711" max="8711" width="7.5" style="182" bestFit="1" customWidth="1"/>
    <col min="8712" max="8712" width="11" style="182" bestFit="1" customWidth="1"/>
    <col min="8713" max="8715" width="10" style="182"/>
    <col min="8716" max="8716" width="10.125" style="182" bestFit="1" customWidth="1"/>
    <col min="8717" max="8960" width="10" style="182"/>
    <col min="8961" max="8961" width="19.75" style="182" customWidth="1"/>
    <col min="8962" max="8962" width="10" style="182" customWidth="1"/>
    <col min="8963" max="8963" width="7.5" style="182" bestFit="1" customWidth="1"/>
    <col min="8964" max="8964" width="9.125" style="182" bestFit="1" customWidth="1"/>
    <col min="8965" max="8965" width="7.5" style="182" bestFit="1" customWidth="1"/>
    <col min="8966" max="8966" width="9.125" style="182" bestFit="1" customWidth="1"/>
    <col min="8967" max="8967" width="7.5" style="182" bestFit="1" customWidth="1"/>
    <col min="8968" max="8968" width="11" style="182" bestFit="1" customWidth="1"/>
    <col min="8969" max="8971" width="10" style="182"/>
    <col min="8972" max="8972" width="10.125" style="182" bestFit="1" customWidth="1"/>
    <col min="8973" max="9216" width="11" style="182"/>
    <col min="9217" max="9217" width="19.75" style="182" customWidth="1"/>
    <col min="9218" max="9218" width="10" style="182" customWidth="1"/>
    <col min="9219" max="9219" width="7.5" style="182" bestFit="1" customWidth="1"/>
    <col min="9220" max="9220" width="9.125" style="182" bestFit="1" customWidth="1"/>
    <col min="9221" max="9221" width="7.5" style="182" bestFit="1" customWidth="1"/>
    <col min="9222" max="9222" width="9.125" style="182" bestFit="1" customWidth="1"/>
    <col min="9223" max="9223" width="7.5" style="182" bestFit="1" customWidth="1"/>
    <col min="9224" max="9224" width="11" style="182" bestFit="1" customWidth="1"/>
    <col min="9225" max="9227" width="10" style="182"/>
    <col min="9228" max="9228" width="10.125" style="182" bestFit="1" customWidth="1"/>
    <col min="9229" max="9472" width="10" style="182"/>
    <col min="9473" max="9473" width="19.75" style="182" customWidth="1"/>
    <col min="9474" max="9474" width="10" style="182" customWidth="1"/>
    <col min="9475" max="9475" width="7.5" style="182" bestFit="1" customWidth="1"/>
    <col min="9476" max="9476" width="9.125" style="182" bestFit="1" customWidth="1"/>
    <col min="9477" max="9477" width="7.5" style="182" bestFit="1" customWidth="1"/>
    <col min="9478" max="9478" width="9.125" style="182" bestFit="1" customWidth="1"/>
    <col min="9479" max="9479" width="7.5" style="182" bestFit="1" customWidth="1"/>
    <col min="9480" max="9480" width="11" style="182" bestFit="1" customWidth="1"/>
    <col min="9481" max="9483" width="10" style="182"/>
    <col min="9484" max="9484" width="10.125" style="182" bestFit="1" customWidth="1"/>
    <col min="9485" max="9728" width="10" style="182"/>
    <col min="9729" max="9729" width="19.75" style="182" customWidth="1"/>
    <col min="9730" max="9730" width="10" style="182" customWidth="1"/>
    <col min="9731" max="9731" width="7.5" style="182" bestFit="1" customWidth="1"/>
    <col min="9732" max="9732" width="9.125" style="182" bestFit="1" customWidth="1"/>
    <col min="9733" max="9733" width="7.5" style="182" bestFit="1" customWidth="1"/>
    <col min="9734" max="9734" width="9.125" style="182" bestFit="1" customWidth="1"/>
    <col min="9735" max="9735" width="7.5" style="182" bestFit="1" customWidth="1"/>
    <col min="9736" max="9736" width="11" style="182" bestFit="1" customWidth="1"/>
    <col min="9737" max="9739" width="10" style="182"/>
    <col min="9740" max="9740" width="10.125" style="182" bestFit="1" customWidth="1"/>
    <col min="9741" max="9984" width="10" style="182"/>
    <col min="9985" max="9985" width="19.75" style="182" customWidth="1"/>
    <col min="9986" max="9986" width="10" style="182" customWidth="1"/>
    <col min="9987" max="9987" width="7.5" style="182" bestFit="1" customWidth="1"/>
    <col min="9988" max="9988" width="9.125" style="182" bestFit="1" customWidth="1"/>
    <col min="9989" max="9989" width="7.5" style="182" bestFit="1" customWidth="1"/>
    <col min="9990" max="9990" width="9.125" style="182" bestFit="1" customWidth="1"/>
    <col min="9991" max="9991" width="7.5" style="182" bestFit="1" customWidth="1"/>
    <col min="9992" max="9992" width="11" style="182" bestFit="1" customWidth="1"/>
    <col min="9993" max="9995" width="10" style="182"/>
    <col min="9996" max="9996" width="10.125" style="182" bestFit="1" customWidth="1"/>
    <col min="9997" max="10240" width="11" style="182"/>
    <col min="10241" max="10241" width="19.75" style="182" customWidth="1"/>
    <col min="10242" max="10242" width="10" style="182" customWidth="1"/>
    <col min="10243" max="10243" width="7.5" style="182" bestFit="1" customWidth="1"/>
    <col min="10244" max="10244" width="9.125" style="182" bestFit="1" customWidth="1"/>
    <col min="10245" max="10245" width="7.5" style="182" bestFit="1" customWidth="1"/>
    <col min="10246" max="10246" width="9.125" style="182" bestFit="1" customWidth="1"/>
    <col min="10247" max="10247" width="7.5" style="182" bestFit="1" customWidth="1"/>
    <col min="10248" max="10248" width="11" style="182" bestFit="1" customWidth="1"/>
    <col min="10249" max="10251" width="10" style="182"/>
    <col min="10252" max="10252" width="10.125" style="182" bestFit="1" customWidth="1"/>
    <col min="10253" max="10496" width="10" style="182"/>
    <col min="10497" max="10497" width="19.75" style="182" customWidth="1"/>
    <col min="10498" max="10498" width="10" style="182" customWidth="1"/>
    <col min="10499" max="10499" width="7.5" style="182" bestFit="1" customWidth="1"/>
    <col min="10500" max="10500" width="9.125" style="182" bestFit="1" customWidth="1"/>
    <col min="10501" max="10501" width="7.5" style="182" bestFit="1" customWidth="1"/>
    <col min="10502" max="10502" width="9.125" style="182" bestFit="1" customWidth="1"/>
    <col min="10503" max="10503" width="7.5" style="182" bestFit="1" customWidth="1"/>
    <col min="10504" max="10504" width="11" style="182" bestFit="1" customWidth="1"/>
    <col min="10505" max="10507" width="10" style="182"/>
    <col min="10508" max="10508" width="10.125" style="182" bestFit="1" customWidth="1"/>
    <col min="10509" max="10752" width="10" style="182"/>
    <col min="10753" max="10753" width="19.75" style="182" customWidth="1"/>
    <col min="10754" max="10754" width="10" style="182" customWidth="1"/>
    <col min="10755" max="10755" width="7.5" style="182" bestFit="1" customWidth="1"/>
    <col min="10756" max="10756" width="9.125" style="182" bestFit="1" customWidth="1"/>
    <col min="10757" max="10757" width="7.5" style="182" bestFit="1" customWidth="1"/>
    <col min="10758" max="10758" width="9.125" style="182" bestFit="1" customWidth="1"/>
    <col min="10759" max="10759" width="7.5" style="182" bestFit="1" customWidth="1"/>
    <col min="10760" max="10760" width="11" style="182" bestFit="1" customWidth="1"/>
    <col min="10761" max="10763" width="10" style="182"/>
    <col min="10764" max="10764" width="10.125" style="182" bestFit="1" customWidth="1"/>
    <col min="10765" max="11008" width="10" style="182"/>
    <col min="11009" max="11009" width="19.75" style="182" customWidth="1"/>
    <col min="11010" max="11010" width="10" style="182" customWidth="1"/>
    <col min="11011" max="11011" width="7.5" style="182" bestFit="1" customWidth="1"/>
    <col min="11012" max="11012" width="9.125" style="182" bestFit="1" customWidth="1"/>
    <col min="11013" max="11013" width="7.5" style="182" bestFit="1" customWidth="1"/>
    <col min="11014" max="11014" width="9.125" style="182" bestFit="1" customWidth="1"/>
    <col min="11015" max="11015" width="7.5" style="182" bestFit="1" customWidth="1"/>
    <col min="11016" max="11016" width="11" style="182" bestFit="1" customWidth="1"/>
    <col min="11017" max="11019" width="10" style="182"/>
    <col min="11020" max="11020" width="10.125" style="182" bestFit="1" customWidth="1"/>
    <col min="11021" max="11264" width="11" style="182"/>
    <col min="11265" max="11265" width="19.75" style="182" customWidth="1"/>
    <col min="11266" max="11266" width="10" style="182" customWidth="1"/>
    <col min="11267" max="11267" width="7.5" style="182" bestFit="1" customWidth="1"/>
    <col min="11268" max="11268" width="9.125" style="182" bestFit="1" customWidth="1"/>
    <col min="11269" max="11269" width="7.5" style="182" bestFit="1" customWidth="1"/>
    <col min="11270" max="11270" width="9.125" style="182" bestFit="1" customWidth="1"/>
    <col min="11271" max="11271" width="7.5" style="182" bestFit="1" customWidth="1"/>
    <col min="11272" max="11272" width="11" style="182" bestFit="1" customWidth="1"/>
    <col min="11273" max="11275" width="10" style="182"/>
    <col min="11276" max="11276" width="10.125" style="182" bestFit="1" customWidth="1"/>
    <col min="11277" max="11520" width="10" style="182"/>
    <col min="11521" max="11521" width="19.75" style="182" customWidth="1"/>
    <col min="11522" max="11522" width="10" style="182" customWidth="1"/>
    <col min="11523" max="11523" width="7.5" style="182" bestFit="1" customWidth="1"/>
    <col min="11524" max="11524" width="9.125" style="182" bestFit="1" customWidth="1"/>
    <col min="11525" max="11525" width="7.5" style="182" bestFit="1" customWidth="1"/>
    <col min="11526" max="11526" width="9.125" style="182" bestFit="1" customWidth="1"/>
    <col min="11527" max="11527" width="7.5" style="182" bestFit="1" customWidth="1"/>
    <col min="11528" max="11528" width="11" style="182" bestFit="1" customWidth="1"/>
    <col min="11529" max="11531" width="10" style="182"/>
    <col min="11532" max="11532" width="10.125" style="182" bestFit="1" customWidth="1"/>
    <col min="11533" max="11776" width="10" style="182"/>
    <col min="11777" max="11777" width="19.75" style="182" customWidth="1"/>
    <col min="11778" max="11778" width="10" style="182" customWidth="1"/>
    <col min="11779" max="11779" width="7.5" style="182" bestFit="1" customWidth="1"/>
    <col min="11780" max="11780" width="9.125" style="182" bestFit="1" customWidth="1"/>
    <col min="11781" max="11781" width="7.5" style="182" bestFit="1" customWidth="1"/>
    <col min="11782" max="11782" width="9.125" style="182" bestFit="1" customWidth="1"/>
    <col min="11783" max="11783" width="7.5" style="182" bestFit="1" customWidth="1"/>
    <col min="11784" max="11784" width="11" style="182" bestFit="1" customWidth="1"/>
    <col min="11785" max="11787" width="10" style="182"/>
    <col min="11788" max="11788" width="10.125" style="182" bestFit="1" customWidth="1"/>
    <col min="11789" max="12032" width="10" style="182"/>
    <col min="12033" max="12033" width="19.75" style="182" customWidth="1"/>
    <col min="12034" max="12034" width="10" style="182" customWidth="1"/>
    <col min="12035" max="12035" width="7.5" style="182" bestFit="1" customWidth="1"/>
    <col min="12036" max="12036" width="9.125" style="182" bestFit="1" customWidth="1"/>
    <col min="12037" max="12037" width="7.5" style="182" bestFit="1" customWidth="1"/>
    <col min="12038" max="12038" width="9.125" style="182" bestFit="1" customWidth="1"/>
    <col min="12039" max="12039" width="7.5" style="182" bestFit="1" customWidth="1"/>
    <col min="12040" max="12040" width="11" style="182" bestFit="1" customWidth="1"/>
    <col min="12041" max="12043" width="10" style="182"/>
    <col min="12044" max="12044" width="10.125" style="182" bestFit="1" customWidth="1"/>
    <col min="12045" max="12288" width="11" style="182"/>
    <col min="12289" max="12289" width="19.75" style="182" customWidth="1"/>
    <col min="12290" max="12290" width="10" style="182" customWidth="1"/>
    <col min="12291" max="12291" width="7.5" style="182" bestFit="1" customWidth="1"/>
    <col min="12292" max="12292" width="9.125" style="182" bestFit="1" customWidth="1"/>
    <col min="12293" max="12293" width="7.5" style="182" bestFit="1" customWidth="1"/>
    <col min="12294" max="12294" width="9.125" style="182" bestFit="1" customWidth="1"/>
    <col min="12295" max="12295" width="7.5" style="182" bestFit="1" customWidth="1"/>
    <col min="12296" max="12296" width="11" style="182" bestFit="1" customWidth="1"/>
    <col min="12297" max="12299" width="10" style="182"/>
    <col min="12300" max="12300" width="10.125" style="182" bestFit="1" customWidth="1"/>
    <col min="12301" max="12544" width="10" style="182"/>
    <col min="12545" max="12545" width="19.75" style="182" customWidth="1"/>
    <col min="12546" max="12546" width="10" style="182" customWidth="1"/>
    <col min="12547" max="12547" width="7.5" style="182" bestFit="1" customWidth="1"/>
    <col min="12548" max="12548" width="9.125" style="182" bestFit="1" customWidth="1"/>
    <col min="12549" max="12549" width="7.5" style="182" bestFit="1" customWidth="1"/>
    <col min="12550" max="12550" width="9.125" style="182" bestFit="1" customWidth="1"/>
    <col min="12551" max="12551" width="7.5" style="182" bestFit="1" customWidth="1"/>
    <col min="12552" max="12552" width="11" style="182" bestFit="1" customWidth="1"/>
    <col min="12553" max="12555" width="10" style="182"/>
    <col min="12556" max="12556" width="10.125" style="182" bestFit="1" customWidth="1"/>
    <col min="12557" max="12800" width="10" style="182"/>
    <col min="12801" max="12801" width="19.75" style="182" customWidth="1"/>
    <col min="12802" max="12802" width="10" style="182" customWidth="1"/>
    <col min="12803" max="12803" width="7.5" style="182" bestFit="1" customWidth="1"/>
    <col min="12804" max="12804" width="9.125" style="182" bestFit="1" customWidth="1"/>
    <col min="12805" max="12805" width="7.5" style="182" bestFit="1" customWidth="1"/>
    <col min="12806" max="12806" width="9.125" style="182" bestFit="1" customWidth="1"/>
    <col min="12807" max="12807" width="7.5" style="182" bestFit="1" customWidth="1"/>
    <col min="12808" max="12808" width="11" style="182" bestFit="1" customWidth="1"/>
    <col min="12809" max="12811" width="10" style="182"/>
    <col min="12812" max="12812" width="10.125" style="182" bestFit="1" customWidth="1"/>
    <col min="12813" max="13056" width="10" style="182"/>
    <col min="13057" max="13057" width="19.75" style="182" customWidth="1"/>
    <col min="13058" max="13058" width="10" style="182" customWidth="1"/>
    <col min="13059" max="13059" width="7.5" style="182" bestFit="1" customWidth="1"/>
    <col min="13060" max="13060" width="9.125" style="182" bestFit="1" customWidth="1"/>
    <col min="13061" max="13061" width="7.5" style="182" bestFit="1" customWidth="1"/>
    <col min="13062" max="13062" width="9.125" style="182" bestFit="1" customWidth="1"/>
    <col min="13063" max="13063" width="7.5" style="182" bestFit="1" customWidth="1"/>
    <col min="13064" max="13064" width="11" style="182" bestFit="1" customWidth="1"/>
    <col min="13065" max="13067" width="10" style="182"/>
    <col min="13068" max="13068" width="10.125" style="182" bestFit="1" customWidth="1"/>
    <col min="13069" max="13312" width="11" style="182"/>
    <col min="13313" max="13313" width="19.75" style="182" customWidth="1"/>
    <col min="13314" max="13314" width="10" style="182" customWidth="1"/>
    <col min="13315" max="13315" width="7.5" style="182" bestFit="1" customWidth="1"/>
    <col min="13316" max="13316" width="9.125" style="182" bestFit="1" customWidth="1"/>
    <col min="13317" max="13317" width="7.5" style="182" bestFit="1" customWidth="1"/>
    <col min="13318" max="13318" width="9.125" style="182" bestFit="1" customWidth="1"/>
    <col min="13319" max="13319" width="7.5" style="182" bestFit="1" customWidth="1"/>
    <col min="13320" max="13320" width="11" style="182" bestFit="1" customWidth="1"/>
    <col min="13321" max="13323" width="10" style="182"/>
    <col min="13324" max="13324" width="10.125" style="182" bestFit="1" customWidth="1"/>
    <col min="13325" max="13568" width="10" style="182"/>
    <col min="13569" max="13569" width="19.75" style="182" customWidth="1"/>
    <col min="13570" max="13570" width="10" style="182" customWidth="1"/>
    <col min="13571" max="13571" width="7.5" style="182" bestFit="1" customWidth="1"/>
    <col min="13572" max="13572" width="9.125" style="182" bestFit="1" customWidth="1"/>
    <col min="13573" max="13573" width="7.5" style="182" bestFit="1" customWidth="1"/>
    <col min="13574" max="13574" width="9.125" style="182" bestFit="1" customWidth="1"/>
    <col min="13575" max="13575" width="7.5" style="182" bestFit="1" customWidth="1"/>
    <col min="13576" max="13576" width="11" style="182" bestFit="1" customWidth="1"/>
    <col min="13577" max="13579" width="10" style="182"/>
    <col min="13580" max="13580" width="10.125" style="182" bestFit="1" customWidth="1"/>
    <col min="13581" max="13824" width="10" style="182"/>
    <col min="13825" max="13825" width="19.75" style="182" customWidth="1"/>
    <col min="13826" max="13826" width="10" style="182" customWidth="1"/>
    <col min="13827" max="13827" width="7.5" style="182" bestFit="1" customWidth="1"/>
    <col min="13828" max="13828" width="9.125" style="182" bestFit="1" customWidth="1"/>
    <col min="13829" max="13829" width="7.5" style="182" bestFit="1" customWidth="1"/>
    <col min="13830" max="13830" width="9.125" style="182" bestFit="1" customWidth="1"/>
    <col min="13831" max="13831" width="7.5" style="182" bestFit="1" customWidth="1"/>
    <col min="13832" max="13832" width="11" style="182" bestFit="1" customWidth="1"/>
    <col min="13833" max="13835" width="10" style="182"/>
    <col min="13836" max="13836" width="10.125" style="182" bestFit="1" customWidth="1"/>
    <col min="13837" max="14080" width="10" style="182"/>
    <col min="14081" max="14081" width="19.75" style="182" customWidth="1"/>
    <col min="14082" max="14082" width="10" style="182" customWidth="1"/>
    <col min="14083" max="14083" width="7.5" style="182" bestFit="1" customWidth="1"/>
    <col min="14084" max="14084" width="9.125" style="182" bestFit="1" customWidth="1"/>
    <col min="14085" max="14085" width="7.5" style="182" bestFit="1" customWidth="1"/>
    <col min="14086" max="14086" width="9.125" style="182" bestFit="1" customWidth="1"/>
    <col min="14087" max="14087" width="7.5" style="182" bestFit="1" customWidth="1"/>
    <col min="14088" max="14088" width="11" style="182" bestFit="1" customWidth="1"/>
    <col min="14089" max="14091" width="10" style="182"/>
    <col min="14092" max="14092" width="10.125" style="182" bestFit="1" customWidth="1"/>
    <col min="14093" max="14336" width="11" style="182"/>
    <col min="14337" max="14337" width="19.75" style="182" customWidth="1"/>
    <col min="14338" max="14338" width="10" style="182" customWidth="1"/>
    <col min="14339" max="14339" width="7.5" style="182" bestFit="1" customWidth="1"/>
    <col min="14340" max="14340" width="9.125" style="182" bestFit="1" customWidth="1"/>
    <col min="14341" max="14341" width="7.5" style="182" bestFit="1" customWidth="1"/>
    <col min="14342" max="14342" width="9.125" style="182" bestFit="1" customWidth="1"/>
    <col min="14343" max="14343" width="7.5" style="182" bestFit="1" customWidth="1"/>
    <col min="14344" max="14344" width="11" style="182" bestFit="1" customWidth="1"/>
    <col min="14345" max="14347" width="10" style="182"/>
    <col min="14348" max="14348" width="10.125" style="182" bestFit="1" customWidth="1"/>
    <col min="14349" max="14592" width="10" style="182"/>
    <col min="14593" max="14593" width="19.75" style="182" customWidth="1"/>
    <col min="14594" max="14594" width="10" style="182" customWidth="1"/>
    <col min="14595" max="14595" width="7.5" style="182" bestFit="1" customWidth="1"/>
    <col min="14596" max="14596" width="9.125" style="182" bestFit="1" customWidth="1"/>
    <col min="14597" max="14597" width="7.5" style="182" bestFit="1" customWidth="1"/>
    <col min="14598" max="14598" width="9.125" style="182" bestFit="1" customWidth="1"/>
    <col min="14599" max="14599" width="7.5" style="182" bestFit="1" customWidth="1"/>
    <col min="14600" max="14600" width="11" style="182" bestFit="1" customWidth="1"/>
    <col min="14601" max="14603" width="10" style="182"/>
    <col min="14604" max="14604" width="10.125" style="182" bestFit="1" customWidth="1"/>
    <col min="14605" max="14848" width="10" style="182"/>
    <col min="14849" max="14849" width="19.75" style="182" customWidth="1"/>
    <col min="14850" max="14850" width="10" style="182" customWidth="1"/>
    <col min="14851" max="14851" width="7.5" style="182" bestFit="1" customWidth="1"/>
    <col min="14852" max="14852" width="9.125" style="182" bestFit="1" customWidth="1"/>
    <col min="14853" max="14853" width="7.5" style="182" bestFit="1" customWidth="1"/>
    <col min="14854" max="14854" width="9.125" style="182" bestFit="1" customWidth="1"/>
    <col min="14855" max="14855" width="7.5" style="182" bestFit="1" customWidth="1"/>
    <col min="14856" max="14856" width="11" style="182" bestFit="1" customWidth="1"/>
    <col min="14857" max="14859" width="10" style="182"/>
    <col min="14860" max="14860" width="10.125" style="182" bestFit="1" customWidth="1"/>
    <col min="14861" max="15104" width="10" style="182"/>
    <col min="15105" max="15105" width="19.75" style="182" customWidth="1"/>
    <col min="15106" max="15106" width="10" style="182" customWidth="1"/>
    <col min="15107" max="15107" width="7.5" style="182" bestFit="1" customWidth="1"/>
    <col min="15108" max="15108" width="9.125" style="182" bestFit="1" customWidth="1"/>
    <col min="15109" max="15109" width="7.5" style="182" bestFit="1" customWidth="1"/>
    <col min="15110" max="15110" width="9.125" style="182" bestFit="1" customWidth="1"/>
    <col min="15111" max="15111" width="7.5" style="182" bestFit="1" customWidth="1"/>
    <col min="15112" max="15112" width="11" style="182" bestFit="1" customWidth="1"/>
    <col min="15113" max="15115" width="10" style="182"/>
    <col min="15116" max="15116" width="10.125" style="182" bestFit="1" customWidth="1"/>
    <col min="15117" max="15360" width="11" style="182"/>
    <col min="15361" max="15361" width="19.75" style="182" customWidth="1"/>
    <col min="15362" max="15362" width="10" style="182" customWidth="1"/>
    <col min="15363" max="15363" width="7.5" style="182" bestFit="1" customWidth="1"/>
    <col min="15364" max="15364" width="9.125" style="182" bestFit="1" customWidth="1"/>
    <col min="15365" max="15365" width="7.5" style="182" bestFit="1" customWidth="1"/>
    <col min="15366" max="15366" width="9.125" style="182" bestFit="1" customWidth="1"/>
    <col min="15367" max="15367" width="7.5" style="182" bestFit="1" customWidth="1"/>
    <col min="15368" max="15368" width="11" style="182" bestFit="1" customWidth="1"/>
    <col min="15369" max="15371" width="10" style="182"/>
    <col min="15372" max="15372" width="10.125" style="182" bestFit="1" customWidth="1"/>
    <col min="15373" max="15616" width="10" style="182"/>
    <col min="15617" max="15617" width="19.75" style="182" customWidth="1"/>
    <col min="15618" max="15618" width="10" style="182" customWidth="1"/>
    <col min="15619" max="15619" width="7.5" style="182" bestFit="1" customWidth="1"/>
    <col min="15620" max="15620" width="9.125" style="182" bestFit="1" customWidth="1"/>
    <col min="15621" max="15621" width="7.5" style="182" bestFit="1" customWidth="1"/>
    <col min="15622" max="15622" width="9.125" style="182" bestFit="1" customWidth="1"/>
    <col min="15623" max="15623" width="7.5" style="182" bestFit="1" customWidth="1"/>
    <col min="15624" max="15624" width="11" style="182" bestFit="1" customWidth="1"/>
    <col min="15625" max="15627" width="10" style="182"/>
    <col min="15628" max="15628" width="10.125" style="182" bestFit="1" customWidth="1"/>
    <col min="15629" max="15872" width="10" style="182"/>
    <col min="15873" max="15873" width="19.75" style="182" customWidth="1"/>
    <col min="15874" max="15874" width="10" style="182" customWidth="1"/>
    <col min="15875" max="15875" width="7.5" style="182" bestFit="1" customWidth="1"/>
    <col min="15876" max="15876" width="9.125" style="182" bestFit="1" customWidth="1"/>
    <col min="15877" max="15877" width="7.5" style="182" bestFit="1" customWidth="1"/>
    <col min="15878" max="15878" width="9.125" style="182" bestFit="1" customWidth="1"/>
    <col min="15879" max="15879" width="7.5" style="182" bestFit="1" customWidth="1"/>
    <col min="15880" max="15880" width="11" style="182" bestFit="1" customWidth="1"/>
    <col min="15881" max="15883" width="10" style="182"/>
    <col min="15884" max="15884" width="10.125" style="182" bestFit="1" customWidth="1"/>
    <col min="15885" max="16128" width="10" style="182"/>
    <col min="16129" max="16129" width="19.75" style="182" customWidth="1"/>
    <col min="16130" max="16130" width="10" style="182" customWidth="1"/>
    <col min="16131" max="16131" width="7.5" style="182" bestFit="1" customWidth="1"/>
    <col min="16132" max="16132" width="9.125" style="182" bestFit="1" customWidth="1"/>
    <col min="16133" max="16133" width="7.5" style="182" bestFit="1" customWidth="1"/>
    <col min="16134" max="16134" width="9.125" style="182" bestFit="1" customWidth="1"/>
    <col min="16135" max="16135" width="7.5" style="182" bestFit="1" customWidth="1"/>
    <col min="16136" max="16136" width="11" style="182" bestFit="1" customWidth="1"/>
    <col min="16137" max="16139" width="10" style="182"/>
    <col min="16140" max="16140" width="10.125" style="182" bestFit="1" customWidth="1"/>
    <col min="16141" max="16384" width="11" style="182"/>
  </cols>
  <sheetData>
    <row r="1" spans="1:65" s="175" customFormat="1" x14ac:dyDescent="0.2">
      <c r="A1" s="174" t="s">
        <v>7</v>
      </c>
    </row>
    <row r="2" spans="1:65" ht="15.75" x14ac:dyDescent="0.25">
      <c r="A2" s="176"/>
      <c r="B2" s="177"/>
      <c r="H2" s="531" t="s">
        <v>157</v>
      </c>
    </row>
    <row r="3" spans="1:65" s="102" customFormat="1" x14ac:dyDescent="0.2">
      <c r="A3" s="79"/>
      <c r="B3" s="896">
        <f>INDICE!A3</f>
        <v>42887</v>
      </c>
      <c r="C3" s="897"/>
      <c r="D3" s="897" t="s">
        <v>118</v>
      </c>
      <c r="E3" s="897"/>
      <c r="F3" s="897" t="s">
        <v>119</v>
      </c>
      <c r="G3" s="897"/>
      <c r="H3" s="897"/>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461</v>
      </c>
      <c r="D4" s="97" t="s">
        <v>47</v>
      </c>
      <c r="E4" s="97" t="s">
        <v>461</v>
      </c>
      <c r="F4" s="97" t="s">
        <v>47</v>
      </c>
      <c r="G4" s="98" t="s">
        <v>461</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36" customFormat="1" x14ac:dyDescent="0.2">
      <c r="A5" s="99" t="s">
        <v>204</v>
      </c>
      <c r="B5" s="533">
        <v>40.536835748792285</v>
      </c>
      <c r="C5" s="252">
        <v>11.321298313021249</v>
      </c>
      <c r="D5" s="100">
        <v>220.03272946859906</v>
      </c>
      <c r="E5" s="101">
        <v>9.3484529332306643</v>
      </c>
      <c r="F5" s="100">
        <v>420.54373129106278</v>
      </c>
      <c r="G5" s="101">
        <v>7.9775220466442285</v>
      </c>
      <c r="H5" s="534">
        <v>6.9068228239319422</v>
      </c>
      <c r="I5" s="99"/>
    </row>
    <row r="6" spans="1:65" s="136" customFormat="1" x14ac:dyDescent="0.2">
      <c r="A6" s="99" t="s">
        <v>205</v>
      </c>
      <c r="B6" s="533">
        <v>70.331000000000003</v>
      </c>
      <c r="C6" s="101">
        <v>-15.166757131656716</v>
      </c>
      <c r="D6" s="100">
        <v>291.86</v>
      </c>
      <c r="E6" s="101">
        <v>-10.057997275792147</v>
      </c>
      <c r="F6" s="100">
        <v>707.31100000000004</v>
      </c>
      <c r="G6" s="101">
        <v>-6.044013703306673</v>
      </c>
      <c r="H6" s="534">
        <v>11.616560645002167</v>
      </c>
      <c r="I6" s="99"/>
    </row>
    <row r="7" spans="1:65" s="136" customFormat="1" x14ac:dyDescent="0.2">
      <c r="A7" s="99" t="s">
        <v>206</v>
      </c>
      <c r="B7" s="533">
        <v>208</v>
      </c>
      <c r="C7" s="101">
        <v>-1.8867924528301887</v>
      </c>
      <c r="D7" s="100">
        <v>1188</v>
      </c>
      <c r="E7" s="101">
        <v>25.714285714285719</v>
      </c>
      <c r="F7" s="100">
        <v>2980</v>
      </c>
      <c r="G7" s="101">
        <v>16.224648985959437</v>
      </c>
      <c r="H7" s="534">
        <v>48.942191938350248</v>
      </c>
      <c r="I7" s="99"/>
    </row>
    <row r="8" spans="1:65" s="136" customFormat="1" x14ac:dyDescent="0.2">
      <c r="A8" s="178" t="s">
        <v>485</v>
      </c>
      <c r="B8" s="533">
        <v>148.13216425120771</v>
      </c>
      <c r="C8" s="101">
        <v>-8.0870790748823396</v>
      </c>
      <c r="D8" s="100">
        <v>1032.6025849258579</v>
      </c>
      <c r="E8" s="101">
        <v>-11.177689900202187</v>
      </c>
      <c r="F8" s="100">
        <v>1980.9612411397175</v>
      </c>
      <c r="G8" s="715">
        <v>-8.0076489420140042</v>
      </c>
      <c r="H8" s="534">
        <v>32.534424592715631</v>
      </c>
      <c r="I8" s="99"/>
      <c r="J8" s="100"/>
    </row>
    <row r="9" spans="1:65" s="99" customFormat="1" x14ac:dyDescent="0.2">
      <c r="A9" s="68" t="s">
        <v>207</v>
      </c>
      <c r="B9" s="69">
        <v>467</v>
      </c>
      <c r="C9" s="103">
        <v>-5.1747836647290573</v>
      </c>
      <c r="D9" s="69">
        <v>2732.4953143944567</v>
      </c>
      <c r="E9" s="103">
        <v>3.7682078792313605</v>
      </c>
      <c r="F9" s="69">
        <v>6088.8159724307807</v>
      </c>
      <c r="G9" s="103">
        <v>3.910345058136099</v>
      </c>
      <c r="H9" s="103">
        <v>100</v>
      </c>
    </row>
    <row r="10" spans="1:65" s="99" customFormat="1" x14ac:dyDescent="0.2">
      <c r="H10" s="93" t="s">
        <v>232</v>
      </c>
    </row>
    <row r="11" spans="1:65" s="99" customFormat="1" x14ac:dyDescent="0.2">
      <c r="A11" s="94" t="s">
        <v>528</v>
      </c>
    </row>
    <row r="12" spans="1:65" x14ac:dyDescent="0.2">
      <c r="A12" s="94" t="s">
        <v>484</v>
      </c>
    </row>
    <row r="13" spans="1:65" x14ac:dyDescent="0.2">
      <c r="A13" s="165" t="s">
        <v>602</v>
      </c>
    </row>
  </sheetData>
  <mergeCells count="3">
    <mergeCell ref="B3:C3"/>
    <mergeCell ref="D3:E3"/>
    <mergeCell ref="F3:H3"/>
  </mergeCells>
  <conditionalFormatting sqref="C5">
    <cfRule type="cellIs" dxfId="437" priority="1" operator="between">
      <formula>-0.49999999</formula>
      <formula>0.499999</formula>
    </cfRule>
    <cfRule type="cellIs" dxfId="436" priority="2" operator="between">
      <formula>0</formula>
      <formula>0.5</formula>
    </cfRule>
    <cfRule type="cellIs" dxfId="435" priority="3"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Q81"/>
  <sheetViews>
    <sheetView workbookViewId="0"/>
  </sheetViews>
  <sheetFormatPr baseColWidth="10" defaultRowHeight="14.25" x14ac:dyDescent="0.2"/>
  <cols>
    <col min="1" max="1" width="8.5" customWidth="1"/>
    <col min="2" max="2" width="13.62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17" width="11" style="720"/>
  </cols>
  <sheetData>
    <row r="1" spans="1:10" ht="15" x14ac:dyDescent="0.25">
      <c r="A1" s="389" t="s">
        <v>259</v>
      </c>
      <c r="B1" s="389"/>
      <c r="C1" s="1"/>
      <c r="D1" s="1"/>
      <c r="E1" s="1"/>
      <c r="F1" s="1"/>
      <c r="G1" s="1"/>
      <c r="H1" s="1"/>
      <c r="I1" s="1"/>
    </row>
    <row r="2" spans="1:10" x14ac:dyDescent="0.2">
      <c r="A2" s="535"/>
      <c r="B2" s="535"/>
      <c r="C2" s="535"/>
      <c r="D2" s="535"/>
      <c r="E2" s="535"/>
      <c r="F2" s="1"/>
      <c r="G2" s="1"/>
      <c r="H2" s="536"/>
      <c r="I2" s="539" t="s">
        <v>157</v>
      </c>
    </row>
    <row r="3" spans="1:10" ht="14.45" customHeight="1" x14ac:dyDescent="0.2">
      <c r="A3" s="913" t="s">
        <v>496</v>
      </c>
      <c r="B3" s="913" t="s">
        <v>497</v>
      </c>
      <c r="C3" s="896">
        <f>INDICE!A3</f>
        <v>42887</v>
      </c>
      <c r="D3" s="897"/>
      <c r="E3" s="897" t="s">
        <v>118</v>
      </c>
      <c r="F3" s="897"/>
      <c r="G3" s="897" t="s">
        <v>119</v>
      </c>
      <c r="H3" s="897"/>
      <c r="I3" s="897"/>
    </row>
    <row r="4" spans="1:10" x14ac:dyDescent="0.2">
      <c r="A4" s="914"/>
      <c r="B4" s="914"/>
      <c r="C4" s="97" t="s">
        <v>47</v>
      </c>
      <c r="D4" s="97" t="s">
        <v>494</v>
      </c>
      <c r="E4" s="97" t="s">
        <v>47</v>
      </c>
      <c r="F4" s="97" t="s">
        <v>494</v>
      </c>
      <c r="G4" s="97" t="s">
        <v>47</v>
      </c>
      <c r="H4" s="98" t="s">
        <v>494</v>
      </c>
      <c r="I4" s="98" t="s">
        <v>108</v>
      </c>
    </row>
    <row r="5" spans="1:10" x14ac:dyDescent="0.2">
      <c r="A5" s="540"/>
      <c r="B5" s="545" t="s">
        <v>209</v>
      </c>
      <c r="C5" s="542">
        <v>0</v>
      </c>
      <c r="D5" s="185" t="s">
        <v>148</v>
      </c>
      <c r="E5" s="184">
        <v>349</v>
      </c>
      <c r="F5" s="788">
        <v>353.24675324675326</v>
      </c>
      <c r="G5" s="789">
        <v>709</v>
      </c>
      <c r="H5" s="788">
        <v>62.988505747126432</v>
      </c>
      <c r="I5" s="547">
        <v>1.0847281294942015</v>
      </c>
      <c r="J5" s="409"/>
    </row>
    <row r="6" spans="1:10" x14ac:dyDescent="0.2">
      <c r="A6" s="183"/>
      <c r="B6" s="183" t="s">
        <v>243</v>
      </c>
      <c r="C6" s="543">
        <v>90</v>
      </c>
      <c r="D6" s="185">
        <v>-50.276243093922659</v>
      </c>
      <c r="E6" s="187">
        <v>175</v>
      </c>
      <c r="F6" s="185">
        <v>-33.962264150943398</v>
      </c>
      <c r="G6" s="789">
        <v>432</v>
      </c>
      <c r="H6" s="790">
        <v>63.018867924528301</v>
      </c>
      <c r="I6" s="547">
        <v>0.66093448792876597</v>
      </c>
      <c r="J6" s="409"/>
    </row>
    <row r="7" spans="1:10" x14ac:dyDescent="0.2">
      <c r="A7" s="183"/>
      <c r="B7" s="546" t="s">
        <v>210</v>
      </c>
      <c r="C7" s="543">
        <v>532</v>
      </c>
      <c r="D7" s="185">
        <v>-10.437710437710438</v>
      </c>
      <c r="E7" s="187">
        <v>4931</v>
      </c>
      <c r="F7" s="185">
        <v>17.320961218177491</v>
      </c>
      <c r="G7" s="789">
        <v>9962</v>
      </c>
      <c r="H7" s="791">
        <v>15.514842300556586</v>
      </c>
      <c r="I7" s="547">
        <v>15.241271686912885</v>
      </c>
      <c r="J7" s="409"/>
    </row>
    <row r="8" spans="1:10" x14ac:dyDescent="0.2">
      <c r="A8" s="709" t="s">
        <v>333</v>
      </c>
      <c r="B8" s="710"/>
      <c r="C8" s="189">
        <v>622</v>
      </c>
      <c r="D8" s="190">
        <v>-19.741935483870968</v>
      </c>
      <c r="E8" s="189">
        <v>5455</v>
      </c>
      <c r="F8" s="792">
        <v>20.022002200220022</v>
      </c>
      <c r="G8" s="793">
        <v>11103</v>
      </c>
      <c r="H8" s="792">
        <v>19.07979407979408</v>
      </c>
      <c r="I8" s="794">
        <v>16.98693430433585</v>
      </c>
      <c r="J8" s="409"/>
    </row>
    <row r="9" spans="1:10" x14ac:dyDescent="0.2">
      <c r="A9" s="540"/>
      <c r="B9" s="183" t="s">
        <v>211</v>
      </c>
      <c r="C9" s="543">
        <v>499</v>
      </c>
      <c r="D9" s="185">
        <v>149.5</v>
      </c>
      <c r="E9" s="187">
        <v>1910</v>
      </c>
      <c r="F9" s="795">
        <v>59.565580618212202</v>
      </c>
      <c r="G9" s="789">
        <v>3553</v>
      </c>
      <c r="H9" s="795">
        <v>55.356362046348927</v>
      </c>
      <c r="I9" s="547">
        <v>5.4358801750252441</v>
      </c>
      <c r="J9" s="409"/>
    </row>
    <row r="10" spans="1:10" x14ac:dyDescent="0.2">
      <c r="A10" s="540"/>
      <c r="B10" s="183" t="s">
        <v>212</v>
      </c>
      <c r="C10" s="543">
        <v>0</v>
      </c>
      <c r="D10" s="185">
        <v>-100</v>
      </c>
      <c r="E10" s="187">
        <v>634</v>
      </c>
      <c r="F10" s="788">
        <v>-48.497156783103165</v>
      </c>
      <c r="G10" s="187">
        <v>2047</v>
      </c>
      <c r="H10" s="788">
        <v>-22.55013242527431</v>
      </c>
      <c r="I10" s="688">
        <v>3.1317891129402406</v>
      </c>
      <c r="J10" s="409"/>
    </row>
    <row r="11" spans="1:10" x14ac:dyDescent="0.2">
      <c r="A11" s="192"/>
      <c r="B11" s="183" t="s">
        <v>518</v>
      </c>
      <c r="C11" s="543">
        <v>0</v>
      </c>
      <c r="D11" s="185" t="s">
        <v>148</v>
      </c>
      <c r="E11" s="187">
        <v>49</v>
      </c>
      <c r="F11" s="796" t="s">
        <v>148</v>
      </c>
      <c r="G11" s="187">
        <v>49</v>
      </c>
      <c r="H11" s="796" t="s">
        <v>148</v>
      </c>
      <c r="I11" s="731">
        <v>7.4967106269697992E-2</v>
      </c>
      <c r="J11" s="409"/>
    </row>
    <row r="12" spans="1:10" x14ac:dyDescent="0.2">
      <c r="A12" s="183"/>
      <c r="B12" s="183" t="s">
        <v>213</v>
      </c>
      <c r="C12" s="543">
        <v>63</v>
      </c>
      <c r="D12" s="185">
        <v>5</v>
      </c>
      <c r="E12" s="187">
        <v>571</v>
      </c>
      <c r="F12" s="796">
        <v>-18.077474892395983</v>
      </c>
      <c r="G12" s="187">
        <v>994</v>
      </c>
      <c r="H12" s="796">
        <v>-55.465949820788531</v>
      </c>
      <c r="I12" s="731">
        <v>1.5207612986138734</v>
      </c>
      <c r="J12" s="409"/>
    </row>
    <row r="13" spans="1:10" x14ac:dyDescent="0.2">
      <c r="A13" s="709" t="s">
        <v>486</v>
      </c>
      <c r="B13" s="710"/>
      <c r="C13" s="189">
        <v>562</v>
      </c>
      <c r="D13" s="190">
        <v>37.745098039215684</v>
      </c>
      <c r="E13" s="189">
        <v>3164</v>
      </c>
      <c r="F13" s="792">
        <v>1.248</v>
      </c>
      <c r="G13" s="793">
        <v>6643</v>
      </c>
      <c r="H13" s="792">
        <v>-7.2465791678302152</v>
      </c>
      <c r="I13" s="794">
        <v>10.163397692849056</v>
      </c>
      <c r="J13" s="409"/>
    </row>
    <row r="14" spans="1:10" x14ac:dyDescent="0.2">
      <c r="A14" s="541"/>
      <c r="B14" s="544" t="s">
        <v>603</v>
      </c>
      <c r="C14" s="542">
        <v>0</v>
      </c>
      <c r="D14" s="187">
        <v>-100</v>
      </c>
      <c r="E14" s="184">
        <v>447</v>
      </c>
      <c r="F14" s="185">
        <v>-45.686512758201701</v>
      </c>
      <c r="G14" s="187">
        <v>1254</v>
      </c>
      <c r="H14" s="796">
        <v>6.0016906170752327</v>
      </c>
      <c r="I14" s="688">
        <v>1.9185459441265569</v>
      </c>
      <c r="J14" s="409"/>
    </row>
    <row r="15" spans="1:10" x14ac:dyDescent="0.2">
      <c r="A15" s="541"/>
      <c r="B15" s="544" t="s">
        <v>215</v>
      </c>
      <c r="C15" s="543">
        <v>26</v>
      </c>
      <c r="D15" s="185" t="s">
        <v>148</v>
      </c>
      <c r="E15" s="187">
        <v>104</v>
      </c>
      <c r="F15" s="184">
        <v>246.66666666666669</v>
      </c>
      <c r="G15" s="187">
        <v>215</v>
      </c>
      <c r="H15" s="796">
        <v>59.259259259259252</v>
      </c>
      <c r="I15" s="687">
        <v>0.32893730302010343</v>
      </c>
      <c r="J15" s="409"/>
    </row>
    <row r="16" spans="1:10" x14ac:dyDescent="0.2">
      <c r="A16" s="541"/>
      <c r="B16" s="544" t="s">
        <v>636</v>
      </c>
      <c r="C16" s="543">
        <v>40</v>
      </c>
      <c r="D16" s="185" t="s">
        <v>148</v>
      </c>
      <c r="E16" s="187">
        <v>71</v>
      </c>
      <c r="F16" s="796" t="s">
        <v>148</v>
      </c>
      <c r="G16" s="187">
        <v>71</v>
      </c>
      <c r="H16" s="796" t="s">
        <v>148</v>
      </c>
      <c r="I16" s="687">
        <v>0.10862580704384811</v>
      </c>
      <c r="J16" s="409"/>
    </row>
    <row r="17" spans="1:10" x14ac:dyDescent="0.2">
      <c r="A17" s="541"/>
      <c r="B17" s="544" t="s">
        <v>672</v>
      </c>
      <c r="C17" s="543">
        <v>343</v>
      </c>
      <c r="D17" s="185">
        <v>303.52941176470586</v>
      </c>
      <c r="E17" s="187">
        <v>2102</v>
      </c>
      <c r="F17" s="796">
        <v>13.437668645439826</v>
      </c>
      <c r="G17" s="789">
        <v>3101</v>
      </c>
      <c r="H17" s="796">
        <v>-7.3221757322175733</v>
      </c>
      <c r="I17" s="547">
        <v>4.7443468682108874</v>
      </c>
      <c r="J17" s="409"/>
    </row>
    <row r="18" spans="1:10" x14ac:dyDescent="0.2">
      <c r="A18" s="541"/>
      <c r="B18" s="544" t="s">
        <v>216</v>
      </c>
      <c r="C18" s="543">
        <v>168</v>
      </c>
      <c r="D18" s="185">
        <v>86.666666666666671</v>
      </c>
      <c r="E18" s="187">
        <v>1485</v>
      </c>
      <c r="F18" s="252">
        <v>126.02739726027397</v>
      </c>
      <c r="G18" s="789">
        <v>1765</v>
      </c>
      <c r="H18" s="796">
        <v>60.746812386156648</v>
      </c>
      <c r="I18" s="547">
        <v>2.7003457666534074</v>
      </c>
      <c r="J18" s="409"/>
    </row>
    <row r="19" spans="1:10" x14ac:dyDescent="0.2">
      <c r="A19" s="541"/>
      <c r="B19" s="544" t="s">
        <v>217</v>
      </c>
      <c r="C19" s="543">
        <v>236</v>
      </c>
      <c r="D19" s="185">
        <v>171.26436781609195</v>
      </c>
      <c r="E19" s="187">
        <v>983</v>
      </c>
      <c r="F19" s="796">
        <v>53.115264797507791</v>
      </c>
      <c r="G19" s="789">
        <v>2133</v>
      </c>
      <c r="H19" s="796">
        <v>12.440695835529784</v>
      </c>
      <c r="I19" s="547">
        <v>3.2633640341482821</v>
      </c>
      <c r="J19" s="409"/>
    </row>
    <row r="20" spans="1:10" x14ac:dyDescent="0.2">
      <c r="A20" s="183"/>
      <c r="B20" s="183" t="s">
        <v>218</v>
      </c>
      <c r="C20" s="543">
        <v>179</v>
      </c>
      <c r="D20" s="185">
        <v>-55.25</v>
      </c>
      <c r="E20" s="187">
        <v>1237</v>
      </c>
      <c r="F20" s="796">
        <v>-46.123693379790943</v>
      </c>
      <c r="G20" s="187">
        <v>4014</v>
      </c>
      <c r="H20" s="796">
        <v>-10.161145926589079</v>
      </c>
      <c r="I20" s="731">
        <v>6.1411829503381172</v>
      </c>
      <c r="J20" s="409"/>
    </row>
    <row r="21" spans="1:10" x14ac:dyDescent="0.2">
      <c r="A21" s="183"/>
      <c r="B21" s="183" t="s">
        <v>252</v>
      </c>
      <c r="C21" s="543">
        <v>39</v>
      </c>
      <c r="D21" s="185">
        <v>39.285714285714285</v>
      </c>
      <c r="E21" s="187">
        <v>153</v>
      </c>
      <c r="F21" s="796">
        <v>-13.068181818181818</v>
      </c>
      <c r="G21" s="187">
        <v>278</v>
      </c>
      <c r="H21" s="796">
        <v>-12.852664576802509</v>
      </c>
      <c r="I21" s="731">
        <v>0.42532358250971514</v>
      </c>
      <c r="J21" s="409"/>
    </row>
    <row r="22" spans="1:10" x14ac:dyDescent="0.2">
      <c r="A22" s="709" t="s">
        <v>487</v>
      </c>
      <c r="B22" s="710"/>
      <c r="C22" s="189">
        <v>1031</v>
      </c>
      <c r="D22" s="190">
        <v>32.010243277848907</v>
      </c>
      <c r="E22" s="189">
        <v>6582</v>
      </c>
      <c r="F22" s="792">
        <v>1.6211208893006022</v>
      </c>
      <c r="G22" s="793">
        <v>12831</v>
      </c>
      <c r="H22" s="792">
        <v>3.0933633295838021</v>
      </c>
      <c r="I22" s="794">
        <v>19.630672256050914</v>
      </c>
      <c r="J22" s="409"/>
    </row>
    <row r="23" spans="1:10" x14ac:dyDescent="0.2">
      <c r="A23" s="541"/>
      <c r="B23" s="544" t="s">
        <v>219</v>
      </c>
      <c r="C23" s="543">
        <v>355</v>
      </c>
      <c r="D23" s="185">
        <v>-49.502133712660026</v>
      </c>
      <c r="E23" s="187">
        <v>2977</v>
      </c>
      <c r="F23" s="185">
        <v>-5.6119213696892833</v>
      </c>
      <c r="G23" s="187">
        <v>6411</v>
      </c>
      <c r="H23" s="185">
        <v>-0.21789883268482491</v>
      </c>
      <c r="I23" s="547">
        <v>9.8084513937762008</v>
      </c>
      <c r="J23" s="409"/>
    </row>
    <row r="24" spans="1:10" x14ac:dyDescent="0.2">
      <c r="A24" s="541"/>
      <c r="B24" s="544" t="s">
        <v>220</v>
      </c>
      <c r="C24" s="543">
        <v>387</v>
      </c>
      <c r="D24" s="185">
        <v>14.836795252225517</v>
      </c>
      <c r="E24" s="187">
        <v>2252</v>
      </c>
      <c r="F24" s="185">
        <v>7.4940334128878279</v>
      </c>
      <c r="G24" s="789">
        <v>5348</v>
      </c>
      <c r="H24" s="796">
        <v>15.732525427396668</v>
      </c>
      <c r="I24" s="547">
        <v>8.1821241700070377</v>
      </c>
      <c r="J24" s="409"/>
    </row>
    <row r="25" spans="1:10" x14ac:dyDescent="0.2">
      <c r="A25" s="541"/>
      <c r="B25" s="544" t="s">
        <v>607</v>
      </c>
      <c r="C25" s="543">
        <v>431</v>
      </c>
      <c r="D25" s="185">
        <v>57.875457875457883</v>
      </c>
      <c r="E25" s="187">
        <v>1696</v>
      </c>
      <c r="F25" s="796">
        <v>104.33734939759036</v>
      </c>
      <c r="G25" s="789">
        <v>3379</v>
      </c>
      <c r="H25" s="796">
        <v>307.10843373493975</v>
      </c>
      <c r="I25" s="547">
        <v>5.1696704507206022</v>
      </c>
      <c r="J25" s="409"/>
    </row>
    <row r="26" spans="1:10" x14ac:dyDescent="0.2">
      <c r="A26" s="183"/>
      <c r="B26" s="183" t="s">
        <v>375</v>
      </c>
      <c r="C26" s="543">
        <v>0</v>
      </c>
      <c r="D26" s="185" t="s">
        <v>148</v>
      </c>
      <c r="E26" s="187">
        <v>0</v>
      </c>
      <c r="F26" s="796">
        <v>-100</v>
      </c>
      <c r="G26" s="187">
        <v>0</v>
      </c>
      <c r="H26" s="796">
        <v>-100</v>
      </c>
      <c r="I26" s="731">
        <v>0</v>
      </c>
      <c r="J26" s="409"/>
    </row>
    <row r="27" spans="1:10" x14ac:dyDescent="0.2">
      <c r="A27" s="709" t="s">
        <v>377</v>
      </c>
      <c r="B27" s="710"/>
      <c r="C27" s="189">
        <v>1173</v>
      </c>
      <c r="D27" s="190">
        <v>-10.662604722010663</v>
      </c>
      <c r="E27" s="189">
        <v>6925</v>
      </c>
      <c r="F27" s="792">
        <v>12.309438858254946</v>
      </c>
      <c r="G27" s="793">
        <v>15138</v>
      </c>
      <c r="H27" s="792">
        <v>26.540165510323497</v>
      </c>
      <c r="I27" s="794">
        <v>23.160246014503841</v>
      </c>
      <c r="J27" s="409"/>
    </row>
    <row r="28" spans="1:10" x14ac:dyDescent="0.2">
      <c r="A28" s="541"/>
      <c r="B28" s="544" t="s">
        <v>221</v>
      </c>
      <c r="C28" s="543">
        <v>282</v>
      </c>
      <c r="D28" s="185" t="s">
        <v>148</v>
      </c>
      <c r="E28" s="187">
        <v>967</v>
      </c>
      <c r="F28" s="185">
        <v>-21.445978878960194</v>
      </c>
      <c r="G28" s="187">
        <v>2725</v>
      </c>
      <c r="H28" s="185">
        <v>-31.670010030090275</v>
      </c>
      <c r="I28" s="547">
        <v>4.1690890731617758</v>
      </c>
      <c r="J28" s="409"/>
    </row>
    <row r="29" spans="1:10" x14ac:dyDescent="0.2">
      <c r="A29" s="541"/>
      <c r="B29" s="544" t="s">
        <v>222</v>
      </c>
      <c r="C29" s="543">
        <v>147</v>
      </c>
      <c r="D29" s="185">
        <v>-37.179487179487182</v>
      </c>
      <c r="E29" s="187">
        <v>697</v>
      </c>
      <c r="F29" s="185">
        <v>15.016501650165019</v>
      </c>
      <c r="G29" s="789">
        <v>1610</v>
      </c>
      <c r="H29" s="185">
        <v>-23.984891406987725</v>
      </c>
      <c r="I29" s="547">
        <v>2.4632049202900768</v>
      </c>
      <c r="J29" s="409"/>
    </row>
    <row r="30" spans="1:10" x14ac:dyDescent="0.2">
      <c r="A30" s="541"/>
      <c r="B30" s="544" t="s">
        <v>223</v>
      </c>
      <c r="C30" s="543">
        <v>0</v>
      </c>
      <c r="D30" s="193" t="s">
        <v>148</v>
      </c>
      <c r="E30" s="187">
        <v>533</v>
      </c>
      <c r="F30" s="185">
        <v>3.2945736434108532</v>
      </c>
      <c r="G30" s="187">
        <v>712</v>
      </c>
      <c r="H30" s="185">
        <v>-7.7720207253886011</v>
      </c>
      <c r="I30" s="688">
        <v>1.0893179523270402</v>
      </c>
      <c r="J30" s="409"/>
    </row>
    <row r="31" spans="1:10" x14ac:dyDescent="0.2">
      <c r="A31" s="541"/>
      <c r="B31" s="544" t="s">
        <v>224</v>
      </c>
      <c r="C31" s="542">
        <v>0</v>
      </c>
      <c r="D31" s="193" t="s">
        <v>148</v>
      </c>
      <c r="E31" s="184">
        <v>0</v>
      </c>
      <c r="F31" s="185">
        <v>-100</v>
      </c>
      <c r="G31" s="187">
        <v>379</v>
      </c>
      <c r="H31" s="185">
        <v>44.106463878326998</v>
      </c>
      <c r="I31" s="547">
        <v>0.57984761788194983</v>
      </c>
      <c r="J31" s="409"/>
    </row>
    <row r="32" spans="1:10" x14ac:dyDescent="0.2">
      <c r="A32" s="541"/>
      <c r="B32" s="544" t="s">
        <v>225</v>
      </c>
      <c r="C32" s="543">
        <v>65</v>
      </c>
      <c r="D32" s="185">
        <v>-7.1428571428571423</v>
      </c>
      <c r="E32" s="187">
        <v>630</v>
      </c>
      <c r="F32" s="185">
        <v>44.164759725400458</v>
      </c>
      <c r="G32" s="789">
        <v>1604</v>
      </c>
      <c r="H32" s="185">
        <v>151.41065830721004</v>
      </c>
      <c r="I32" s="547">
        <v>2.4540252746243993</v>
      </c>
      <c r="J32" s="409"/>
    </row>
    <row r="33" spans="1:10" x14ac:dyDescent="0.2">
      <c r="A33" s="541"/>
      <c r="B33" s="544" t="s">
        <v>226</v>
      </c>
      <c r="C33" s="543">
        <v>0</v>
      </c>
      <c r="D33" s="185" t="s">
        <v>148</v>
      </c>
      <c r="E33" s="187">
        <v>77</v>
      </c>
      <c r="F33" s="185">
        <v>-70.384615384615387</v>
      </c>
      <c r="G33" s="187">
        <v>213</v>
      </c>
      <c r="H33" s="185">
        <v>-74.24425634824668</v>
      </c>
      <c r="I33" s="547">
        <v>0.32587742113154433</v>
      </c>
      <c r="J33" s="409"/>
    </row>
    <row r="34" spans="1:10" x14ac:dyDescent="0.2">
      <c r="A34" s="541"/>
      <c r="B34" s="544" t="s">
        <v>645</v>
      </c>
      <c r="C34" s="543">
        <v>99</v>
      </c>
      <c r="D34" s="185">
        <v>-27.205882352941174</v>
      </c>
      <c r="E34" s="187">
        <v>418</v>
      </c>
      <c r="F34" s="252">
        <v>-39.244186046511622</v>
      </c>
      <c r="G34" s="789">
        <v>1404</v>
      </c>
      <c r="H34" s="796">
        <v>1.8129079042784626</v>
      </c>
      <c r="I34" s="547">
        <v>2.1480370857684896</v>
      </c>
      <c r="J34" s="409"/>
    </row>
    <row r="35" spans="1:10" x14ac:dyDescent="0.2">
      <c r="A35" s="541"/>
      <c r="B35" s="544" t="s">
        <v>227</v>
      </c>
      <c r="C35" s="543">
        <v>406</v>
      </c>
      <c r="D35" s="777">
        <v>137.42690058479531</v>
      </c>
      <c r="E35" s="187">
        <v>1804</v>
      </c>
      <c r="F35" s="796">
        <v>27.762039660056658</v>
      </c>
      <c r="G35" s="789">
        <v>3095</v>
      </c>
      <c r="H35" s="796">
        <v>31.59013605442177</v>
      </c>
      <c r="I35" s="547">
        <v>4.7351672225452095</v>
      </c>
      <c r="J35" s="409"/>
    </row>
    <row r="36" spans="1:10" x14ac:dyDescent="0.2">
      <c r="A36" s="541"/>
      <c r="B36" s="544" t="s">
        <v>228</v>
      </c>
      <c r="C36" s="543">
        <v>660</v>
      </c>
      <c r="D36" s="185">
        <v>-10.810810810810811</v>
      </c>
      <c r="E36" s="187">
        <v>4590</v>
      </c>
      <c r="F36" s="185">
        <v>-6.0965630114566283</v>
      </c>
      <c r="G36" s="187">
        <v>7812</v>
      </c>
      <c r="H36" s="796">
        <v>-26.190476190476193</v>
      </c>
      <c r="I36" s="691">
        <v>11.951898656711851</v>
      </c>
      <c r="J36" s="409"/>
    </row>
    <row r="37" spans="1:10" x14ac:dyDescent="0.2">
      <c r="A37" s="541"/>
      <c r="B37" s="544" t="s">
        <v>230</v>
      </c>
      <c r="C37" s="543">
        <v>0</v>
      </c>
      <c r="D37" s="185" t="s">
        <v>148</v>
      </c>
      <c r="E37" s="187">
        <v>0</v>
      </c>
      <c r="F37" s="796">
        <v>-100</v>
      </c>
      <c r="G37" s="789">
        <v>93</v>
      </c>
      <c r="H37" s="796">
        <v>-45.294117647058826</v>
      </c>
      <c r="I37" s="547">
        <v>0.14228450781799823</v>
      </c>
      <c r="J37" s="409"/>
    </row>
    <row r="38" spans="1:10" x14ac:dyDescent="0.2">
      <c r="A38" s="709" t="s">
        <v>488</v>
      </c>
      <c r="B38" s="710"/>
      <c r="C38" s="189">
        <v>1659</v>
      </c>
      <c r="D38" s="190">
        <v>22.797927461139896</v>
      </c>
      <c r="E38" s="189">
        <v>9716</v>
      </c>
      <c r="F38" s="792">
        <v>-6.0166376475140257</v>
      </c>
      <c r="G38" s="793">
        <v>19647</v>
      </c>
      <c r="H38" s="792">
        <v>-14.992211838006231</v>
      </c>
      <c r="I38" s="794">
        <v>30.058749732260338</v>
      </c>
      <c r="J38" s="409"/>
    </row>
    <row r="39" spans="1:10" x14ac:dyDescent="0.2">
      <c r="A39" s="197" t="s">
        <v>231</v>
      </c>
      <c r="B39" s="197"/>
      <c r="C39" s="797">
        <v>5047</v>
      </c>
      <c r="D39" s="198">
        <v>9.0535868625756279</v>
      </c>
      <c r="E39" s="797">
        <v>31842</v>
      </c>
      <c r="F39" s="199">
        <v>3.8856807281981016</v>
      </c>
      <c r="G39" s="797">
        <v>65362</v>
      </c>
      <c r="H39" s="199">
        <v>2.1169559579421002</v>
      </c>
      <c r="I39" s="798">
        <v>100</v>
      </c>
      <c r="J39" s="409"/>
    </row>
    <row r="40" spans="1:10" x14ac:dyDescent="0.2">
      <c r="A40" s="201" t="s">
        <v>592</v>
      </c>
      <c r="B40" s="689"/>
      <c r="C40" s="799">
        <v>2830</v>
      </c>
      <c r="D40" s="800">
        <v>6.6314996232102494</v>
      </c>
      <c r="E40" s="799">
        <v>16049</v>
      </c>
      <c r="F40" s="800">
        <v>0.63330825181840988</v>
      </c>
      <c r="G40" s="799">
        <v>32991</v>
      </c>
      <c r="H40" s="800">
        <v>-6.9181502694467172</v>
      </c>
      <c r="I40" s="801">
        <v>50.474281692726663</v>
      </c>
      <c r="J40" s="409"/>
    </row>
    <row r="41" spans="1:10" x14ac:dyDescent="0.2">
      <c r="A41" s="201" t="s">
        <v>593</v>
      </c>
      <c r="B41" s="689"/>
      <c r="C41" s="799">
        <v>2217</v>
      </c>
      <c r="D41" s="800">
        <v>12.310030395136778</v>
      </c>
      <c r="E41" s="799">
        <v>15793</v>
      </c>
      <c r="F41" s="800">
        <v>7.4134530367952118</v>
      </c>
      <c r="G41" s="799">
        <v>32371</v>
      </c>
      <c r="H41" s="800">
        <v>13.327965270970452</v>
      </c>
      <c r="I41" s="801">
        <v>49.525718307273344</v>
      </c>
    </row>
    <row r="42" spans="1:10" x14ac:dyDescent="0.2">
      <c r="A42" s="203" t="s">
        <v>594</v>
      </c>
      <c r="B42" s="690"/>
      <c r="C42" s="802">
        <v>1052</v>
      </c>
      <c r="D42" s="803">
        <v>10.504201680672269</v>
      </c>
      <c r="E42" s="802">
        <v>8027</v>
      </c>
      <c r="F42" s="803">
        <v>36.653047327204632</v>
      </c>
      <c r="G42" s="802">
        <v>15216</v>
      </c>
      <c r="H42" s="803">
        <v>22.177613618114663</v>
      </c>
      <c r="I42" s="804">
        <v>23.279581408157647</v>
      </c>
    </row>
    <row r="43" spans="1:10" x14ac:dyDescent="0.2">
      <c r="A43" s="203" t="s">
        <v>595</v>
      </c>
      <c r="B43" s="690"/>
      <c r="C43" s="802">
        <v>3995</v>
      </c>
      <c r="D43" s="803">
        <v>8.6779107725788904</v>
      </c>
      <c r="E43" s="802">
        <v>23815</v>
      </c>
      <c r="F43" s="803">
        <v>-3.8826330871372647</v>
      </c>
      <c r="G43" s="802">
        <v>50146</v>
      </c>
      <c r="H43" s="803">
        <v>-2.7292301126995522</v>
      </c>
      <c r="I43" s="804">
        <v>76.72041859184236</v>
      </c>
    </row>
    <row r="44" spans="1:10" x14ac:dyDescent="0.2">
      <c r="A44" s="695" t="s">
        <v>596</v>
      </c>
      <c r="B44" s="696"/>
      <c r="C44" s="713">
        <v>262</v>
      </c>
      <c r="D44" s="676">
        <v>201.14942528735634</v>
      </c>
      <c r="E44" s="713">
        <v>1087</v>
      </c>
      <c r="F44" s="676">
        <v>61.755952380952387</v>
      </c>
      <c r="G44" s="805">
        <v>2348</v>
      </c>
      <c r="H44" s="806">
        <v>15.551181102362206</v>
      </c>
      <c r="I44" s="807">
        <v>3.5923013371683856</v>
      </c>
    </row>
    <row r="45" spans="1:10" x14ac:dyDescent="0.2">
      <c r="A45" s="94"/>
      <c r="B45" s="720"/>
      <c r="C45" s="720"/>
      <c r="D45" s="720"/>
      <c r="E45" s="720"/>
      <c r="F45" s="720"/>
      <c r="G45" s="720"/>
      <c r="H45" s="720"/>
      <c r="I45" s="93" t="s">
        <v>232</v>
      </c>
    </row>
    <row r="46" spans="1:10" x14ac:dyDescent="0.2">
      <c r="A46" s="538" t="s">
        <v>528</v>
      </c>
      <c r="B46" s="720"/>
      <c r="C46" s="720"/>
      <c r="D46" s="720"/>
      <c r="E46" s="720"/>
      <c r="F46" s="720"/>
      <c r="G46" s="720"/>
      <c r="H46" s="720"/>
      <c r="I46" s="720"/>
    </row>
    <row r="47" spans="1:10" s="720" customFormat="1" x14ac:dyDescent="0.2">
      <c r="A47" s="538" t="s">
        <v>601</v>
      </c>
    </row>
    <row r="48" spans="1:10" s="720" customFormat="1" x14ac:dyDescent="0.2"/>
    <row r="49" s="720" customFormat="1" x14ac:dyDescent="0.2"/>
    <row r="50" s="720" customFormat="1" x14ac:dyDescent="0.2"/>
    <row r="51" s="720" customFormat="1" x14ac:dyDescent="0.2"/>
    <row r="52" s="720" customFormat="1" x14ac:dyDescent="0.2"/>
    <row r="53" s="720" customFormat="1" x14ac:dyDescent="0.2"/>
    <row r="54" s="720" customFormat="1" x14ac:dyDescent="0.2"/>
    <row r="55" s="720" customFormat="1" x14ac:dyDescent="0.2"/>
    <row r="56" s="720" customFormat="1" x14ac:dyDescent="0.2"/>
    <row r="57" s="720" customFormat="1" x14ac:dyDescent="0.2"/>
    <row r="58" s="720" customFormat="1" x14ac:dyDescent="0.2"/>
    <row r="59" s="720" customFormat="1" x14ac:dyDescent="0.2"/>
    <row r="60" s="720" customFormat="1" x14ac:dyDescent="0.2"/>
    <row r="61" s="720" customFormat="1" x14ac:dyDescent="0.2"/>
    <row r="62" s="720" customFormat="1" x14ac:dyDescent="0.2"/>
    <row r="63" s="720" customFormat="1" x14ac:dyDescent="0.2"/>
    <row r="64" s="720" customFormat="1" x14ac:dyDescent="0.2"/>
    <row r="65" s="720" customFormat="1" x14ac:dyDescent="0.2"/>
    <row r="66" s="720" customFormat="1" x14ac:dyDescent="0.2"/>
    <row r="67" s="720" customFormat="1" x14ac:dyDescent="0.2"/>
    <row r="68" s="720" customFormat="1" x14ac:dyDescent="0.2"/>
    <row r="69" s="720" customFormat="1" x14ac:dyDescent="0.2"/>
    <row r="70" s="720" customFormat="1" x14ac:dyDescent="0.2"/>
    <row r="71" s="720" customFormat="1" x14ac:dyDescent="0.2"/>
    <row r="72" s="720" customFormat="1" x14ac:dyDescent="0.2"/>
    <row r="73" s="720" customFormat="1" x14ac:dyDescent="0.2"/>
    <row r="74" s="720" customFormat="1" x14ac:dyDescent="0.2"/>
    <row r="75" s="720" customFormat="1" x14ac:dyDescent="0.2"/>
    <row r="76" s="720" customFormat="1" x14ac:dyDescent="0.2"/>
    <row r="77" s="720" customFormat="1" x14ac:dyDescent="0.2"/>
    <row r="78" s="720" customFormat="1" x14ac:dyDescent="0.2"/>
    <row r="79" s="720" customFormat="1" x14ac:dyDescent="0.2"/>
    <row r="80" s="720" customFormat="1" x14ac:dyDescent="0.2"/>
    <row r="81" s="720" customFormat="1" x14ac:dyDescent="0.2"/>
  </sheetData>
  <mergeCells count="5">
    <mergeCell ref="A3:A4"/>
    <mergeCell ref="C3:D3"/>
    <mergeCell ref="E3:F3"/>
    <mergeCell ref="G3:I3"/>
    <mergeCell ref="B3:B4"/>
  </mergeCells>
  <conditionalFormatting sqref="F18">
    <cfRule type="cellIs" dxfId="434" priority="20" operator="between">
      <formula>0</formula>
      <formula>0.5</formula>
    </cfRule>
    <cfRule type="cellIs" dxfId="433" priority="21" operator="between">
      <formula>0</formula>
      <formula>0.49</formula>
    </cfRule>
  </conditionalFormatting>
  <conditionalFormatting sqref="F18">
    <cfRule type="cellIs" dxfId="432" priority="19" stopIfTrue="1" operator="equal">
      <formula>0</formula>
    </cfRule>
  </conditionalFormatting>
  <conditionalFormatting sqref="F33">
    <cfRule type="cellIs" dxfId="431" priority="14" operator="between">
      <formula>0</formula>
      <formula>0.5</formula>
    </cfRule>
    <cfRule type="cellIs" dxfId="430" priority="15" operator="between">
      <formula>0</formula>
      <formula>0.49</formula>
    </cfRule>
  </conditionalFormatting>
  <conditionalFormatting sqref="F33">
    <cfRule type="cellIs" dxfId="429" priority="13" stopIfTrue="1" operator="equal">
      <formula>0</formula>
    </cfRule>
  </conditionalFormatting>
  <conditionalFormatting sqref="I35">
    <cfRule type="cellIs" dxfId="428" priority="8" operator="between">
      <formula>0</formula>
      <formula>0.5</formula>
    </cfRule>
    <cfRule type="cellIs" dxfId="427" priority="9" operator="between">
      <formula>0</formula>
      <formula>0.49</formula>
    </cfRule>
  </conditionalFormatting>
  <conditionalFormatting sqref="F34">
    <cfRule type="cellIs" dxfId="426" priority="5" operator="between">
      <formula>0</formula>
      <formula>0.5</formula>
    </cfRule>
    <cfRule type="cellIs" dxfId="425" priority="6" operator="between">
      <formula>0</formula>
      <formula>0.49</formula>
    </cfRule>
  </conditionalFormatting>
  <conditionalFormatting sqref="F34">
    <cfRule type="cellIs" dxfId="424" priority="4" stopIfTrue="1" operator="equal">
      <formula>0</formula>
    </cfRule>
  </conditionalFormatting>
  <conditionalFormatting sqref="I36">
    <cfRule type="cellIs" dxfId="423" priority="2" operator="between">
      <formula>0</formula>
      <formula>0.5</formula>
    </cfRule>
    <cfRule type="cellIs" dxfId="422"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21"/>
  <sheetViews>
    <sheetView workbookViewId="0"/>
  </sheetViews>
  <sheetFormatPr baseColWidth="10" defaultRowHeight="14.25" x14ac:dyDescent="0.2"/>
  <cols>
    <col min="1" max="1" width="11" customWidth="1"/>
  </cols>
  <sheetData>
    <row r="1" spans="1:8" x14ac:dyDescent="0.2">
      <c r="A1" s="17" t="s">
        <v>234</v>
      </c>
      <c r="B1" s="1"/>
      <c r="C1" s="1"/>
      <c r="D1" s="1"/>
      <c r="E1" s="1"/>
      <c r="F1" s="1"/>
      <c r="G1" s="1"/>
      <c r="H1" s="1"/>
    </row>
    <row r="2" spans="1:8" x14ac:dyDescent="0.2">
      <c r="A2" s="1"/>
      <c r="B2" s="1"/>
      <c r="C2" s="1"/>
      <c r="D2" s="1"/>
      <c r="E2" s="1"/>
      <c r="F2" s="1"/>
      <c r="G2" s="62" t="s">
        <v>235</v>
      </c>
      <c r="H2" s="1"/>
    </row>
    <row r="3" spans="1:8" x14ac:dyDescent="0.2">
      <c r="A3" s="79"/>
      <c r="B3" s="896">
        <f>INDICE!A3</f>
        <v>42887</v>
      </c>
      <c r="C3" s="897"/>
      <c r="D3" s="897" t="s">
        <v>118</v>
      </c>
      <c r="E3" s="897"/>
      <c r="F3" s="897" t="s">
        <v>119</v>
      </c>
      <c r="G3" s="897"/>
      <c r="H3" s="1"/>
    </row>
    <row r="4" spans="1:8" x14ac:dyDescent="0.2">
      <c r="A4" s="81"/>
      <c r="B4" s="97" t="s">
        <v>56</v>
      </c>
      <c r="C4" s="97" t="s">
        <v>494</v>
      </c>
      <c r="D4" s="97" t="s">
        <v>56</v>
      </c>
      <c r="E4" s="97" t="s">
        <v>494</v>
      </c>
      <c r="F4" s="97" t="s">
        <v>56</v>
      </c>
      <c r="G4" s="399" t="s">
        <v>494</v>
      </c>
      <c r="H4" s="1"/>
    </row>
    <row r="5" spans="1:8" x14ac:dyDescent="0.2">
      <c r="A5" s="210" t="s">
        <v>8</v>
      </c>
      <c r="B5" s="548">
        <v>40.946015790739587</v>
      </c>
      <c r="C5" s="692">
        <v>4.0270697673790412</v>
      </c>
      <c r="D5" s="548">
        <v>45.687055694337545</v>
      </c>
      <c r="E5" s="692">
        <v>41.12507585831171</v>
      </c>
      <c r="F5" s="548">
        <v>42.908383196073352</v>
      </c>
      <c r="G5" s="692">
        <v>17.962289159637869</v>
      </c>
      <c r="H5" s="1"/>
    </row>
    <row r="6" spans="1:8" x14ac:dyDescent="0.2">
      <c r="A6" s="1"/>
      <c r="B6" s="1"/>
      <c r="C6" s="1"/>
      <c r="D6" s="1"/>
      <c r="E6" s="1"/>
      <c r="F6" s="1"/>
      <c r="G6" s="93" t="s">
        <v>232</v>
      </c>
      <c r="H6" s="1"/>
    </row>
    <row r="7" spans="1:8" x14ac:dyDescent="0.2">
      <c r="A7" s="94" t="s">
        <v>131</v>
      </c>
      <c r="B7" s="1"/>
      <c r="C7" s="1"/>
      <c r="D7" s="1"/>
      <c r="E7" s="1"/>
      <c r="F7" s="1"/>
      <c r="G7" s="1"/>
      <c r="H7" s="1"/>
    </row>
    <row r="21" spans="7:7" x14ac:dyDescent="0.2">
      <c r="G21" t="s">
        <v>579</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33"/>
  <sheetViews>
    <sheetView workbookViewId="0"/>
  </sheetViews>
  <sheetFormatPr baseColWidth="10" defaultRowHeight="14.25" x14ac:dyDescent="0.2"/>
  <cols>
    <col min="1" max="1" width="20" customWidth="1"/>
    <col min="2" max="2" width="12.25" customWidth="1"/>
  </cols>
  <sheetData>
    <row r="1" spans="1:8" x14ac:dyDescent="0.2">
      <c r="A1" s="211" t="s">
        <v>498</v>
      </c>
      <c r="B1" s="211"/>
      <c r="C1" s="212"/>
      <c r="D1" s="212"/>
      <c r="E1" s="212"/>
      <c r="F1" s="212"/>
      <c r="G1" s="212"/>
      <c r="H1" s="213"/>
    </row>
    <row r="2" spans="1:8" x14ac:dyDescent="0.2">
      <c r="A2" s="214"/>
      <c r="B2" s="214"/>
      <c r="C2" s="215"/>
      <c r="D2" s="215"/>
      <c r="E2" s="215"/>
      <c r="F2" s="215"/>
      <c r="G2" s="215"/>
      <c r="H2" s="216" t="s">
        <v>157</v>
      </c>
    </row>
    <row r="3" spans="1:8" ht="14.1" customHeight="1" x14ac:dyDescent="0.2">
      <c r="A3" s="217"/>
      <c r="B3" s="896">
        <f>INDICE!A3</f>
        <v>42887</v>
      </c>
      <c r="C3" s="897"/>
      <c r="D3" s="897" t="s">
        <v>118</v>
      </c>
      <c r="E3" s="897"/>
      <c r="F3" s="897" t="s">
        <v>119</v>
      </c>
      <c r="G3" s="897"/>
      <c r="H3" s="897"/>
    </row>
    <row r="4" spans="1:8" x14ac:dyDescent="0.2">
      <c r="A4" s="218"/>
      <c r="B4" s="72" t="s">
        <v>47</v>
      </c>
      <c r="C4" s="72" t="s">
        <v>494</v>
      </c>
      <c r="D4" s="72" t="s">
        <v>47</v>
      </c>
      <c r="E4" s="72" t="s">
        <v>494</v>
      </c>
      <c r="F4" s="72" t="s">
        <v>47</v>
      </c>
      <c r="G4" s="73" t="s">
        <v>494</v>
      </c>
      <c r="H4" s="73" t="s">
        <v>108</v>
      </c>
    </row>
    <row r="5" spans="1:8" x14ac:dyDescent="0.2">
      <c r="A5" s="218" t="s">
        <v>236</v>
      </c>
      <c r="B5" s="219"/>
      <c r="C5" s="219"/>
      <c r="D5" s="219"/>
      <c r="E5" s="219"/>
      <c r="F5" s="219"/>
      <c r="G5" s="220"/>
      <c r="H5" s="221"/>
    </row>
    <row r="6" spans="1:8" x14ac:dyDescent="0.2">
      <c r="A6" s="222" t="s">
        <v>448</v>
      </c>
      <c r="B6" s="659">
        <v>130</v>
      </c>
      <c r="C6" s="766">
        <v>56.626506024096393</v>
      </c>
      <c r="D6" s="336">
        <v>840</v>
      </c>
      <c r="E6" s="766">
        <v>40.468227424749166</v>
      </c>
      <c r="F6" s="336">
        <v>1685</v>
      </c>
      <c r="G6" s="550">
        <v>66.997026759167483</v>
      </c>
      <c r="H6" s="550">
        <v>8.3964520629858477</v>
      </c>
    </row>
    <row r="7" spans="1:8" x14ac:dyDescent="0.2">
      <c r="A7" s="222" t="s">
        <v>48</v>
      </c>
      <c r="B7" s="659">
        <v>10</v>
      </c>
      <c r="C7" s="550">
        <v>-74.358974358974365</v>
      </c>
      <c r="D7" s="336">
        <v>252</v>
      </c>
      <c r="E7" s="550">
        <v>173.91304347826087</v>
      </c>
      <c r="F7" s="336">
        <v>332</v>
      </c>
      <c r="G7" s="550">
        <v>96.449704142011839</v>
      </c>
      <c r="H7" s="550">
        <v>1.65437512457644</v>
      </c>
    </row>
    <row r="8" spans="1:8" x14ac:dyDescent="0.2">
      <c r="A8" s="222" t="s">
        <v>49</v>
      </c>
      <c r="B8" s="659">
        <v>190</v>
      </c>
      <c r="C8" s="550">
        <v>-4.0404040404040407</v>
      </c>
      <c r="D8" s="336">
        <v>1056</v>
      </c>
      <c r="E8" s="550">
        <v>3.8348082595870205</v>
      </c>
      <c r="F8" s="336">
        <v>2225</v>
      </c>
      <c r="G8" s="550">
        <v>-8.9806915132465193E-2</v>
      </c>
      <c r="H8" s="550">
        <v>11.087303169224636</v>
      </c>
    </row>
    <row r="9" spans="1:8" x14ac:dyDescent="0.2">
      <c r="A9" s="222" t="s">
        <v>127</v>
      </c>
      <c r="B9" s="659">
        <v>420</v>
      </c>
      <c r="C9" s="550">
        <v>-29.292929292929294</v>
      </c>
      <c r="D9" s="336">
        <v>3051</v>
      </c>
      <c r="E9" s="550">
        <v>-0.71591278880572728</v>
      </c>
      <c r="F9" s="336">
        <v>5602</v>
      </c>
      <c r="G9" s="550">
        <v>0.39426523297491045</v>
      </c>
      <c r="H9" s="550">
        <v>27.915088698425354</v>
      </c>
    </row>
    <row r="10" spans="1:8" x14ac:dyDescent="0.2">
      <c r="A10" s="222" t="s">
        <v>128</v>
      </c>
      <c r="B10" s="659">
        <v>615</v>
      </c>
      <c r="C10" s="550">
        <v>80.882352941176478</v>
      </c>
      <c r="D10" s="336">
        <v>3279</v>
      </c>
      <c r="E10" s="550">
        <v>20.640176600441499</v>
      </c>
      <c r="F10" s="336">
        <v>6705</v>
      </c>
      <c r="G10" s="550">
        <v>32.040173296573457</v>
      </c>
      <c r="H10" s="550">
        <v>33.411401235798287</v>
      </c>
    </row>
    <row r="11" spans="1:8" x14ac:dyDescent="0.2">
      <c r="A11" s="222" t="s">
        <v>237</v>
      </c>
      <c r="B11" s="659">
        <v>235</v>
      </c>
      <c r="C11" s="550">
        <v>-35.082872928176798</v>
      </c>
      <c r="D11" s="336">
        <v>1915</v>
      </c>
      <c r="E11" s="550">
        <v>-2.6436197254702596</v>
      </c>
      <c r="F11" s="336">
        <v>3519</v>
      </c>
      <c r="G11" s="550">
        <v>-12.874473879673188</v>
      </c>
      <c r="H11" s="550">
        <v>17.535379708989435</v>
      </c>
    </row>
    <row r="12" spans="1:8" x14ac:dyDescent="0.2">
      <c r="A12" s="225" t="s">
        <v>238</v>
      </c>
      <c r="B12" s="660">
        <v>1600</v>
      </c>
      <c r="C12" s="227">
        <v>-0.99009900990099009</v>
      </c>
      <c r="D12" s="226">
        <v>10393</v>
      </c>
      <c r="E12" s="227">
        <v>9.8045430533544646</v>
      </c>
      <c r="F12" s="226">
        <v>20068</v>
      </c>
      <c r="G12" s="227">
        <v>10.86067837807977</v>
      </c>
      <c r="H12" s="227">
        <v>100</v>
      </c>
    </row>
    <row r="13" spans="1:8" x14ac:dyDescent="0.2">
      <c r="A13" s="188" t="s">
        <v>239</v>
      </c>
      <c r="B13" s="661"/>
      <c r="C13" s="229"/>
      <c r="D13" s="228"/>
      <c r="E13" s="229"/>
      <c r="F13" s="228"/>
      <c r="G13" s="229"/>
      <c r="H13" s="229"/>
    </row>
    <row r="14" spans="1:8" x14ac:dyDescent="0.2">
      <c r="A14" s="222" t="s">
        <v>448</v>
      </c>
      <c r="B14" s="659">
        <v>64</v>
      </c>
      <c r="C14" s="678">
        <v>72.972972972972968</v>
      </c>
      <c r="D14" s="336">
        <v>276</v>
      </c>
      <c r="E14" s="550">
        <v>38</v>
      </c>
      <c r="F14" s="336">
        <v>538</v>
      </c>
      <c r="G14" s="550">
        <v>39.018087855297154</v>
      </c>
      <c r="H14" s="550">
        <v>2.1969047327371474</v>
      </c>
    </row>
    <row r="15" spans="1:8" x14ac:dyDescent="0.2">
      <c r="A15" s="222" t="s">
        <v>48</v>
      </c>
      <c r="B15" s="659">
        <v>304</v>
      </c>
      <c r="C15" s="550">
        <v>-28.805620608899297</v>
      </c>
      <c r="D15" s="336">
        <v>2308</v>
      </c>
      <c r="E15" s="550">
        <v>-5.0596462361168246</v>
      </c>
      <c r="F15" s="336">
        <v>4382</v>
      </c>
      <c r="G15" s="550">
        <v>-15.176151761517614</v>
      </c>
      <c r="H15" s="550">
        <v>17.893748213483605</v>
      </c>
    </row>
    <row r="16" spans="1:8" x14ac:dyDescent="0.2">
      <c r="A16" s="222" t="s">
        <v>49</v>
      </c>
      <c r="B16" s="659">
        <v>29</v>
      </c>
      <c r="C16" s="678">
        <v>-50</v>
      </c>
      <c r="D16" s="336">
        <v>175</v>
      </c>
      <c r="E16" s="550">
        <v>-57.627118644067799</v>
      </c>
      <c r="F16" s="336">
        <v>381</v>
      </c>
      <c r="G16" s="550">
        <v>-44.782608695652179</v>
      </c>
      <c r="H16" s="550">
        <v>1.5558005635183143</v>
      </c>
    </row>
    <row r="17" spans="1:8" x14ac:dyDescent="0.2">
      <c r="A17" s="222" t="s">
        <v>127</v>
      </c>
      <c r="B17" s="659">
        <v>776</v>
      </c>
      <c r="C17" s="550">
        <v>26.797385620915033</v>
      </c>
      <c r="D17" s="336">
        <v>3649</v>
      </c>
      <c r="E17" s="550">
        <v>33.175182481751825</v>
      </c>
      <c r="F17" s="336">
        <v>7526</v>
      </c>
      <c r="G17" s="550">
        <v>17.446941323345818</v>
      </c>
      <c r="H17" s="550">
        <v>30.732165462044179</v>
      </c>
    </row>
    <row r="18" spans="1:8" x14ac:dyDescent="0.2">
      <c r="A18" s="222" t="s">
        <v>128</v>
      </c>
      <c r="B18" s="659">
        <v>267</v>
      </c>
      <c r="C18" s="550">
        <v>156.73076923076923</v>
      </c>
      <c r="D18" s="336">
        <v>1663</v>
      </c>
      <c r="E18" s="550">
        <v>67.472306143001006</v>
      </c>
      <c r="F18" s="336">
        <v>3693</v>
      </c>
      <c r="G18" s="550">
        <v>52.540272614622054</v>
      </c>
      <c r="H18" s="550">
        <v>15.080240107803503</v>
      </c>
    </row>
    <row r="19" spans="1:8" x14ac:dyDescent="0.2">
      <c r="A19" s="222" t="s">
        <v>237</v>
      </c>
      <c r="B19" s="659">
        <v>638</v>
      </c>
      <c r="C19" s="550">
        <v>-8.7267525035765381</v>
      </c>
      <c r="D19" s="336">
        <v>3785</v>
      </c>
      <c r="E19" s="550">
        <v>5.2558398220244715</v>
      </c>
      <c r="F19" s="336">
        <v>7969</v>
      </c>
      <c r="G19" s="550">
        <v>10.389250588724201</v>
      </c>
      <c r="H19" s="550">
        <v>32.541140920413248</v>
      </c>
    </row>
    <row r="20" spans="1:8" x14ac:dyDescent="0.2">
      <c r="A20" s="230" t="s">
        <v>240</v>
      </c>
      <c r="B20" s="662">
        <v>2078</v>
      </c>
      <c r="C20" s="232">
        <v>7.2792978833247286</v>
      </c>
      <c r="D20" s="231">
        <v>11856</v>
      </c>
      <c r="E20" s="232">
        <v>14.296731900125327</v>
      </c>
      <c r="F20" s="231">
        <v>24489</v>
      </c>
      <c r="G20" s="232">
        <v>9.8604818088017598</v>
      </c>
      <c r="H20" s="232">
        <v>100</v>
      </c>
    </row>
    <row r="21" spans="1:8" x14ac:dyDescent="0.2">
      <c r="A21" s="188" t="s">
        <v>499</v>
      </c>
      <c r="B21" s="663"/>
      <c r="C21" s="552"/>
      <c r="D21" s="551"/>
      <c r="E21" s="552"/>
      <c r="F21" s="551"/>
      <c r="G21" s="552"/>
      <c r="H21" s="552"/>
    </row>
    <row r="22" spans="1:8" x14ac:dyDescent="0.2">
      <c r="A22" s="222" t="s">
        <v>448</v>
      </c>
      <c r="B22" s="659">
        <v>-66</v>
      </c>
      <c r="C22" s="550">
        <v>43.478260869565219</v>
      </c>
      <c r="D22" s="336">
        <v>-564</v>
      </c>
      <c r="E22" s="550">
        <v>41.708542713567837</v>
      </c>
      <c r="F22" s="336">
        <v>-1147</v>
      </c>
      <c r="G22" s="550">
        <v>84.40514469453376</v>
      </c>
      <c r="H22" s="553" t="s">
        <v>500</v>
      </c>
    </row>
    <row r="23" spans="1:8" x14ac:dyDescent="0.2">
      <c r="A23" s="222" t="s">
        <v>48</v>
      </c>
      <c r="B23" s="659">
        <v>294</v>
      </c>
      <c r="C23" s="550">
        <v>-24.226804123711339</v>
      </c>
      <c r="D23" s="336">
        <v>2056</v>
      </c>
      <c r="E23" s="550">
        <v>-12.099187687045745</v>
      </c>
      <c r="F23" s="336">
        <v>4050</v>
      </c>
      <c r="G23" s="550">
        <v>-18.951370822493494</v>
      </c>
      <c r="H23" s="553" t="s">
        <v>500</v>
      </c>
    </row>
    <row r="24" spans="1:8" x14ac:dyDescent="0.2">
      <c r="A24" s="222" t="s">
        <v>49</v>
      </c>
      <c r="B24" s="659">
        <v>-161</v>
      </c>
      <c r="C24" s="550">
        <v>15</v>
      </c>
      <c r="D24" s="336">
        <v>-881</v>
      </c>
      <c r="E24" s="550">
        <v>45.860927152317885</v>
      </c>
      <c r="F24" s="336">
        <v>-1844</v>
      </c>
      <c r="G24" s="550">
        <v>19.973975276512686</v>
      </c>
      <c r="H24" s="553" t="s">
        <v>500</v>
      </c>
    </row>
    <row r="25" spans="1:8" x14ac:dyDescent="0.2">
      <c r="A25" s="222" t="s">
        <v>127</v>
      </c>
      <c r="B25" s="659">
        <v>356</v>
      </c>
      <c r="C25" s="550">
        <v>1877.7777777777778</v>
      </c>
      <c r="D25" s="336">
        <v>598</v>
      </c>
      <c r="E25" s="550">
        <v>-279.57957957957962</v>
      </c>
      <c r="F25" s="336">
        <v>1924</v>
      </c>
      <c r="G25" s="550">
        <v>132.3671497584541</v>
      </c>
      <c r="H25" s="553" t="s">
        <v>500</v>
      </c>
    </row>
    <row r="26" spans="1:8" x14ac:dyDescent="0.2">
      <c r="A26" s="222" t="s">
        <v>128</v>
      </c>
      <c r="B26" s="659">
        <v>-348</v>
      </c>
      <c r="C26" s="550">
        <v>47.457627118644069</v>
      </c>
      <c r="D26" s="336">
        <v>-1616</v>
      </c>
      <c r="E26" s="550">
        <v>-6.3188405797101446</v>
      </c>
      <c r="F26" s="336">
        <v>-3012</v>
      </c>
      <c r="G26" s="550">
        <v>13.360933383515242</v>
      </c>
      <c r="H26" s="553" t="s">
        <v>500</v>
      </c>
    </row>
    <row r="27" spans="1:8" x14ac:dyDescent="0.2">
      <c r="A27" s="222" t="s">
        <v>237</v>
      </c>
      <c r="B27" s="659">
        <v>403</v>
      </c>
      <c r="C27" s="550">
        <v>19.584569732937684</v>
      </c>
      <c r="D27" s="336">
        <v>1870</v>
      </c>
      <c r="E27" s="550">
        <v>14.794352363413138</v>
      </c>
      <c r="F27" s="336">
        <v>4450</v>
      </c>
      <c r="G27" s="550">
        <v>39.937106918238996</v>
      </c>
      <c r="H27" s="553" t="s">
        <v>500</v>
      </c>
    </row>
    <row r="28" spans="1:8" x14ac:dyDescent="0.2">
      <c r="A28" s="230" t="s">
        <v>241</v>
      </c>
      <c r="B28" s="662">
        <v>478</v>
      </c>
      <c r="C28" s="232">
        <v>48.909657320872277</v>
      </c>
      <c r="D28" s="231">
        <v>1463</v>
      </c>
      <c r="E28" s="232">
        <v>61.123348017621147</v>
      </c>
      <c r="F28" s="231">
        <v>4421</v>
      </c>
      <c r="G28" s="232">
        <v>5.5383146335640969</v>
      </c>
      <c r="H28" s="549" t="s">
        <v>500</v>
      </c>
    </row>
    <row r="29" spans="1:8" x14ac:dyDescent="0.2">
      <c r="A29" s="94"/>
      <c r="B29" s="223"/>
      <c r="C29" s="223"/>
      <c r="D29" s="223"/>
      <c r="E29" s="223"/>
      <c r="F29" s="223"/>
      <c r="G29" s="223"/>
      <c r="H29" s="233" t="s">
        <v>232</v>
      </c>
    </row>
    <row r="30" spans="1:8" x14ac:dyDescent="0.2">
      <c r="A30" s="165" t="s">
        <v>602</v>
      </c>
      <c r="B30" s="223"/>
      <c r="C30" s="223"/>
      <c r="D30" s="223"/>
      <c r="E30" s="223"/>
      <c r="F30" s="223"/>
      <c r="G30" s="224"/>
      <c r="H30" s="224"/>
    </row>
    <row r="31" spans="1:8" x14ac:dyDescent="0.2">
      <c r="A31" s="165" t="s">
        <v>501</v>
      </c>
      <c r="B31" s="223"/>
      <c r="C31" s="223"/>
      <c r="D31" s="223"/>
      <c r="E31" s="223"/>
      <c r="F31" s="223"/>
      <c r="G31" s="224"/>
      <c r="H31" s="224"/>
    </row>
    <row r="33" spans="6:6" x14ac:dyDescent="0.2">
      <c r="F33" s="722"/>
    </row>
  </sheetData>
  <mergeCells count="3">
    <mergeCell ref="B3:C3"/>
    <mergeCell ref="D3:E3"/>
    <mergeCell ref="F3:H3"/>
  </mergeCells>
  <conditionalFormatting sqref="E9">
    <cfRule type="cellIs" dxfId="421" priority="1" operator="between">
      <formula>-0.49</formula>
      <formula>0.49</formula>
    </cfRule>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J54"/>
  <sheetViews>
    <sheetView topLeftCell="A33" workbookViewId="0">
      <selection activeCell="C54" sqref="C54:H54"/>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11" t="s">
        <v>502</v>
      </c>
      <c r="B1" s="211"/>
      <c r="C1" s="1"/>
      <c r="D1" s="1"/>
      <c r="E1" s="1"/>
      <c r="F1" s="1"/>
      <c r="G1" s="1"/>
      <c r="H1" s="1"/>
    </row>
    <row r="2" spans="1:8" x14ac:dyDescent="0.2">
      <c r="A2" s="535"/>
      <c r="B2" s="535"/>
      <c r="C2" s="535"/>
      <c r="D2" s="535"/>
      <c r="E2" s="535"/>
      <c r="F2" s="1"/>
      <c r="G2" s="1"/>
      <c r="H2" s="537" t="s">
        <v>157</v>
      </c>
    </row>
    <row r="3" spans="1:8" ht="14.45" customHeight="1" x14ac:dyDescent="0.2">
      <c r="A3" s="915" t="s">
        <v>496</v>
      </c>
      <c r="B3" s="913" t="s">
        <v>497</v>
      </c>
      <c r="C3" s="899">
        <f>INDICE!A3</f>
        <v>42887</v>
      </c>
      <c r="D3" s="898">
        <v>41671</v>
      </c>
      <c r="E3" s="898">
        <v>41671</v>
      </c>
      <c r="F3" s="897" t="s">
        <v>119</v>
      </c>
      <c r="G3" s="897"/>
      <c r="H3" s="897"/>
    </row>
    <row r="4" spans="1:8" x14ac:dyDescent="0.2">
      <c r="A4" s="916"/>
      <c r="B4" s="914"/>
      <c r="C4" s="97" t="s">
        <v>505</v>
      </c>
      <c r="D4" s="97" t="s">
        <v>506</v>
      </c>
      <c r="E4" s="97" t="s">
        <v>242</v>
      </c>
      <c r="F4" s="97" t="s">
        <v>505</v>
      </c>
      <c r="G4" s="97" t="s">
        <v>506</v>
      </c>
      <c r="H4" s="97" t="s">
        <v>242</v>
      </c>
    </row>
    <row r="5" spans="1:8" x14ac:dyDescent="0.2">
      <c r="A5" s="554"/>
      <c r="B5" s="809" t="s">
        <v>209</v>
      </c>
      <c r="C5" s="184">
        <v>4</v>
      </c>
      <c r="D5" s="184">
        <v>32</v>
      </c>
      <c r="E5" s="808">
        <v>28</v>
      </c>
      <c r="F5" s="186">
        <v>102</v>
      </c>
      <c r="G5" s="184">
        <v>310</v>
      </c>
      <c r="H5" s="234">
        <v>208</v>
      </c>
    </row>
    <row r="6" spans="1:8" x14ac:dyDescent="0.2">
      <c r="A6" s="554"/>
      <c r="B6" s="809" t="s">
        <v>243</v>
      </c>
      <c r="C6" s="184">
        <v>151</v>
      </c>
      <c r="D6" s="184">
        <v>136</v>
      </c>
      <c r="E6" s="235">
        <v>-15</v>
      </c>
      <c r="F6" s="186">
        <v>2796</v>
      </c>
      <c r="G6" s="184">
        <v>2269</v>
      </c>
      <c r="H6" s="235">
        <v>-527</v>
      </c>
    </row>
    <row r="7" spans="1:8" x14ac:dyDescent="0.2">
      <c r="A7" s="554"/>
      <c r="B7" s="810" t="s">
        <v>210</v>
      </c>
      <c r="C7" s="187">
        <v>0</v>
      </c>
      <c r="D7" s="187">
        <v>0</v>
      </c>
      <c r="E7" s="236">
        <v>0</v>
      </c>
      <c r="F7" s="187">
        <v>0</v>
      </c>
      <c r="G7" s="187">
        <v>147</v>
      </c>
      <c r="H7" s="235">
        <v>147</v>
      </c>
    </row>
    <row r="8" spans="1:8" x14ac:dyDescent="0.2">
      <c r="A8" s="188" t="s">
        <v>333</v>
      </c>
      <c r="B8" s="189"/>
      <c r="C8" s="189">
        <v>155</v>
      </c>
      <c r="D8" s="189">
        <v>168</v>
      </c>
      <c r="E8" s="237">
        <v>13</v>
      </c>
      <c r="F8" s="189">
        <v>2898</v>
      </c>
      <c r="G8" s="189">
        <v>2726</v>
      </c>
      <c r="H8" s="237">
        <v>-172</v>
      </c>
    </row>
    <row r="9" spans="1:8" x14ac:dyDescent="0.2">
      <c r="A9" s="554"/>
      <c r="B9" s="810" t="s">
        <v>211</v>
      </c>
      <c r="C9" s="187">
        <v>0</v>
      </c>
      <c r="D9" s="184">
        <v>13</v>
      </c>
      <c r="E9" s="238">
        <v>13</v>
      </c>
      <c r="F9" s="187">
        <v>127</v>
      </c>
      <c r="G9" s="184">
        <v>198</v>
      </c>
      <c r="H9" s="238">
        <v>71</v>
      </c>
    </row>
    <row r="10" spans="1:8" x14ac:dyDescent="0.2">
      <c r="A10" s="554"/>
      <c r="B10" s="809" t="s">
        <v>213</v>
      </c>
      <c r="C10" s="184">
        <v>0</v>
      </c>
      <c r="D10" s="184">
        <v>0</v>
      </c>
      <c r="E10" s="235">
        <v>0</v>
      </c>
      <c r="F10" s="184">
        <v>35</v>
      </c>
      <c r="G10" s="184">
        <v>47</v>
      </c>
      <c r="H10" s="235">
        <v>12</v>
      </c>
    </row>
    <row r="11" spans="1:8" x14ac:dyDescent="0.2">
      <c r="A11" s="554"/>
      <c r="B11" s="810" t="s">
        <v>245</v>
      </c>
      <c r="C11" s="187">
        <v>2</v>
      </c>
      <c r="D11" s="187">
        <v>18</v>
      </c>
      <c r="E11" s="235">
        <v>16</v>
      </c>
      <c r="F11" s="187">
        <v>36</v>
      </c>
      <c r="G11" s="187">
        <v>580</v>
      </c>
      <c r="H11" s="235">
        <v>544</v>
      </c>
    </row>
    <row r="12" spans="1:8" x14ac:dyDescent="0.2">
      <c r="A12" s="188" t="s">
        <v>503</v>
      </c>
      <c r="B12" s="189"/>
      <c r="C12" s="189">
        <v>2</v>
      </c>
      <c r="D12" s="189">
        <v>31</v>
      </c>
      <c r="E12" s="237">
        <v>29</v>
      </c>
      <c r="F12" s="189">
        <v>198</v>
      </c>
      <c r="G12" s="189">
        <v>825</v>
      </c>
      <c r="H12" s="237">
        <v>627</v>
      </c>
    </row>
    <row r="13" spans="1:8" x14ac:dyDescent="0.2">
      <c r="A13" s="554"/>
      <c r="B13" s="810" t="s">
        <v>298</v>
      </c>
      <c r="C13" s="187">
        <v>0</v>
      </c>
      <c r="D13" s="184">
        <v>19</v>
      </c>
      <c r="E13" s="238">
        <v>19</v>
      </c>
      <c r="F13" s="187">
        <v>68</v>
      </c>
      <c r="G13" s="184">
        <v>232</v>
      </c>
      <c r="H13" s="238">
        <v>164</v>
      </c>
    </row>
    <row r="14" spans="1:8" x14ac:dyDescent="0.2">
      <c r="A14" s="554"/>
      <c r="B14" s="810" t="s">
        <v>246</v>
      </c>
      <c r="C14" s="187">
        <v>18</v>
      </c>
      <c r="D14" s="187">
        <v>95</v>
      </c>
      <c r="E14" s="235">
        <v>77</v>
      </c>
      <c r="F14" s="187">
        <v>507</v>
      </c>
      <c r="G14" s="187">
        <v>1091</v>
      </c>
      <c r="H14" s="235">
        <v>584</v>
      </c>
    </row>
    <row r="15" spans="1:8" x14ac:dyDescent="0.2">
      <c r="A15" s="554"/>
      <c r="B15" s="810" t="s">
        <v>247</v>
      </c>
      <c r="C15" s="187">
        <v>23</v>
      </c>
      <c r="D15" s="184">
        <v>277</v>
      </c>
      <c r="E15" s="235">
        <v>254</v>
      </c>
      <c r="F15" s="187">
        <v>525</v>
      </c>
      <c r="G15" s="184">
        <v>2715</v>
      </c>
      <c r="H15" s="235">
        <v>2190</v>
      </c>
    </row>
    <row r="16" spans="1:8" x14ac:dyDescent="0.2">
      <c r="A16" s="554"/>
      <c r="B16" s="810" t="s">
        <v>248</v>
      </c>
      <c r="C16" s="187">
        <v>0</v>
      </c>
      <c r="D16" s="184">
        <v>94</v>
      </c>
      <c r="E16" s="235">
        <v>94</v>
      </c>
      <c r="F16" s="187">
        <v>202</v>
      </c>
      <c r="G16" s="184">
        <v>478</v>
      </c>
      <c r="H16" s="235">
        <v>276</v>
      </c>
    </row>
    <row r="17" spans="1:8" x14ac:dyDescent="0.2">
      <c r="A17" s="554"/>
      <c r="B17" s="810" t="s">
        <v>215</v>
      </c>
      <c r="C17" s="187">
        <v>503</v>
      </c>
      <c r="D17" s="184">
        <v>207</v>
      </c>
      <c r="E17" s="235">
        <v>-296</v>
      </c>
      <c r="F17" s="187">
        <v>4299</v>
      </c>
      <c r="G17" s="184">
        <v>2409</v>
      </c>
      <c r="H17" s="235">
        <v>-1890</v>
      </c>
    </row>
    <row r="18" spans="1:8" x14ac:dyDescent="0.2">
      <c r="A18" s="554"/>
      <c r="B18" s="810" t="s">
        <v>312</v>
      </c>
      <c r="C18" s="187">
        <v>33</v>
      </c>
      <c r="D18" s="184">
        <v>0</v>
      </c>
      <c r="E18" s="235">
        <v>-33</v>
      </c>
      <c r="F18" s="187">
        <v>125</v>
      </c>
      <c r="G18" s="184">
        <v>206</v>
      </c>
      <c r="H18" s="235">
        <v>81</v>
      </c>
    </row>
    <row r="19" spans="1:8" x14ac:dyDescent="0.2">
      <c r="A19" s="554"/>
      <c r="B19" s="810" t="s">
        <v>637</v>
      </c>
      <c r="C19" s="187">
        <v>103</v>
      </c>
      <c r="D19" s="184">
        <v>214</v>
      </c>
      <c r="E19" s="235">
        <v>111</v>
      </c>
      <c r="F19" s="187">
        <v>1027</v>
      </c>
      <c r="G19" s="184">
        <v>1337</v>
      </c>
      <c r="H19" s="235">
        <v>310</v>
      </c>
    </row>
    <row r="20" spans="1:8" x14ac:dyDescent="0.2">
      <c r="A20" s="554"/>
      <c r="B20" s="810" t="s">
        <v>249</v>
      </c>
      <c r="C20" s="187">
        <v>116</v>
      </c>
      <c r="D20" s="184">
        <v>152</v>
      </c>
      <c r="E20" s="235">
        <v>36</v>
      </c>
      <c r="F20" s="187">
        <v>1763</v>
      </c>
      <c r="G20" s="184">
        <v>1669</v>
      </c>
      <c r="H20" s="235">
        <v>-94</v>
      </c>
    </row>
    <row r="21" spans="1:8" x14ac:dyDescent="0.2">
      <c r="A21" s="554"/>
      <c r="B21" s="810" t="s">
        <v>217</v>
      </c>
      <c r="C21" s="187">
        <v>37</v>
      </c>
      <c r="D21" s="184">
        <v>23</v>
      </c>
      <c r="E21" s="235">
        <v>-14</v>
      </c>
      <c r="F21" s="187">
        <v>502</v>
      </c>
      <c r="G21" s="184">
        <v>522</v>
      </c>
      <c r="H21" s="235">
        <v>20</v>
      </c>
    </row>
    <row r="22" spans="1:8" x14ac:dyDescent="0.2">
      <c r="A22" s="554"/>
      <c r="B22" s="810" t="s">
        <v>218</v>
      </c>
      <c r="C22" s="187">
        <v>37</v>
      </c>
      <c r="D22" s="184">
        <v>0</v>
      </c>
      <c r="E22" s="235">
        <v>-37</v>
      </c>
      <c r="F22" s="187">
        <v>943</v>
      </c>
      <c r="G22" s="184">
        <v>0</v>
      </c>
      <c r="H22" s="235">
        <v>-943</v>
      </c>
    </row>
    <row r="23" spans="1:8" x14ac:dyDescent="0.2">
      <c r="A23" s="554"/>
      <c r="B23" s="810" t="s">
        <v>250</v>
      </c>
      <c r="C23" s="187">
        <v>66</v>
      </c>
      <c r="D23" s="184">
        <v>0</v>
      </c>
      <c r="E23" s="235">
        <v>-66</v>
      </c>
      <c r="F23" s="187">
        <v>716</v>
      </c>
      <c r="G23" s="184">
        <v>74</v>
      </c>
      <c r="H23" s="235">
        <v>-642</v>
      </c>
    </row>
    <row r="24" spans="1:8" x14ac:dyDescent="0.2">
      <c r="A24" s="554"/>
      <c r="B24" s="810" t="s">
        <v>251</v>
      </c>
      <c r="C24" s="187">
        <v>0</v>
      </c>
      <c r="D24" s="184">
        <v>21</v>
      </c>
      <c r="E24" s="235">
        <v>21</v>
      </c>
      <c r="F24" s="187">
        <v>144</v>
      </c>
      <c r="G24" s="184">
        <v>846</v>
      </c>
      <c r="H24" s="235">
        <v>702</v>
      </c>
    </row>
    <row r="25" spans="1:8" x14ac:dyDescent="0.2">
      <c r="A25" s="554"/>
      <c r="B25" s="810" t="s">
        <v>252</v>
      </c>
      <c r="C25" s="187">
        <v>70</v>
      </c>
      <c r="D25" s="184">
        <v>210</v>
      </c>
      <c r="E25" s="235">
        <v>140</v>
      </c>
      <c r="F25" s="187">
        <v>1156</v>
      </c>
      <c r="G25" s="184">
        <v>2765</v>
      </c>
      <c r="H25" s="235">
        <v>1609</v>
      </c>
    </row>
    <row r="26" spans="1:8" x14ac:dyDescent="0.2">
      <c r="A26" s="188" t="s">
        <v>487</v>
      </c>
      <c r="B26" s="189"/>
      <c r="C26" s="189">
        <v>1006</v>
      </c>
      <c r="D26" s="189">
        <v>1312</v>
      </c>
      <c r="E26" s="237">
        <v>306</v>
      </c>
      <c r="F26" s="189">
        <v>11977</v>
      </c>
      <c r="G26" s="189">
        <v>14344</v>
      </c>
      <c r="H26" s="237">
        <v>2367</v>
      </c>
    </row>
    <row r="27" spans="1:8" x14ac:dyDescent="0.2">
      <c r="A27" s="554"/>
      <c r="B27" s="810" t="s">
        <v>219</v>
      </c>
      <c r="C27" s="187">
        <v>199</v>
      </c>
      <c r="D27" s="184">
        <v>30</v>
      </c>
      <c r="E27" s="235">
        <v>-169</v>
      </c>
      <c r="F27" s="187">
        <v>1884</v>
      </c>
      <c r="G27" s="187">
        <v>77</v>
      </c>
      <c r="H27" s="235">
        <v>-1807</v>
      </c>
    </row>
    <row r="28" spans="1:8" x14ac:dyDescent="0.2">
      <c r="A28" s="555"/>
      <c r="B28" s="810" t="s">
        <v>253</v>
      </c>
      <c r="C28" s="187">
        <v>0</v>
      </c>
      <c r="D28" s="187">
        <v>0</v>
      </c>
      <c r="E28" s="235">
        <v>0</v>
      </c>
      <c r="F28" s="187">
        <v>111</v>
      </c>
      <c r="G28" s="187">
        <v>0</v>
      </c>
      <c r="H28" s="235">
        <v>-111</v>
      </c>
    </row>
    <row r="29" spans="1:8" x14ac:dyDescent="0.2">
      <c r="A29" s="555"/>
      <c r="B29" s="810" t="s">
        <v>254</v>
      </c>
      <c r="C29" s="187">
        <v>5</v>
      </c>
      <c r="D29" s="184">
        <v>3</v>
      </c>
      <c r="E29" s="235">
        <v>-2</v>
      </c>
      <c r="F29" s="187">
        <v>76</v>
      </c>
      <c r="G29" s="184">
        <v>48</v>
      </c>
      <c r="H29" s="235">
        <v>-28</v>
      </c>
    </row>
    <row r="30" spans="1:8" x14ac:dyDescent="0.2">
      <c r="A30" s="555"/>
      <c r="B30" s="810" t="s">
        <v>624</v>
      </c>
      <c r="C30" s="187">
        <v>0</v>
      </c>
      <c r="D30" s="184">
        <v>21</v>
      </c>
      <c r="E30" s="235">
        <v>21</v>
      </c>
      <c r="F30" s="187">
        <v>0</v>
      </c>
      <c r="G30" s="184">
        <v>351</v>
      </c>
      <c r="H30" s="235">
        <v>351</v>
      </c>
    </row>
    <row r="31" spans="1:8" x14ac:dyDescent="0.2">
      <c r="A31" s="555"/>
      <c r="B31" s="810" t="s">
        <v>586</v>
      </c>
      <c r="C31" s="187">
        <v>42</v>
      </c>
      <c r="D31" s="187">
        <v>26</v>
      </c>
      <c r="E31" s="238">
        <v>-16</v>
      </c>
      <c r="F31" s="184">
        <v>128</v>
      </c>
      <c r="G31" s="184">
        <v>484</v>
      </c>
      <c r="H31" s="238">
        <v>356</v>
      </c>
    </row>
    <row r="32" spans="1:8" x14ac:dyDescent="0.2">
      <c r="A32" s="188" t="s">
        <v>377</v>
      </c>
      <c r="B32" s="189"/>
      <c r="C32" s="189">
        <v>246</v>
      </c>
      <c r="D32" s="189">
        <v>80</v>
      </c>
      <c r="E32" s="237">
        <v>-166</v>
      </c>
      <c r="F32" s="189">
        <v>2199</v>
      </c>
      <c r="G32" s="189">
        <v>960</v>
      </c>
      <c r="H32" s="237">
        <v>-1239</v>
      </c>
    </row>
    <row r="33" spans="1:10" x14ac:dyDescent="0.2">
      <c r="A33" s="555"/>
      <c r="B33" s="810" t="s">
        <v>222</v>
      </c>
      <c r="C33" s="187">
        <v>128</v>
      </c>
      <c r="D33" s="184">
        <v>31</v>
      </c>
      <c r="E33" s="235">
        <v>-97</v>
      </c>
      <c r="F33" s="187">
        <v>1500</v>
      </c>
      <c r="G33" s="184">
        <v>359</v>
      </c>
      <c r="H33" s="235">
        <v>-1141</v>
      </c>
    </row>
    <row r="34" spans="1:10" x14ac:dyDescent="0.2">
      <c r="A34" s="555"/>
      <c r="B34" s="810" t="s">
        <v>227</v>
      </c>
      <c r="C34" s="187">
        <v>30</v>
      </c>
      <c r="D34" s="187">
        <v>30</v>
      </c>
      <c r="E34" s="238">
        <v>0</v>
      </c>
      <c r="F34" s="564">
        <v>373</v>
      </c>
      <c r="G34" s="187">
        <v>243</v>
      </c>
      <c r="H34" s="235">
        <v>-130</v>
      </c>
    </row>
    <row r="35" spans="1:10" x14ac:dyDescent="0.2">
      <c r="A35" s="555"/>
      <c r="B35" s="810" t="s">
        <v>255</v>
      </c>
      <c r="C35" s="187">
        <v>0</v>
      </c>
      <c r="D35" s="187">
        <v>233</v>
      </c>
      <c r="E35" s="235">
        <v>233</v>
      </c>
      <c r="F35" s="187">
        <v>0</v>
      </c>
      <c r="G35" s="187">
        <v>3188</v>
      </c>
      <c r="H35" s="235">
        <v>3188</v>
      </c>
    </row>
    <row r="36" spans="1:10" x14ac:dyDescent="0.2">
      <c r="A36" s="555"/>
      <c r="B36" s="810" t="s">
        <v>229</v>
      </c>
      <c r="C36" s="187">
        <v>0</v>
      </c>
      <c r="D36" s="187">
        <v>69</v>
      </c>
      <c r="E36" s="238">
        <v>69</v>
      </c>
      <c r="F36" s="184">
        <v>27</v>
      </c>
      <c r="G36" s="187">
        <v>776</v>
      </c>
      <c r="H36" s="235">
        <v>749</v>
      </c>
    </row>
    <row r="37" spans="1:10" x14ac:dyDescent="0.2">
      <c r="A37" s="555"/>
      <c r="B37" s="810" t="s">
        <v>230</v>
      </c>
      <c r="C37" s="187">
        <v>11</v>
      </c>
      <c r="D37" s="187">
        <v>118</v>
      </c>
      <c r="E37" s="238">
        <v>107</v>
      </c>
      <c r="F37" s="564">
        <v>299</v>
      </c>
      <c r="G37" s="187">
        <v>823</v>
      </c>
      <c r="H37" s="235">
        <v>524</v>
      </c>
    </row>
    <row r="38" spans="1:10" x14ac:dyDescent="0.2">
      <c r="A38" s="711" t="s">
        <v>488</v>
      </c>
      <c r="B38" s="189"/>
      <c r="C38" s="189">
        <v>169</v>
      </c>
      <c r="D38" s="189">
        <v>481</v>
      </c>
      <c r="E38" s="237">
        <v>312</v>
      </c>
      <c r="F38" s="189">
        <v>2199</v>
      </c>
      <c r="G38" s="189">
        <v>5389</v>
      </c>
      <c r="H38" s="237">
        <v>3190</v>
      </c>
    </row>
    <row r="39" spans="1:10" x14ac:dyDescent="0.2">
      <c r="A39" s="555"/>
      <c r="B39" s="810" t="s">
        <v>625</v>
      </c>
      <c r="C39" s="187">
        <v>0</v>
      </c>
      <c r="D39" s="187">
        <v>0</v>
      </c>
      <c r="E39" s="238">
        <v>0</v>
      </c>
      <c r="F39" s="564">
        <v>11</v>
      </c>
      <c r="G39" s="187">
        <v>4</v>
      </c>
      <c r="H39" s="238">
        <v>-7</v>
      </c>
    </row>
    <row r="40" spans="1:10" x14ac:dyDescent="0.2">
      <c r="A40" s="555"/>
      <c r="B40" s="810" t="s">
        <v>256</v>
      </c>
      <c r="C40" s="187">
        <v>6</v>
      </c>
      <c r="D40" s="187">
        <v>2</v>
      </c>
      <c r="E40" s="808">
        <v>-4</v>
      </c>
      <c r="F40" s="564">
        <v>323</v>
      </c>
      <c r="G40" s="187">
        <v>182</v>
      </c>
      <c r="H40" s="235">
        <v>-141</v>
      </c>
    </row>
    <row r="41" spans="1:10" x14ac:dyDescent="0.2">
      <c r="A41" s="555"/>
      <c r="B41" s="810" t="s">
        <v>257</v>
      </c>
      <c r="C41" s="187">
        <v>0</v>
      </c>
      <c r="D41" s="187">
        <v>0</v>
      </c>
      <c r="E41" s="238">
        <v>0</v>
      </c>
      <c r="F41" s="564">
        <v>94</v>
      </c>
      <c r="G41" s="187">
        <v>23</v>
      </c>
      <c r="H41" s="235">
        <v>-71</v>
      </c>
    </row>
    <row r="42" spans="1:10" x14ac:dyDescent="0.2">
      <c r="A42" s="555"/>
      <c r="B42" s="810" t="s">
        <v>626</v>
      </c>
      <c r="C42" s="187">
        <v>16</v>
      </c>
      <c r="D42" s="187">
        <v>0</v>
      </c>
      <c r="E42" s="238">
        <v>-16</v>
      </c>
      <c r="F42" s="564">
        <v>79</v>
      </c>
      <c r="G42" s="187">
        <v>0</v>
      </c>
      <c r="H42" s="238">
        <v>-79</v>
      </c>
    </row>
    <row r="43" spans="1:10" x14ac:dyDescent="0.2">
      <c r="A43" s="555"/>
      <c r="B43" s="810" t="s">
        <v>258</v>
      </c>
      <c r="C43" s="187">
        <v>0</v>
      </c>
      <c r="D43" s="187">
        <v>3</v>
      </c>
      <c r="E43" s="238">
        <v>3</v>
      </c>
      <c r="F43" s="564">
        <v>90</v>
      </c>
      <c r="G43" s="187">
        <v>35</v>
      </c>
      <c r="H43" s="238">
        <v>-55</v>
      </c>
    </row>
    <row r="44" spans="1:10" x14ac:dyDescent="0.2">
      <c r="A44" s="195" t="s">
        <v>504</v>
      </c>
      <c r="B44" s="195"/>
      <c r="C44" s="189">
        <v>22</v>
      </c>
      <c r="D44" s="189">
        <v>5</v>
      </c>
      <c r="E44" s="239">
        <v>-17</v>
      </c>
      <c r="F44" s="195">
        <v>597</v>
      </c>
      <c r="G44" s="195">
        <v>244</v>
      </c>
      <c r="H44" s="239">
        <v>-353</v>
      </c>
    </row>
    <row r="45" spans="1:10" x14ac:dyDescent="0.2">
      <c r="A45" s="195" t="s">
        <v>568</v>
      </c>
      <c r="B45" s="195"/>
      <c r="C45" s="189">
        <v>0</v>
      </c>
      <c r="D45" s="189">
        <v>1</v>
      </c>
      <c r="E45" s="189">
        <v>1</v>
      </c>
      <c r="F45" s="189">
        <v>0</v>
      </c>
      <c r="G45" s="189">
        <v>1</v>
      </c>
      <c r="H45" s="189">
        <v>1</v>
      </c>
      <c r="J45" s="722"/>
    </row>
    <row r="46" spans="1:10" x14ac:dyDescent="0.2">
      <c r="A46" s="197" t="s">
        <v>117</v>
      </c>
      <c r="B46" s="197"/>
      <c r="C46" s="197">
        <v>1600</v>
      </c>
      <c r="D46" s="240">
        <v>2078</v>
      </c>
      <c r="E46" s="197">
        <v>478</v>
      </c>
      <c r="F46" s="197">
        <v>20068</v>
      </c>
      <c r="G46" s="240">
        <v>24489</v>
      </c>
      <c r="H46" s="197">
        <v>4421</v>
      </c>
    </row>
    <row r="47" spans="1:10" x14ac:dyDescent="0.2">
      <c r="A47" s="321" t="s">
        <v>489</v>
      </c>
      <c r="B47" s="202"/>
      <c r="C47" s="202">
        <v>399</v>
      </c>
      <c r="D47" s="202">
        <v>93</v>
      </c>
      <c r="E47" s="202">
        <v>-306</v>
      </c>
      <c r="F47" s="202">
        <v>3945</v>
      </c>
      <c r="G47" s="202">
        <v>772</v>
      </c>
      <c r="H47" s="202">
        <v>-3173</v>
      </c>
    </row>
    <row r="48" spans="1:10" x14ac:dyDescent="0.2">
      <c r="A48" s="321" t="s">
        <v>490</v>
      </c>
      <c r="B48" s="202"/>
      <c r="C48" s="202">
        <v>1201</v>
      </c>
      <c r="D48" s="202">
        <v>1985</v>
      </c>
      <c r="E48" s="202">
        <v>784</v>
      </c>
      <c r="F48" s="202">
        <v>16123</v>
      </c>
      <c r="G48" s="202">
        <v>23717</v>
      </c>
      <c r="H48" s="202">
        <v>7594</v>
      </c>
    </row>
    <row r="49" spans="1:8" x14ac:dyDescent="0.2">
      <c r="A49" s="699" t="s">
        <v>491</v>
      </c>
      <c r="B49" s="204"/>
      <c r="C49" s="204">
        <v>1035</v>
      </c>
      <c r="D49" s="204">
        <v>1296</v>
      </c>
      <c r="E49" s="204">
        <v>261</v>
      </c>
      <c r="F49" s="204">
        <v>13001</v>
      </c>
      <c r="G49" s="204">
        <v>14498</v>
      </c>
      <c r="H49" s="204">
        <v>1497</v>
      </c>
    </row>
    <row r="50" spans="1:8" x14ac:dyDescent="0.2">
      <c r="A50" s="699" t="s">
        <v>492</v>
      </c>
      <c r="B50" s="204"/>
      <c r="C50" s="204">
        <v>565</v>
      </c>
      <c r="D50" s="204">
        <v>782</v>
      </c>
      <c r="E50" s="204">
        <v>217</v>
      </c>
      <c r="F50" s="204">
        <v>7067</v>
      </c>
      <c r="G50" s="204">
        <v>9991</v>
      </c>
      <c r="H50" s="204">
        <v>2924</v>
      </c>
    </row>
    <row r="51" spans="1:8" x14ac:dyDescent="0.2">
      <c r="A51" s="700" t="s">
        <v>493</v>
      </c>
      <c r="B51" s="697"/>
      <c r="C51" s="697">
        <v>899</v>
      </c>
      <c r="D51" s="675">
        <v>1102</v>
      </c>
      <c r="E51" s="698">
        <v>203</v>
      </c>
      <c r="F51" s="698">
        <v>10045</v>
      </c>
      <c r="G51" s="698">
        <v>11227</v>
      </c>
      <c r="H51" s="698">
        <v>1182</v>
      </c>
    </row>
    <row r="52" spans="1:8" ht="15" x14ac:dyDescent="0.25">
      <c r="A52" s="209" t="s">
        <v>233</v>
      </c>
      <c r="B52" s="206"/>
      <c r="C52" s="242"/>
      <c r="D52" s="207"/>
      <c r="E52" s="207"/>
      <c r="F52" s="208"/>
      <c r="G52" s="207"/>
      <c r="H52" s="233" t="s">
        <v>232</v>
      </c>
    </row>
    <row r="54" spans="1:8" x14ac:dyDescent="0.2">
      <c r="C54" s="243"/>
      <c r="D54" s="722"/>
      <c r="E54" s="722"/>
      <c r="F54" s="722"/>
      <c r="G54" s="722"/>
      <c r="H54" s="722"/>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H15"/>
  <sheetViews>
    <sheetView workbookViewId="0"/>
  </sheetViews>
  <sheetFormatPr baseColWidth="10" defaultRowHeight="14.25" x14ac:dyDescent="0.2"/>
  <cols>
    <col min="1" max="1" width="30.625" customWidth="1"/>
  </cols>
  <sheetData>
    <row r="1" spans="1:8" x14ac:dyDescent="0.2">
      <c r="A1" s="59" t="s">
        <v>30</v>
      </c>
      <c r="B1" s="59"/>
      <c r="C1" s="59"/>
      <c r="D1" s="60"/>
      <c r="E1" s="60"/>
      <c r="F1" s="60"/>
      <c r="G1" s="60"/>
      <c r="H1" s="58"/>
    </row>
    <row r="2" spans="1:8" x14ac:dyDescent="0.2">
      <c r="A2" s="61"/>
      <c r="B2" s="61"/>
      <c r="C2" s="61"/>
      <c r="D2" s="74"/>
      <c r="E2" s="74"/>
      <c r="F2" s="74"/>
      <c r="G2" s="134"/>
      <c r="H2" s="62" t="s">
        <v>157</v>
      </c>
    </row>
    <row r="3" spans="1:8" x14ac:dyDescent="0.2">
      <c r="A3" s="63"/>
      <c r="B3" s="896">
        <f>INDICE!A3</f>
        <v>42887</v>
      </c>
      <c r="C3" s="897"/>
      <c r="D3" s="897" t="s">
        <v>118</v>
      </c>
      <c r="E3" s="897"/>
      <c r="F3" s="897" t="s">
        <v>119</v>
      </c>
      <c r="G3" s="897"/>
      <c r="H3" s="897"/>
    </row>
    <row r="4" spans="1:8" x14ac:dyDescent="0.2">
      <c r="A4" s="75"/>
      <c r="B4" s="72" t="s">
        <v>47</v>
      </c>
      <c r="C4" s="72" t="s">
        <v>494</v>
      </c>
      <c r="D4" s="72" t="s">
        <v>47</v>
      </c>
      <c r="E4" s="72" t="s">
        <v>494</v>
      </c>
      <c r="F4" s="72" t="s">
        <v>47</v>
      </c>
      <c r="G4" s="72" t="s">
        <v>494</v>
      </c>
      <c r="H4" s="73" t="s">
        <v>126</v>
      </c>
    </row>
    <row r="5" spans="1:8" x14ac:dyDescent="0.2">
      <c r="A5" s="222" t="s">
        <v>260</v>
      </c>
      <c r="B5" s="768">
        <v>0</v>
      </c>
      <c r="C5" s="340">
        <v>-100</v>
      </c>
      <c r="D5" s="480">
        <v>5.5E-2</v>
      </c>
      <c r="E5" s="340">
        <v>-98.357228195937878</v>
      </c>
      <c r="F5" s="480">
        <v>2.3050000000000002</v>
      </c>
      <c r="G5" s="340">
        <v>-66.820210162660146</v>
      </c>
      <c r="H5" s="595">
        <v>1.8722043846133229</v>
      </c>
    </row>
    <row r="6" spans="1:8" x14ac:dyDescent="0.2">
      <c r="A6" s="222" t="s">
        <v>261</v>
      </c>
      <c r="B6" s="481">
        <v>2.427</v>
      </c>
      <c r="C6" s="251">
        <v>8.8340807174887885</v>
      </c>
      <c r="D6" s="250">
        <v>14.456</v>
      </c>
      <c r="E6" s="251">
        <v>22.001856696767661</v>
      </c>
      <c r="F6" s="250">
        <v>25.856000000000002</v>
      </c>
      <c r="G6" s="251">
        <v>4.994721026557297</v>
      </c>
      <c r="H6" s="596">
        <v>21.001178554690707</v>
      </c>
    </row>
    <row r="7" spans="1:8" x14ac:dyDescent="0.2">
      <c r="A7" s="222" t="s">
        <v>262</v>
      </c>
      <c r="B7" s="481">
        <v>3.6339999999999999</v>
      </c>
      <c r="C7" s="251">
        <v>14.74581622987054</v>
      </c>
      <c r="D7" s="250">
        <v>14.57</v>
      </c>
      <c r="E7" s="251">
        <v>-20.974128111948797</v>
      </c>
      <c r="F7" s="250">
        <v>29.463000000000001</v>
      </c>
      <c r="G7" s="251">
        <v>-21.086886650953502</v>
      </c>
      <c r="H7" s="596">
        <v>23.930914439853506</v>
      </c>
    </row>
    <row r="8" spans="1:8" x14ac:dyDescent="0.2">
      <c r="A8" s="222" t="s">
        <v>263</v>
      </c>
      <c r="B8" s="481">
        <v>3.5150000000000001</v>
      </c>
      <c r="C8" s="251">
        <v>-29.375125577657222</v>
      </c>
      <c r="D8" s="250">
        <v>22.17</v>
      </c>
      <c r="E8" s="251">
        <v>-33.984456421403685</v>
      </c>
      <c r="F8" s="250">
        <v>49.155999999999999</v>
      </c>
      <c r="G8" s="251">
        <v>-36.12370866090572</v>
      </c>
      <c r="H8" s="596">
        <v>39.926281444708238</v>
      </c>
    </row>
    <row r="9" spans="1:8" x14ac:dyDescent="0.2">
      <c r="A9" s="222" t="s">
        <v>264</v>
      </c>
      <c r="B9" s="482">
        <v>1.2190000000000001</v>
      </c>
      <c r="C9" s="252">
        <v>-8.483483483483484</v>
      </c>
      <c r="D9" s="250">
        <v>7.5519999999999996</v>
      </c>
      <c r="E9" s="251">
        <v>-13.976534912860233</v>
      </c>
      <c r="F9" s="250">
        <v>14.933999999999999</v>
      </c>
      <c r="G9" s="724">
        <v>-18.344359997812891</v>
      </c>
      <c r="H9" s="596">
        <v>12.129935045473042</v>
      </c>
    </row>
    <row r="10" spans="1:8" x14ac:dyDescent="0.2">
      <c r="A10" s="222" t="s">
        <v>589</v>
      </c>
      <c r="B10" s="482">
        <v>7.8719999999999998E-2</v>
      </c>
      <c r="C10" s="252">
        <v>-51.687279151943464</v>
      </c>
      <c r="D10" s="250">
        <v>0.54689999999999994</v>
      </c>
      <c r="E10" s="251">
        <v>-51.687279151943464</v>
      </c>
      <c r="F10" s="250">
        <v>1.4029</v>
      </c>
      <c r="G10" s="251">
        <v>-51.687279151943464</v>
      </c>
      <c r="H10" s="691">
        <v>1.1394861306611845</v>
      </c>
    </row>
    <row r="11" spans="1:8" x14ac:dyDescent="0.2">
      <c r="A11" s="230" t="s">
        <v>265</v>
      </c>
      <c r="B11" s="253">
        <v>10.873719999999999</v>
      </c>
      <c r="C11" s="254">
        <v>-11.739285714285721</v>
      </c>
      <c r="D11" s="253">
        <v>59.349899999999998</v>
      </c>
      <c r="E11" s="254">
        <v>-23.05012446841614</v>
      </c>
      <c r="F11" s="253">
        <v>123.1169</v>
      </c>
      <c r="G11" s="254">
        <v>-26.048551861801013</v>
      </c>
      <c r="H11" s="254">
        <v>100</v>
      </c>
    </row>
    <row r="12" spans="1:8" x14ac:dyDescent="0.2">
      <c r="A12" s="255" t="s">
        <v>266</v>
      </c>
      <c r="B12" s="733">
        <f>B11/'Consumo PP'!B11*100</f>
        <v>0.21946011904918072</v>
      </c>
      <c r="C12" s="257"/>
      <c r="D12" s="256">
        <f>D11/'Consumo PP'!D11*100</f>
        <v>0.20761547854519133</v>
      </c>
      <c r="E12" s="257"/>
      <c r="F12" s="256">
        <f>F11/'Consumo PP'!F11*100</f>
        <v>0.21050559851629705</v>
      </c>
      <c r="G12" s="258"/>
      <c r="H12" s="734"/>
    </row>
    <row r="13" spans="1:8" x14ac:dyDescent="0.2">
      <c r="A13" s="259" t="s">
        <v>528</v>
      </c>
      <c r="B13" s="67"/>
      <c r="C13" s="67"/>
      <c r="D13" s="67"/>
      <c r="E13" s="67"/>
      <c r="F13" s="67"/>
      <c r="G13" s="252"/>
      <c r="H13" s="71" t="s">
        <v>232</v>
      </c>
    </row>
    <row r="14" spans="1:8" x14ac:dyDescent="0.2">
      <c r="A14" s="259" t="s">
        <v>590</v>
      </c>
      <c r="B14" s="67"/>
      <c r="C14" s="67"/>
      <c r="D14" s="67"/>
      <c r="E14" s="67"/>
      <c r="F14" s="67"/>
      <c r="G14" s="252"/>
      <c r="H14" s="71"/>
    </row>
    <row r="15" spans="1:8" x14ac:dyDescent="0.2">
      <c r="A15" s="209" t="s">
        <v>602</v>
      </c>
      <c r="B15" s="134"/>
      <c r="C15" s="134"/>
      <c r="D15" s="134"/>
      <c r="E15" s="134"/>
      <c r="F15" s="134"/>
      <c r="G15" s="134"/>
      <c r="H15" s="71"/>
    </row>
  </sheetData>
  <mergeCells count="3">
    <mergeCell ref="B3:C3"/>
    <mergeCell ref="D3:E3"/>
    <mergeCell ref="F3:H3"/>
  </mergeCells>
  <conditionalFormatting sqref="B5:B10 D5:D10">
    <cfRule type="cellIs" dxfId="420" priority="5" operator="between">
      <formula>0.00001</formula>
      <formula>0.499</formula>
    </cfRule>
  </conditionalFormatting>
  <conditionalFormatting sqref="F10">
    <cfRule type="cellIs" dxfId="419" priority="3" operator="between">
      <formula>0.00001</formula>
      <formula>0.499</formula>
    </cfRule>
  </conditionalFormatting>
  <conditionalFormatting sqref="G9">
    <cfRule type="cellIs" dxfId="418" priority="2" operator="between">
      <formula>0.00001</formula>
      <formula>0.499</formula>
    </cfRule>
  </conditionalFormatting>
  <conditionalFormatting sqref="C9">
    <cfRule type="cellIs" dxfId="417" priority="1" operator="between">
      <formula>-0.499999</formula>
      <formula>0.4999999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G7"/>
  <sheetViews>
    <sheetView workbookViewId="0"/>
  </sheetViews>
  <sheetFormatPr baseColWidth="10" defaultRowHeight="14.25" x14ac:dyDescent="0.2"/>
  <cols>
    <col min="1" max="1" width="11" customWidth="1"/>
  </cols>
  <sheetData>
    <row r="1" spans="1:7" x14ac:dyDescent="0.2">
      <c r="A1" s="6" t="s">
        <v>267</v>
      </c>
      <c r="B1" s="599"/>
      <c r="C1" s="1"/>
      <c r="D1" s="1"/>
      <c r="E1" s="1"/>
      <c r="F1" s="1"/>
      <c r="G1" s="1"/>
    </row>
    <row r="2" spans="1:7" x14ac:dyDescent="0.2">
      <c r="A2" s="1"/>
      <c r="B2" s="1"/>
      <c r="C2" s="1"/>
      <c r="D2" s="1"/>
      <c r="E2" s="1"/>
      <c r="F2" s="1"/>
      <c r="G2" s="62" t="s">
        <v>157</v>
      </c>
    </row>
    <row r="3" spans="1:7" x14ac:dyDescent="0.2">
      <c r="A3" s="63"/>
      <c r="B3" s="899">
        <f>INDICE!A3</f>
        <v>42887</v>
      </c>
      <c r="C3" s="899"/>
      <c r="D3" s="917" t="s">
        <v>118</v>
      </c>
      <c r="E3" s="917"/>
      <c r="F3" s="917" t="s">
        <v>119</v>
      </c>
      <c r="G3" s="917"/>
    </row>
    <row r="4" spans="1:7" x14ac:dyDescent="0.2">
      <c r="A4" s="75"/>
      <c r="B4" s="245"/>
      <c r="C4" s="72" t="s">
        <v>494</v>
      </c>
      <c r="D4" s="245"/>
      <c r="E4" s="72" t="s">
        <v>494</v>
      </c>
      <c r="F4" s="245"/>
      <c r="G4" s="72" t="s">
        <v>494</v>
      </c>
    </row>
    <row r="5" spans="1:7" ht="15" x14ac:dyDescent="0.25">
      <c r="A5" s="592" t="s">
        <v>117</v>
      </c>
      <c r="B5" s="597">
        <v>5323</v>
      </c>
      <c r="C5" s="593">
        <v>4.8040952943492821</v>
      </c>
      <c r="D5" s="594">
        <v>32152</v>
      </c>
      <c r="E5" s="593">
        <v>3.3195154085928213</v>
      </c>
      <c r="F5" s="598">
        <v>66729</v>
      </c>
      <c r="G5" s="593">
        <v>2.6426297088185073</v>
      </c>
    </row>
    <row r="6" spans="1:7" x14ac:dyDescent="0.2">
      <c r="A6" s="259"/>
      <c r="B6" s="1"/>
      <c r="C6" s="1"/>
      <c r="D6" s="1"/>
      <c r="E6" s="1"/>
      <c r="F6" s="1"/>
      <c r="G6" s="71" t="s">
        <v>232</v>
      </c>
    </row>
    <row r="7" spans="1:7" x14ac:dyDescent="0.2">
      <c r="A7" s="259" t="s">
        <v>528</v>
      </c>
      <c r="B7" s="1"/>
      <c r="C7" s="1"/>
      <c r="D7" s="1"/>
      <c r="E7" s="1"/>
      <c r="F7" s="1"/>
      <c r="G7" s="1"/>
    </row>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H15"/>
  <sheetViews>
    <sheetView workbookViewId="0"/>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10" width="11" style="78"/>
    <col min="11" max="12" width="11.5" style="78" customWidth="1"/>
    <col min="13" max="256" width="11" style="78"/>
    <col min="257" max="257" width="32.375" style="78" customWidth="1"/>
    <col min="258" max="258" width="12.375" style="78" customWidth="1"/>
    <col min="259" max="259" width="12.875" style="78" customWidth="1"/>
    <col min="260" max="260" width="11" style="78"/>
    <col min="261" max="261" width="12.875" style="78" customWidth="1"/>
    <col min="262" max="262" width="13.5" style="78" customWidth="1"/>
    <col min="263" max="263" width="11" style="78"/>
    <col min="264" max="264" width="12.375" style="78" customWidth="1"/>
    <col min="265" max="266" width="11" style="78"/>
    <col min="267" max="268" width="11.5" style="78" customWidth="1"/>
    <col min="269" max="512" width="11" style="78"/>
    <col min="513" max="513" width="32.375" style="78" customWidth="1"/>
    <col min="514" max="514" width="12.375" style="78" customWidth="1"/>
    <col min="515" max="515" width="12.875" style="78" customWidth="1"/>
    <col min="516" max="516" width="11" style="78"/>
    <col min="517" max="517" width="12.875" style="78" customWidth="1"/>
    <col min="518" max="518" width="13.5" style="78" customWidth="1"/>
    <col min="519" max="519" width="11" style="78"/>
    <col min="520" max="520" width="12.375" style="78" customWidth="1"/>
    <col min="521" max="522" width="11" style="78"/>
    <col min="523" max="524" width="11.5" style="78" customWidth="1"/>
    <col min="525" max="768" width="11" style="78"/>
    <col min="769" max="769" width="32.375" style="78" customWidth="1"/>
    <col min="770" max="770" width="12.375" style="78" customWidth="1"/>
    <col min="771" max="771" width="12.875" style="78" customWidth="1"/>
    <col min="772" max="772" width="11" style="78"/>
    <col min="773" max="773" width="12.875" style="78" customWidth="1"/>
    <col min="774" max="774" width="13.5" style="78" customWidth="1"/>
    <col min="775" max="775" width="11" style="78"/>
    <col min="776" max="776" width="12.375" style="78" customWidth="1"/>
    <col min="777" max="778" width="11" style="78"/>
    <col min="779" max="780" width="11.5" style="78" customWidth="1"/>
    <col min="781" max="1024" width="11" style="78"/>
    <col min="1025" max="1025" width="32.375" style="78" customWidth="1"/>
    <col min="1026" max="1026" width="12.375" style="78" customWidth="1"/>
    <col min="1027" max="1027" width="12.875" style="78" customWidth="1"/>
    <col min="1028" max="1028" width="11" style="78"/>
    <col min="1029" max="1029" width="12.875" style="78" customWidth="1"/>
    <col min="1030" max="1030" width="13.5" style="78" customWidth="1"/>
    <col min="1031" max="1031" width="11" style="78"/>
    <col min="1032" max="1032" width="12.375" style="78" customWidth="1"/>
    <col min="1033" max="1034" width="11" style="78"/>
    <col min="1035" max="1036" width="11.5" style="78" customWidth="1"/>
    <col min="1037" max="1280" width="11" style="78"/>
    <col min="1281" max="1281" width="32.375" style="78" customWidth="1"/>
    <col min="1282" max="1282" width="12.375" style="78" customWidth="1"/>
    <col min="1283" max="1283" width="12.875" style="78" customWidth="1"/>
    <col min="1284" max="1284" width="11" style="78"/>
    <col min="1285" max="1285" width="12.875" style="78" customWidth="1"/>
    <col min="1286" max="1286" width="13.5" style="78" customWidth="1"/>
    <col min="1287" max="1287" width="11" style="78"/>
    <col min="1288" max="1288" width="12.375" style="78" customWidth="1"/>
    <col min="1289" max="1290" width="11" style="78"/>
    <col min="1291" max="1292" width="11.5" style="78" customWidth="1"/>
    <col min="1293" max="1536" width="11" style="78"/>
    <col min="1537" max="1537" width="32.375" style="78" customWidth="1"/>
    <col min="1538" max="1538" width="12.375" style="78" customWidth="1"/>
    <col min="1539" max="1539" width="12.875" style="78" customWidth="1"/>
    <col min="1540" max="1540" width="11" style="78"/>
    <col min="1541" max="1541" width="12.875" style="78" customWidth="1"/>
    <col min="1542" max="1542" width="13.5" style="78" customWidth="1"/>
    <col min="1543" max="1543" width="11" style="78"/>
    <col min="1544" max="1544" width="12.375" style="78" customWidth="1"/>
    <col min="1545" max="1546" width="11" style="78"/>
    <col min="1547" max="1548" width="11.5" style="78" customWidth="1"/>
    <col min="1549" max="1792" width="11" style="78"/>
    <col min="1793" max="1793" width="32.375" style="78" customWidth="1"/>
    <col min="1794" max="1794" width="12.375" style="78" customWidth="1"/>
    <col min="1795" max="1795" width="12.875" style="78" customWidth="1"/>
    <col min="1796" max="1796" width="11" style="78"/>
    <col min="1797" max="1797" width="12.875" style="78" customWidth="1"/>
    <col min="1798" max="1798" width="13.5" style="78" customWidth="1"/>
    <col min="1799" max="1799" width="11" style="78"/>
    <col min="1800" max="1800" width="12.375" style="78" customWidth="1"/>
    <col min="1801" max="1802" width="11" style="78"/>
    <col min="1803" max="1804" width="11.5" style="78" customWidth="1"/>
    <col min="1805" max="2048" width="11" style="78"/>
    <col min="2049" max="2049" width="32.375" style="78" customWidth="1"/>
    <col min="2050" max="2050" width="12.375" style="78" customWidth="1"/>
    <col min="2051" max="2051" width="12.875" style="78" customWidth="1"/>
    <col min="2052" max="2052" width="11" style="78"/>
    <col min="2053" max="2053" width="12.875" style="78" customWidth="1"/>
    <col min="2054" max="2054" width="13.5" style="78" customWidth="1"/>
    <col min="2055" max="2055" width="11" style="78"/>
    <col min="2056" max="2056" width="12.375" style="78" customWidth="1"/>
    <col min="2057" max="2058" width="11" style="78"/>
    <col min="2059" max="2060" width="11.5" style="78" customWidth="1"/>
    <col min="2061" max="2304" width="11" style="78"/>
    <col min="2305" max="2305" width="32.375" style="78" customWidth="1"/>
    <col min="2306" max="2306" width="12.375" style="78" customWidth="1"/>
    <col min="2307" max="2307" width="12.875" style="78" customWidth="1"/>
    <col min="2308" max="2308" width="11" style="78"/>
    <col min="2309" max="2309" width="12.875" style="78" customWidth="1"/>
    <col min="2310" max="2310" width="13.5" style="78" customWidth="1"/>
    <col min="2311" max="2311" width="11" style="78"/>
    <col min="2312" max="2312" width="12.375" style="78" customWidth="1"/>
    <col min="2313" max="2314" width="11" style="78"/>
    <col min="2315" max="2316" width="11.5" style="78" customWidth="1"/>
    <col min="2317" max="2560" width="11" style="78"/>
    <col min="2561" max="2561" width="32.375" style="78" customWidth="1"/>
    <col min="2562" max="2562" width="12.375" style="78" customWidth="1"/>
    <col min="2563" max="2563" width="12.875" style="78" customWidth="1"/>
    <col min="2564" max="2564" width="11" style="78"/>
    <col min="2565" max="2565" width="12.875" style="78" customWidth="1"/>
    <col min="2566" max="2566" width="13.5" style="78" customWidth="1"/>
    <col min="2567" max="2567" width="11" style="78"/>
    <col min="2568" max="2568" width="12.375" style="78" customWidth="1"/>
    <col min="2569" max="2570" width="11" style="78"/>
    <col min="2571" max="2572" width="11.5" style="78" customWidth="1"/>
    <col min="2573" max="2816" width="11" style="78"/>
    <col min="2817" max="2817" width="32.375" style="78" customWidth="1"/>
    <col min="2818" max="2818" width="12.375" style="78" customWidth="1"/>
    <col min="2819" max="2819" width="12.875" style="78" customWidth="1"/>
    <col min="2820" max="2820" width="11" style="78"/>
    <col min="2821" max="2821" width="12.875" style="78" customWidth="1"/>
    <col min="2822" max="2822" width="13.5" style="78" customWidth="1"/>
    <col min="2823" max="2823" width="11" style="78"/>
    <col min="2824" max="2824" width="12.375" style="78" customWidth="1"/>
    <col min="2825" max="2826" width="11" style="78"/>
    <col min="2827" max="2828" width="11.5" style="78" customWidth="1"/>
    <col min="2829" max="3072" width="11" style="78"/>
    <col min="3073" max="3073" width="32.375" style="78" customWidth="1"/>
    <col min="3074" max="3074" width="12.375" style="78" customWidth="1"/>
    <col min="3075" max="3075" width="12.875" style="78" customWidth="1"/>
    <col min="3076" max="3076" width="11" style="78"/>
    <col min="3077" max="3077" width="12.875" style="78" customWidth="1"/>
    <col min="3078" max="3078" width="13.5" style="78" customWidth="1"/>
    <col min="3079" max="3079" width="11" style="78"/>
    <col min="3080" max="3080" width="12.375" style="78" customWidth="1"/>
    <col min="3081" max="3082" width="11" style="78"/>
    <col min="3083" max="3084" width="11.5" style="78" customWidth="1"/>
    <col min="3085" max="3328" width="11" style="78"/>
    <col min="3329" max="3329" width="32.375" style="78" customWidth="1"/>
    <col min="3330" max="3330" width="12.375" style="78" customWidth="1"/>
    <col min="3331" max="3331" width="12.875" style="78" customWidth="1"/>
    <col min="3332" max="3332" width="11" style="78"/>
    <col min="3333" max="3333" width="12.875" style="78" customWidth="1"/>
    <col min="3334" max="3334" width="13.5" style="78" customWidth="1"/>
    <col min="3335" max="3335" width="11" style="78"/>
    <col min="3336" max="3336" width="12.375" style="78" customWidth="1"/>
    <col min="3337" max="3338" width="11" style="78"/>
    <col min="3339" max="3340" width="11.5" style="78" customWidth="1"/>
    <col min="3341" max="3584" width="11" style="78"/>
    <col min="3585" max="3585" width="32.375" style="78" customWidth="1"/>
    <col min="3586" max="3586" width="12.375" style="78" customWidth="1"/>
    <col min="3587" max="3587" width="12.875" style="78" customWidth="1"/>
    <col min="3588" max="3588" width="11" style="78"/>
    <col min="3589" max="3589" width="12.875" style="78" customWidth="1"/>
    <col min="3590" max="3590" width="13.5" style="78" customWidth="1"/>
    <col min="3591" max="3591" width="11" style="78"/>
    <col min="3592" max="3592" width="12.375" style="78" customWidth="1"/>
    <col min="3593" max="3594" width="11" style="78"/>
    <col min="3595" max="3596" width="11.5" style="78" customWidth="1"/>
    <col min="3597" max="3840" width="11" style="78"/>
    <col min="3841" max="3841" width="32.375" style="78" customWidth="1"/>
    <col min="3842" max="3842" width="12.375" style="78" customWidth="1"/>
    <col min="3843" max="3843" width="12.875" style="78" customWidth="1"/>
    <col min="3844" max="3844" width="11" style="78"/>
    <col min="3845" max="3845" width="12.875" style="78" customWidth="1"/>
    <col min="3846" max="3846" width="13.5" style="78" customWidth="1"/>
    <col min="3847" max="3847" width="11" style="78"/>
    <col min="3848" max="3848" width="12.375" style="78" customWidth="1"/>
    <col min="3849" max="3850" width="11" style="78"/>
    <col min="3851" max="3852" width="11.5" style="78" customWidth="1"/>
    <col min="3853" max="4096" width="11" style="78"/>
    <col min="4097" max="4097" width="32.375" style="78" customWidth="1"/>
    <col min="4098" max="4098" width="12.375" style="78" customWidth="1"/>
    <col min="4099" max="4099" width="12.875" style="78" customWidth="1"/>
    <col min="4100" max="4100" width="11" style="78"/>
    <col min="4101" max="4101" width="12.875" style="78" customWidth="1"/>
    <col min="4102" max="4102" width="13.5" style="78" customWidth="1"/>
    <col min="4103" max="4103" width="11" style="78"/>
    <col min="4104" max="4104" width="12.375" style="78" customWidth="1"/>
    <col min="4105" max="4106" width="11" style="78"/>
    <col min="4107" max="4108" width="11.5" style="78" customWidth="1"/>
    <col min="4109" max="4352" width="11" style="78"/>
    <col min="4353" max="4353" width="32.375" style="78" customWidth="1"/>
    <col min="4354" max="4354" width="12.375" style="78" customWidth="1"/>
    <col min="4355" max="4355" width="12.875" style="78" customWidth="1"/>
    <col min="4356" max="4356" width="11" style="78"/>
    <col min="4357" max="4357" width="12.875" style="78" customWidth="1"/>
    <col min="4358" max="4358" width="13.5" style="78" customWidth="1"/>
    <col min="4359" max="4359" width="11" style="78"/>
    <col min="4360" max="4360" width="12.375" style="78" customWidth="1"/>
    <col min="4361" max="4362" width="11" style="78"/>
    <col min="4363" max="4364" width="11.5" style="78" customWidth="1"/>
    <col min="4365" max="4608" width="11" style="78"/>
    <col min="4609" max="4609" width="32.375" style="78" customWidth="1"/>
    <col min="4610" max="4610" width="12.375" style="78" customWidth="1"/>
    <col min="4611" max="4611" width="12.875" style="78" customWidth="1"/>
    <col min="4612" max="4612" width="11" style="78"/>
    <col min="4613" max="4613" width="12.875" style="78" customWidth="1"/>
    <col min="4614" max="4614" width="13.5" style="78" customWidth="1"/>
    <col min="4615" max="4615" width="11" style="78"/>
    <col min="4616" max="4616" width="12.375" style="78" customWidth="1"/>
    <col min="4617" max="4618" width="11" style="78"/>
    <col min="4619" max="4620" width="11.5" style="78" customWidth="1"/>
    <col min="4621" max="4864" width="11" style="78"/>
    <col min="4865" max="4865" width="32.375" style="78" customWidth="1"/>
    <col min="4866" max="4866" width="12.375" style="78" customWidth="1"/>
    <col min="4867" max="4867" width="12.875" style="78" customWidth="1"/>
    <col min="4868" max="4868" width="11" style="78"/>
    <col min="4869" max="4869" width="12.875" style="78" customWidth="1"/>
    <col min="4870" max="4870" width="13.5" style="78" customWidth="1"/>
    <col min="4871" max="4871" width="11" style="78"/>
    <col min="4872" max="4872" width="12.375" style="78" customWidth="1"/>
    <col min="4873" max="4874" width="11" style="78"/>
    <col min="4875" max="4876" width="11.5" style="78" customWidth="1"/>
    <col min="4877" max="5120" width="11" style="78"/>
    <col min="5121" max="5121" width="32.375" style="78" customWidth="1"/>
    <col min="5122" max="5122" width="12.375" style="78" customWidth="1"/>
    <col min="5123" max="5123" width="12.875" style="78" customWidth="1"/>
    <col min="5124" max="5124" width="11" style="78"/>
    <col min="5125" max="5125" width="12.875" style="78" customWidth="1"/>
    <col min="5126" max="5126" width="13.5" style="78" customWidth="1"/>
    <col min="5127" max="5127" width="11" style="78"/>
    <col min="5128" max="5128" width="12.375" style="78" customWidth="1"/>
    <col min="5129" max="5130" width="11" style="78"/>
    <col min="5131" max="5132" width="11.5" style="78" customWidth="1"/>
    <col min="5133" max="5376" width="11" style="78"/>
    <col min="5377" max="5377" width="32.375" style="78" customWidth="1"/>
    <col min="5378" max="5378" width="12.375" style="78" customWidth="1"/>
    <col min="5379" max="5379" width="12.875" style="78" customWidth="1"/>
    <col min="5380" max="5380" width="11" style="78"/>
    <col min="5381" max="5381" width="12.875" style="78" customWidth="1"/>
    <col min="5382" max="5382" width="13.5" style="78" customWidth="1"/>
    <col min="5383" max="5383" width="11" style="78"/>
    <col min="5384" max="5384" width="12.375" style="78" customWidth="1"/>
    <col min="5385" max="5386" width="11" style="78"/>
    <col min="5387" max="5388" width="11.5" style="78" customWidth="1"/>
    <col min="5389" max="5632" width="11" style="78"/>
    <col min="5633" max="5633" width="32.375" style="78" customWidth="1"/>
    <col min="5634" max="5634" width="12.375" style="78" customWidth="1"/>
    <col min="5635" max="5635" width="12.875" style="78" customWidth="1"/>
    <col min="5636" max="5636" width="11" style="78"/>
    <col min="5637" max="5637" width="12.875" style="78" customWidth="1"/>
    <col min="5638" max="5638" width="13.5" style="78" customWidth="1"/>
    <col min="5639" max="5639" width="11" style="78"/>
    <col min="5640" max="5640" width="12.375" style="78" customWidth="1"/>
    <col min="5641" max="5642" width="11" style="78"/>
    <col min="5643" max="5644" width="11.5" style="78" customWidth="1"/>
    <col min="5645" max="5888" width="11" style="78"/>
    <col min="5889" max="5889" width="32.375" style="78" customWidth="1"/>
    <col min="5890" max="5890" width="12.375" style="78" customWidth="1"/>
    <col min="5891" max="5891" width="12.875" style="78" customWidth="1"/>
    <col min="5892" max="5892" width="11" style="78"/>
    <col min="5893" max="5893" width="12.875" style="78" customWidth="1"/>
    <col min="5894" max="5894" width="13.5" style="78" customWidth="1"/>
    <col min="5895" max="5895" width="11" style="78"/>
    <col min="5896" max="5896" width="12.375" style="78" customWidth="1"/>
    <col min="5897" max="5898" width="11" style="78"/>
    <col min="5899" max="5900" width="11.5" style="78" customWidth="1"/>
    <col min="5901" max="6144" width="11" style="78"/>
    <col min="6145" max="6145" width="32.375" style="78" customWidth="1"/>
    <col min="6146" max="6146" width="12.375" style="78" customWidth="1"/>
    <col min="6147" max="6147" width="12.875" style="78" customWidth="1"/>
    <col min="6148" max="6148" width="11" style="78"/>
    <col min="6149" max="6149" width="12.875" style="78" customWidth="1"/>
    <col min="6150" max="6150" width="13.5" style="78" customWidth="1"/>
    <col min="6151" max="6151" width="11" style="78"/>
    <col min="6152" max="6152" width="12.375" style="78" customWidth="1"/>
    <col min="6153" max="6154" width="11" style="78"/>
    <col min="6155" max="6156" width="11.5" style="78" customWidth="1"/>
    <col min="6157" max="6400" width="11" style="78"/>
    <col min="6401" max="6401" width="32.375" style="78" customWidth="1"/>
    <col min="6402" max="6402" width="12.375" style="78" customWidth="1"/>
    <col min="6403" max="6403" width="12.875" style="78" customWidth="1"/>
    <col min="6404" max="6404" width="11" style="78"/>
    <col min="6405" max="6405" width="12.875" style="78" customWidth="1"/>
    <col min="6406" max="6406" width="13.5" style="78" customWidth="1"/>
    <col min="6407" max="6407" width="11" style="78"/>
    <col min="6408" max="6408" width="12.375" style="78" customWidth="1"/>
    <col min="6409" max="6410" width="11" style="78"/>
    <col min="6411" max="6412" width="11.5" style="78" customWidth="1"/>
    <col min="6413" max="6656" width="11" style="78"/>
    <col min="6657" max="6657" width="32.375" style="78" customWidth="1"/>
    <col min="6658" max="6658" width="12.375" style="78" customWidth="1"/>
    <col min="6659" max="6659" width="12.875" style="78" customWidth="1"/>
    <col min="6660" max="6660" width="11" style="78"/>
    <col min="6661" max="6661" width="12.875" style="78" customWidth="1"/>
    <col min="6662" max="6662" width="13.5" style="78" customWidth="1"/>
    <col min="6663" max="6663" width="11" style="78"/>
    <col min="6664" max="6664" width="12.375" style="78" customWidth="1"/>
    <col min="6665" max="6666" width="11" style="78"/>
    <col min="6667" max="6668" width="11.5" style="78" customWidth="1"/>
    <col min="6669" max="6912" width="11" style="78"/>
    <col min="6913" max="6913" width="32.375" style="78" customWidth="1"/>
    <col min="6914" max="6914" width="12.375" style="78" customWidth="1"/>
    <col min="6915" max="6915" width="12.875" style="78" customWidth="1"/>
    <col min="6916" max="6916" width="11" style="78"/>
    <col min="6917" max="6917" width="12.875" style="78" customWidth="1"/>
    <col min="6918" max="6918" width="13.5" style="78" customWidth="1"/>
    <col min="6919" max="6919" width="11" style="78"/>
    <col min="6920" max="6920" width="12.375" style="78" customWidth="1"/>
    <col min="6921" max="6922" width="11" style="78"/>
    <col min="6923" max="6924" width="11.5" style="78" customWidth="1"/>
    <col min="6925" max="7168" width="11" style="78"/>
    <col min="7169" max="7169" width="32.375" style="78" customWidth="1"/>
    <col min="7170" max="7170" width="12.375" style="78" customWidth="1"/>
    <col min="7171" max="7171" width="12.875" style="78" customWidth="1"/>
    <col min="7172" max="7172" width="11" style="78"/>
    <col min="7173" max="7173" width="12.875" style="78" customWidth="1"/>
    <col min="7174" max="7174" width="13.5" style="78" customWidth="1"/>
    <col min="7175" max="7175" width="11" style="78"/>
    <col min="7176" max="7176" width="12.375" style="78" customWidth="1"/>
    <col min="7177" max="7178" width="11" style="78"/>
    <col min="7179" max="7180" width="11.5" style="78" customWidth="1"/>
    <col min="7181" max="7424" width="11" style="78"/>
    <col min="7425" max="7425" width="32.375" style="78" customWidth="1"/>
    <col min="7426" max="7426" width="12.375" style="78" customWidth="1"/>
    <col min="7427" max="7427" width="12.875" style="78" customWidth="1"/>
    <col min="7428" max="7428" width="11" style="78"/>
    <col min="7429" max="7429" width="12.875" style="78" customWidth="1"/>
    <col min="7430" max="7430" width="13.5" style="78" customWidth="1"/>
    <col min="7431" max="7431" width="11" style="78"/>
    <col min="7432" max="7432" width="12.375" style="78" customWidth="1"/>
    <col min="7433" max="7434" width="11" style="78"/>
    <col min="7435" max="7436" width="11.5" style="78" customWidth="1"/>
    <col min="7437" max="7680" width="11" style="78"/>
    <col min="7681" max="7681" width="32.375" style="78" customWidth="1"/>
    <col min="7682" max="7682" width="12.375" style="78" customWidth="1"/>
    <col min="7683" max="7683" width="12.875" style="78" customWidth="1"/>
    <col min="7684" max="7684" width="11" style="78"/>
    <col min="7685" max="7685" width="12.875" style="78" customWidth="1"/>
    <col min="7686" max="7686" width="13.5" style="78" customWidth="1"/>
    <col min="7687" max="7687" width="11" style="78"/>
    <col min="7688" max="7688" width="12.375" style="78" customWidth="1"/>
    <col min="7689" max="7690" width="11" style="78"/>
    <col min="7691" max="7692" width="11.5" style="78" customWidth="1"/>
    <col min="7693" max="7936" width="11" style="78"/>
    <col min="7937" max="7937" width="32.375" style="78" customWidth="1"/>
    <col min="7938" max="7938" width="12.375" style="78" customWidth="1"/>
    <col min="7939" max="7939" width="12.875" style="78" customWidth="1"/>
    <col min="7940" max="7940" width="11" style="78"/>
    <col min="7941" max="7941" width="12.875" style="78" customWidth="1"/>
    <col min="7942" max="7942" width="13.5" style="78" customWidth="1"/>
    <col min="7943" max="7943" width="11" style="78"/>
    <col min="7944" max="7944" width="12.375" style="78" customWidth="1"/>
    <col min="7945" max="7946" width="11" style="78"/>
    <col min="7947" max="7948" width="11.5" style="78" customWidth="1"/>
    <col min="7949" max="8192" width="11" style="78"/>
    <col min="8193" max="8193" width="32.375" style="78" customWidth="1"/>
    <col min="8194" max="8194" width="12.375" style="78" customWidth="1"/>
    <col min="8195" max="8195" width="12.875" style="78" customWidth="1"/>
    <col min="8196" max="8196" width="11" style="78"/>
    <col min="8197" max="8197" width="12.875" style="78" customWidth="1"/>
    <col min="8198" max="8198" width="13.5" style="78" customWidth="1"/>
    <col min="8199" max="8199" width="11" style="78"/>
    <col min="8200" max="8200" width="12.375" style="78" customWidth="1"/>
    <col min="8201" max="8202" width="11" style="78"/>
    <col min="8203" max="8204" width="11.5" style="78" customWidth="1"/>
    <col min="8205" max="8448" width="11" style="78"/>
    <col min="8449" max="8449" width="32.375" style="78" customWidth="1"/>
    <col min="8450" max="8450" width="12.375" style="78" customWidth="1"/>
    <col min="8451" max="8451" width="12.875" style="78" customWidth="1"/>
    <col min="8452" max="8452" width="11" style="78"/>
    <col min="8453" max="8453" width="12.875" style="78" customWidth="1"/>
    <col min="8454" max="8454" width="13.5" style="78" customWidth="1"/>
    <col min="8455" max="8455" width="11" style="78"/>
    <col min="8456" max="8456" width="12.375" style="78" customWidth="1"/>
    <col min="8457" max="8458" width="11" style="78"/>
    <col min="8459" max="8460" width="11.5" style="78" customWidth="1"/>
    <col min="8461" max="8704" width="11" style="78"/>
    <col min="8705" max="8705" width="32.375" style="78" customWidth="1"/>
    <col min="8706" max="8706" width="12.375" style="78" customWidth="1"/>
    <col min="8707" max="8707" width="12.875" style="78" customWidth="1"/>
    <col min="8708" max="8708" width="11" style="78"/>
    <col min="8709" max="8709" width="12.875" style="78" customWidth="1"/>
    <col min="8710" max="8710" width="13.5" style="78" customWidth="1"/>
    <col min="8711" max="8711" width="11" style="78"/>
    <col min="8712" max="8712" width="12.375" style="78" customWidth="1"/>
    <col min="8713" max="8714" width="11" style="78"/>
    <col min="8715" max="8716" width="11.5" style="78" customWidth="1"/>
    <col min="8717" max="8960" width="11" style="78"/>
    <col min="8961" max="8961" width="32.375" style="78" customWidth="1"/>
    <col min="8962" max="8962" width="12.375" style="78" customWidth="1"/>
    <col min="8963" max="8963" width="12.875" style="78" customWidth="1"/>
    <col min="8964" max="8964" width="11" style="78"/>
    <col min="8965" max="8965" width="12.875" style="78" customWidth="1"/>
    <col min="8966" max="8966" width="13.5" style="78" customWidth="1"/>
    <col min="8967" max="8967" width="11" style="78"/>
    <col min="8968" max="8968" width="12.375" style="78" customWidth="1"/>
    <col min="8969" max="8970" width="11" style="78"/>
    <col min="8971" max="8972" width="11.5" style="78" customWidth="1"/>
    <col min="8973" max="9216" width="11" style="78"/>
    <col min="9217" max="9217" width="32.375" style="78" customWidth="1"/>
    <col min="9218" max="9218" width="12.375" style="78" customWidth="1"/>
    <col min="9219" max="9219" width="12.875" style="78" customWidth="1"/>
    <col min="9220" max="9220" width="11" style="78"/>
    <col min="9221" max="9221" width="12.875" style="78" customWidth="1"/>
    <col min="9222" max="9222" width="13.5" style="78" customWidth="1"/>
    <col min="9223" max="9223" width="11" style="78"/>
    <col min="9224" max="9224" width="12.375" style="78" customWidth="1"/>
    <col min="9225" max="9226" width="11" style="78"/>
    <col min="9227" max="9228" width="11.5" style="78" customWidth="1"/>
    <col min="9229" max="9472" width="11" style="78"/>
    <col min="9473" max="9473" width="32.375" style="78" customWidth="1"/>
    <col min="9474" max="9474" width="12.375" style="78" customWidth="1"/>
    <col min="9475" max="9475" width="12.875" style="78" customWidth="1"/>
    <col min="9476" max="9476" width="11" style="78"/>
    <col min="9477" max="9477" width="12.875" style="78" customWidth="1"/>
    <col min="9478" max="9478" width="13.5" style="78" customWidth="1"/>
    <col min="9479" max="9479" width="11" style="78"/>
    <col min="9480" max="9480" width="12.375" style="78" customWidth="1"/>
    <col min="9481" max="9482" width="11" style="78"/>
    <col min="9483" max="9484" width="11.5" style="78" customWidth="1"/>
    <col min="9485" max="9728" width="11" style="78"/>
    <col min="9729" max="9729" width="32.375" style="78" customWidth="1"/>
    <col min="9730" max="9730" width="12.375" style="78" customWidth="1"/>
    <col min="9731" max="9731" width="12.875" style="78" customWidth="1"/>
    <col min="9732" max="9732" width="11" style="78"/>
    <col min="9733" max="9733" width="12.875" style="78" customWidth="1"/>
    <col min="9734" max="9734" width="13.5" style="78" customWidth="1"/>
    <col min="9735" max="9735" width="11" style="78"/>
    <col min="9736" max="9736" width="12.375" style="78" customWidth="1"/>
    <col min="9737" max="9738" width="11" style="78"/>
    <col min="9739" max="9740" width="11.5" style="78" customWidth="1"/>
    <col min="9741" max="9984" width="11" style="78"/>
    <col min="9985" max="9985" width="32.375" style="78" customWidth="1"/>
    <col min="9986" max="9986" width="12.375" style="78" customWidth="1"/>
    <col min="9987" max="9987" width="12.875" style="78" customWidth="1"/>
    <col min="9988" max="9988" width="11" style="78"/>
    <col min="9989" max="9989" width="12.875" style="78" customWidth="1"/>
    <col min="9990" max="9990" width="13.5" style="78" customWidth="1"/>
    <col min="9991" max="9991" width="11" style="78"/>
    <col min="9992" max="9992" width="12.375" style="78" customWidth="1"/>
    <col min="9993" max="9994" width="11" style="78"/>
    <col min="9995" max="9996" width="11.5" style="78" customWidth="1"/>
    <col min="9997" max="10240" width="11" style="78"/>
    <col min="10241" max="10241" width="32.375" style="78" customWidth="1"/>
    <col min="10242" max="10242" width="12.375" style="78" customWidth="1"/>
    <col min="10243" max="10243" width="12.875" style="78" customWidth="1"/>
    <col min="10244" max="10244" width="11" style="78"/>
    <col min="10245" max="10245" width="12.875" style="78" customWidth="1"/>
    <col min="10246" max="10246" width="13.5" style="78" customWidth="1"/>
    <col min="10247" max="10247" width="11" style="78"/>
    <col min="10248" max="10248" width="12.375" style="78" customWidth="1"/>
    <col min="10249" max="10250" width="11" style="78"/>
    <col min="10251" max="10252" width="11.5" style="78" customWidth="1"/>
    <col min="10253" max="10496" width="11" style="78"/>
    <col min="10497" max="10497" width="32.375" style="78" customWidth="1"/>
    <col min="10498" max="10498" width="12.375" style="78" customWidth="1"/>
    <col min="10499" max="10499" width="12.875" style="78" customWidth="1"/>
    <col min="10500" max="10500" width="11" style="78"/>
    <col min="10501" max="10501" width="12.875" style="78" customWidth="1"/>
    <col min="10502" max="10502" width="13.5" style="78" customWidth="1"/>
    <col min="10503" max="10503" width="11" style="78"/>
    <col min="10504" max="10504" width="12.375" style="78" customWidth="1"/>
    <col min="10505" max="10506" width="11" style="78"/>
    <col min="10507" max="10508" width="11.5" style="78" customWidth="1"/>
    <col min="10509" max="10752" width="11" style="78"/>
    <col min="10753" max="10753" width="32.375" style="78" customWidth="1"/>
    <col min="10754" max="10754" width="12.375" style="78" customWidth="1"/>
    <col min="10755" max="10755" width="12.875" style="78" customWidth="1"/>
    <col min="10756" max="10756" width="11" style="78"/>
    <col min="10757" max="10757" width="12.875" style="78" customWidth="1"/>
    <col min="10758" max="10758" width="13.5" style="78" customWidth="1"/>
    <col min="10759" max="10759" width="11" style="78"/>
    <col min="10760" max="10760" width="12.375" style="78" customWidth="1"/>
    <col min="10761" max="10762" width="11" style="78"/>
    <col min="10763" max="10764" width="11.5" style="78" customWidth="1"/>
    <col min="10765" max="11008" width="11" style="78"/>
    <col min="11009" max="11009" width="32.375" style="78" customWidth="1"/>
    <col min="11010" max="11010" width="12.375" style="78" customWidth="1"/>
    <col min="11011" max="11011" width="12.875" style="78" customWidth="1"/>
    <col min="11012" max="11012" width="11" style="78"/>
    <col min="11013" max="11013" width="12.875" style="78" customWidth="1"/>
    <col min="11014" max="11014" width="13.5" style="78" customWidth="1"/>
    <col min="11015" max="11015" width="11" style="78"/>
    <col min="11016" max="11016" width="12.375" style="78" customWidth="1"/>
    <col min="11017" max="11018" width="11" style="78"/>
    <col min="11019" max="11020" width="11.5" style="78" customWidth="1"/>
    <col min="11021" max="11264" width="11" style="78"/>
    <col min="11265" max="11265" width="32.375" style="78" customWidth="1"/>
    <col min="11266" max="11266" width="12.375" style="78" customWidth="1"/>
    <col min="11267" max="11267" width="12.875" style="78" customWidth="1"/>
    <col min="11268" max="11268" width="11" style="78"/>
    <col min="11269" max="11269" width="12.875" style="78" customWidth="1"/>
    <col min="11270" max="11270" width="13.5" style="78" customWidth="1"/>
    <col min="11271" max="11271" width="11" style="78"/>
    <col min="11272" max="11272" width="12.375" style="78" customWidth="1"/>
    <col min="11273" max="11274" width="11" style="78"/>
    <col min="11275" max="11276" width="11.5" style="78" customWidth="1"/>
    <col min="11277" max="11520" width="11" style="78"/>
    <col min="11521" max="11521" width="32.375" style="78" customWidth="1"/>
    <col min="11522" max="11522" width="12.375" style="78" customWidth="1"/>
    <col min="11523" max="11523" width="12.875" style="78" customWidth="1"/>
    <col min="11524" max="11524" width="11" style="78"/>
    <col min="11525" max="11525" width="12.875" style="78" customWidth="1"/>
    <col min="11526" max="11526" width="13.5" style="78" customWidth="1"/>
    <col min="11527" max="11527" width="11" style="78"/>
    <col min="11528" max="11528" width="12.375" style="78" customWidth="1"/>
    <col min="11529" max="11530" width="11" style="78"/>
    <col min="11531" max="11532" width="11.5" style="78" customWidth="1"/>
    <col min="11533" max="11776" width="11" style="78"/>
    <col min="11777" max="11777" width="32.375" style="78" customWidth="1"/>
    <col min="11778" max="11778" width="12.375" style="78" customWidth="1"/>
    <col min="11779" max="11779" width="12.875" style="78" customWidth="1"/>
    <col min="11780" max="11780" width="11" style="78"/>
    <col min="11781" max="11781" width="12.875" style="78" customWidth="1"/>
    <col min="11782" max="11782" width="13.5" style="78" customWidth="1"/>
    <col min="11783" max="11783" width="11" style="78"/>
    <col min="11784" max="11784" width="12.375" style="78" customWidth="1"/>
    <col min="11785" max="11786" width="11" style="78"/>
    <col min="11787" max="11788" width="11.5" style="78" customWidth="1"/>
    <col min="11789" max="12032" width="11" style="78"/>
    <col min="12033" max="12033" width="32.375" style="78" customWidth="1"/>
    <col min="12034" max="12034" width="12.375" style="78" customWidth="1"/>
    <col min="12035" max="12035" width="12.875" style="78" customWidth="1"/>
    <col min="12036" max="12036" width="11" style="78"/>
    <col min="12037" max="12037" width="12.875" style="78" customWidth="1"/>
    <col min="12038" max="12038" width="13.5" style="78" customWidth="1"/>
    <col min="12039" max="12039" width="11" style="78"/>
    <col min="12040" max="12040" width="12.375" style="78" customWidth="1"/>
    <col min="12041" max="12042" width="11" style="78"/>
    <col min="12043" max="12044" width="11.5" style="78" customWidth="1"/>
    <col min="12045" max="12288" width="11" style="78"/>
    <col min="12289" max="12289" width="32.375" style="78" customWidth="1"/>
    <col min="12290" max="12290" width="12.375" style="78" customWidth="1"/>
    <col min="12291" max="12291" width="12.875" style="78" customWidth="1"/>
    <col min="12292" max="12292" width="11" style="78"/>
    <col min="12293" max="12293" width="12.875" style="78" customWidth="1"/>
    <col min="12294" max="12294" width="13.5" style="78" customWidth="1"/>
    <col min="12295" max="12295" width="11" style="78"/>
    <col min="12296" max="12296" width="12.375" style="78" customWidth="1"/>
    <col min="12297" max="12298" width="11" style="78"/>
    <col min="12299" max="12300" width="11.5" style="78" customWidth="1"/>
    <col min="12301" max="12544" width="11" style="78"/>
    <col min="12545" max="12545" width="32.375" style="78" customWidth="1"/>
    <col min="12546" max="12546" width="12.375" style="78" customWidth="1"/>
    <col min="12547" max="12547" width="12.875" style="78" customWidth="1"/>
    <col min="12548" max="12548" width="11" style="78"/>
    <col min="12549" max="12549" width="12.875" style="78" customWidth="1"/>
    <col min="12550" max="12550" width="13.5" style="78" customWidth="1"/>
    <col min="12551" max="12551" width="11" style="78"/>
    <col min="12552" max="12552" width="12.375" style="78" customWidth="1"/>
    <col min="12553" max="12554" width="11" style="78"/>
    <col min="12555" max="12556" width="11.5" style="78" customWidth="1"/>
    <col min="12557" max="12800" width="11" style="78"/>
    <col min="12801" max="12801" width="32.375" style="78" customWidth="1"/>
    <col min="12802" max="12802" width="12.375" style="78" customWidth="1"/>
    <col min="12803" max="12803" width="12.875" style="78" customWidth="1"/>
    <col min="12804" max="12804" width="11" style="78"/>
    <col min="12805" max="12805" width="12.875" style="78" customWidth="1"/>
    <col min="12806" max="12806" width="13.5" style="78" customWidth="1"/>
    <col min="12807" max="12807" width="11" style="78"/>
    <col min="12808" max="12808" width="12.375" style="78" customWidth="1"/>
    <col min="12809" max="12810" width="11" style="78"/>
    <col min="12811" max="12812" width="11.5" style="78" customWidth="1"/>
    <col min="12813" max="13056" width="11" style="78"/>
    <col min="13057" max="13057" width="32.375" style="78" customWidth="1"/>
    <col min="13058" max="13058" width="12.375" style="78" customWidth="1"/>
    <col min="13059" max="13059" width="12.875" style="78" customWidth="1"/>
    <col min="13060" max="13060" width="11" style="78"/>
    <col min="13061" max="13061" width="12.875" style="78" customWidth="1"/>
    <col min="13062" max="13062" width="13.5" style="78" customWidth="1"/>
    <col min="13063" max="13063" width="11" style="78"/>
    <col min="13064" max="13064" width="12.375" style="78" customWidth="1"/>
    <col min="13065" max="13066" width="11" style="78"/>
    <col min="13067" max="13068" width="11.5" style="78" customWidth="1"/>
    <col min="13069" max="13312" width="11" style="78"/>
    <col min="13313" max="13313" width="32.375" style="78" customWidth="1"/>
    <col min="13314" max="13314" width="12.375" style="78" customWidth="1"/>
    <col min="13315" max="13315" width="12.875" style="78" customWidth="1"/>
    <col min="13316" max="13316" width="11" style="78"/>
    <col min="13317" max="13317" width="12.875" style="78" customWidth="1"/>
    <col min="13318" max="13318" width="13.5" style="78" customWidth="1"/>
    <col min="13319" max="13319" width="11" style="78"/>
    <col min="13320" max="13320" width="12.375" style="78" customWidth="1"/>
    <col min="13321" max="13322" width="11" style="78"/>
    <col min="13323" max="13324" width="11.5" style="78" customWidth="1"/>
    <col min="13325" max="13568" width="11" style="78"/>
    <col min="13569" max="13569" width="32.375" style="78" customWidth="1"/>
    <col min="13570" max="13570" width="12.375" style="78" customWidth="1"/>
    <col min="13571" max="13571" width="12.875" style="78" customWidth="1"/>
    <col min="13572" max="13572" width="11" style="78"/>
    <col min="13573" max="13573" width="12.875" style="78" customWidth="1"/>
    <col min="13574" max="13574" width="13.5" style="78" customWidth="1"/>
    <col min="13575" max="13575" width="11" style="78"/>
    <col min="13576" max="13576" width="12.375" style="78" customWidth="1"/>
    <col min="13577" max="13578" width="11" style="78"/>
    <col min="13579" max="13580" width="11.5" style="78" customWidth="1"/>
    <col min="13581" max="13824" width="11" style="78"/>
    <col min="13825" max="13825" width="32.375" style="78" customWidth="1"/>
    <col min="13826" max="13826" width="12.375" style="78" customWidth="1"/>
    <col min="13827" max="13827" width="12.875" style="78" customWidth="1"/>
    <col min="13828" max="13828" width="11" style="78"/>
    <col min="13829" max="13829" width="12.875" style="78" customWidth="1"/>
    <col min="13830" max="13830" width="13.5" style="78" customWidth="1"/>
    <col min="13831" max="13831" width="11" style="78"/>
    <col min="13832" max="13832" width="12.375" style="78" customWidth="1"/>
    <col min="13833" max="13834" width="11" style="78"/>
    <col min="13835" max="13836" width="11.5" style="78" customWidth="1"/>
    <col min="13837" max="14080" width="11" style="78"/>
    <col min="14081" max="14081" width="32.375" style="78" customWidth="1"/>
    <col min="14082" max="14082" width="12.375" style="78" customWidth="1"/>
    <col min="14083" max="14083" width="12.875" style="78" customWidth="1"/>
    <col min="14084" max="14084" width="11" style="78"/>
    <col min="14085" max="14085" width="12.875" style="78" customWidth="1"/>
    <col min="14086" max="14086" width="13.5" style="78" customWidth="1"/>
    <col min="14087" max="14087" width="11" style="78"/>
    <col min="14088" max="14088" width="12.375" style="78" customWidth="1"/>
    <col min="14089" max="14090" width="11" style="78"/>
    <col min="14091" max="14092" width="11.5" style="78" customWidth="1"/>
    <col min="14093" max="14336" width="11" style="78"/>
    <col min="14337" max="14337" width="32.375" style="78" customWidth="1"/>
    <col min="14338" max="14338" width="12.375" style="78" customWidth="1"/>
    <col min="14339" max="14339" width="12.875" style="78" customWidth="1"/>
    <col min="14340" max="14340" width="11" style="78"/>
    <col min="14341" max="14341" width="12.875" style="78" customWidth="1"/>
    <col min="14342" max="14342" width="13.5" style="78" customWidth="1"/>
    <col min="14343" max="14343" width="11" style="78"/>
    <col min="14344" max="14344" width="12.375" style="78" customWidth="1"/>
    <col min="14345" max="14346" width="11" style="78"/>
    <col min="14347" max="14348" width="11.5" style="78" customWidth="1"/>
    <col min="14349" max="14592" width="11" style="78"/>
    <col min="14593" max="14593" width="32.375" style="78" customWidth="1"/>
    <col min="14594" max="14594" width="12.375" style="78" customWidth="1"/>
    <col min="14595" max="14595" width="12.875" style="78" customWidth="1"/>
    <col min="14596" max="14596" width="11" style="78"/>
    <col min="14597" max="14597" width="12.875" style="78" customWidth="1"/>
    <col min="14598" max="14598" width="13.5" style="78" customWidth="1"/>
    <col min="14599" max="14599" width="11" style="78"/>
    <col min="14600" max="14600" width="12.375" style="78" customWidth="1"/>
    <col min="14601" max="14602" width="11" style="78"/>
    <col min="14603" max="14604" width="11.5" style="78" customWidth="1"/>
    <col min="14605" max="14848" width="11" style="78"/>
    <col min="14849" max="14849" width="32.375" style="78" customWidth="1"/>
    <col min="14850" max="14850" width="12.375" style="78" customWidth="1"/>
    <col min="14851" max="14851" width="12.875" style="78" customWidth="1"/>
    <col min="14852" max="14852" width="11" style="78"/>
    <col min="14853" max="14853" width="12.875" style="78" customWidth="1"/>
    <col min="14854" max="14854" width="13.5" style="78" customWidth="1"/>
    <col min="14855" max="14855" width="11" style="78"/>
    <col min="14856" max="14856" width="12.375" style="78" customWidth="1"/>
    <col min="14857" max="14858" width="11" style="78"/>
    <col min="14859" max="14860" width="11.5" style="78" customWidth="1"/>
    <col min="14861" max="15104" width="11" style="78"/>
    <col min="15105" max="15105" width="32.375" style="78" customWidth="1"/>
    <col min="15106" max="15106" width="12.375" style="78" customWidth="1"/>
    <col min="15107" max="15107" width="12.875" style="78" customWidth="1"/>
    <col min="15108" max="15108" width="11" style="78"/>
    <col min="15109" max="15109" width="12.875" style="78" customWidth="1"/>
    <col min="15110" max="15110" width="13.5" style="78" customWidth="1"/>
    <col min="15111" max="15111" width="11" style="78"/>
    <col min="15112" max="15112" width="12.375" style="78" customWidth="1"/>
    <col min="15113" max="15114" width="11" style="78"/>
    <col min="15115" max="15116" width="11.5" style="78" customWidth="1"/>
    <col min="15117" max="15360" width="11" style="78"/>
    <col min="15361" max="15361" width="32.375" style="78" customWidth="1"/>
    <col min="15362" max="15362" width="12.375" style="78" customWidth="1"/>
    <col min="15363" max="15363" width="12.875" style="78" customWidth="1"/>
    <col min="15364" max="15364" width="11" style="78"/>
    <col min="15365" max="15365" width="12.875" style="78" customWidth="1"/>
    <col min="15366" max="15366" width="13.5" style="78" customWidth="1"/>
    <col min="15367" max="15367" width="11" style="78"/>
    <col min="15368" max="15368" width="12.375" style="78" customWidth="1"/>
    <col min="15369" max="15370" width="11" style="78"/>
    <col min="15371" max="15372" width="11.5" style="78" customWidth="1"/>
    <col min="15373" max="15616" width="11" style="78"/>
    <col min="15617" max="15617" width="32.375" style="78" customWidth="1"/>
    <col min="15618" max="15618" width="12.375" style="78" customWidth="1"/>
    <col min="15619" max="15619" width="12.875" style="78" customWidth="1"/>
    <col min="15620" max="15620" width="11" style="78"/>
    <col min="15621" max="15621" width="12.875" style="78" customWidth="1"/>
    <col min="15622" max="15622" width="13.5" style="78" customWidth="1"/>
    <col min="15623" max="15623" width="11" style="78"/>
    <col min="15624" max="15624" width="12.375" style="78" customWidth="1"/>
    <col min="15625" max="15626" width="11" style="78"/>
    <col min="15627" max="15628" width="11.5" style="78" customWidth="1"/>
    <col min="15629" max="15872" width="11" style="78"/>
    <col min="15873" max="15873" width="32.375" style="78" customWidth="1"/>
    <col min="15874" max="15874" width="12.375" style="78" customWidth="1"/>
    <col min="15875" max="15875" width="12.875" style="78" customWidth="1"/>
    <col min="15876" max="15876" width="11" style="78"/>
    <col min="15877" max="15877" width="12.875" style="78" customWidth="1"/>
    <col min="15878" max="15878" width="13.5" style="78" customWidth="1"/>
    <col min="15879" max="15879" width="11" style="78"/>
    <col min="15880" max="15880" width="12.375" style="78" customWidth="1"/>
    <col min="15881" max="15882" width="11" style="78"/>
    <col min="15883" max="15884" width="11.5" style="78" customWidth="1"/>
    <col min="15885" max="16128" width="11" style="78"/>
    <col min="16129" max="16129" width="32.375" style="78" customWidth="1"/>
    <col min="16130" max="16130" width="12.375" style="78" customWidth="1"/>
    <col min="16131" max="16131" width="12.875" style="78" customWidth="1"/>
    <col min="16132" max="16132" width="11" style="78"/>
    <col min="16133" max="16133" width="12.875" style="78" customWidth="1"/>
    <col min="16134" max="16134" width="13.5" style="78" customWidth="1"/>
    <col min="16135" max="16135" width="11" style="78"/>
    <col min="16136" max="16136" width="12.375" style="78" customWidth="1"/>
    <col min="16137" max="16138" width="11" style="78"/>
    <col min="16139" max="16140" width="11.5" style="78" customWidth="1"/>
    <col min="16141" max="16384" width="11" style="78"/>
  </cols>
  <sheetData>
    <row r="1" spans="1:8" x14ac:dyDescent="0.2">
      <c r="A1" s="6" t="s">
        <v>268</v>
      </c>
      <c r="B1" s="3"/>
      <c r="C1" s="3"/>
      <c r="D1" s="3"/>
      <c r="E1" s="3"/>
      <c r="F1" s="3"/>
      <c r="G1" s="3"/>
    </row>
    <row r="2" spans="1:8" ht="15.75" x14ac:dyDescent="0.25">
      <c r="A2" s="2"/>
      <c r="B2" s="109"/>
      <c r="C2" s="3"/>
      <c r="D2" s="3"/>
      <c r="E2" s="3"/>
      <c r="F2" s="3"/>
      <c r="G2" s="3"/>
      <c r="H2" s="62" t="s">
        <v>157</v>
      </c>
    </row>
    <row r="3" spans="1:8" s="80" customFormat="1" x14ac:dyDescent="0.2">
      <c r="A3" s="79"/>
      <c r="B3" s="896">
        <f>INDICE!A3</f>
        <v>42887</v>
      </c>
      <c r="C3" s="897"/>
      <c r="D3" s="897" t="s">
        <v>118</v>
      </c>
      <c r="E3" s="897"/>
      <c r="F3" s="897" t="s">
        <v>119</v>
      </c>
      <c r="G3" s="897"/>
      <c r="H3" s="897"/>
    </row>
    <row r="4" spans="1:8" s="80" customFormat="1" x14ac:dyDescent="0.2">
      <c r="A4" s="81"/>
      <c r="B4" s="72" t="s">
        <v>47</v>
      </c>
      <c r="C4" s="72" t="s">
        <v>120</v>
      </c>
      <c r="D4" s="72" t="s">
        <v>47</v>
      </c>
      <c r="E4" s="72" t="s">
        <v>121</v>
      </c>
      <c r="F4" s="72" t="s">
        <v>47</v>
      </c>
      <c r="G4" s="73" t="s">
        <v>121</v>
      </c>
      <c r="H4" s="73" t="s">
        <v>126</v>
      </c>
    </row>
    <row r="5" spans="1:8" s="80" customFormat="1" x14ac:dyDescent="0.2">
      <c r="A5" s="82" t="s">
        <v>575</v>
      </c>
      <c r="B5" s="426">
        <v>104</v>
      </c>
      <c r="C5" s="84">
        <v>-27.777777777777779</v>
      </c>
      <c r="D5" s="83">
        <v>688</v>
      </c>
      <c r="E5" s="84">
        <v>-15.686274509803921</v>
      </c>
      <c r="F5" s="83">
        <v>1413</v>
      </c>
      <c r="G5" s="84">
        <v>-12.561881188118813</v>
      </c>
      <c r="H5" s="429">
        <v>2.144122708521965</v>
      </c>
    </row>
    <row r="6" spans="1:8" s="80" customFormat="1" x14ac:dyDescent="0.2">
      <c r="A6" s="82" t="s">
        <v>48</v>
      </c>
      <c r="B6" s="427">
        <v>778.46</v>
      </c>
      <c r="C6" s="86">
        <v>4.9863315203098741</v>
      </c>
      <c r="D6" s="85">
        <v>4459.1550000000007</v>
      </c>
      <c r="E6" s="86">
        <v>-7.4002084513114035</v>
      </c>
      <c r="F6" s="85">
        <v>9198.6579999999994</v>
      </c>
      <c r="G6" s="86">
        <v>-5.130731906642036</v>
      </c>
      <c r="H6" s="430">
        <v>13.958281320401444</v>
      </c>
    </row>
    <row r="7" spans="1:8" s="80" customFormat="1" x14ac:dyDescent="0.2">
      <c r="A7" s="82" t="s">
        <v>49</v>
      </c>
      <c r="B7" s="427">
        <v>731.94899999999996</v>
      </c>
      <c r="C7" s="86">
        <v>12.864000197371556</v>
      </c>
      <c r="D7" s="85">
        <v>4448.1819999999998</v>
      </c>
      <c r="E7" s="86">
        <v>7.8296961692934488</v>
      </c>
      <c r="F7" s="85">
        <v>9209.2120000000014</v>
      </c>
      <c r="G7" s="86">
        <v>1.8571778236733716</v>
      </c>
      <c r="H7" s="430">
        <v>13.974296232691428</v>
      </c>
    </row>
    <row r="8" spans="1:8" s="80" customFormat="1" x14ac:dyDescent="0.2">
      <c r="A8" s="82" t="s">
        <v>127</v>
      </c>
      <c r="B8" s="427">
        <v>2183.4079999999999</v>
      </c>
      <c r="C8" s="86">
        <v>6.4675093403758561</v>
      </c>
      <c r="D8" s="85">
        <v>13377.200999999999</v>
      </c>
      <c r="E8" s="86">
        <v>4.2575682047953398</v>
      </c>
      <c r="F8" s="85">
        <v>27254.801000000003</v>
      </c>
      <c r="G8" s="86">
        <v>1.3282782465466108</v>
      </c>
      <c r="H8" s="430">
        <v>41.357139235914495</v>
      </c>
    </row>
    <row r="9" spans="1:8" s="80" customFormat="1" x14ac:dyDescent="0.2">
      <c r="A9" s="82" t="s">
        <v>128</v>
      </c>
      <c r="B9" s="427">
        <v>461.76</v>
      </c>
      <c r="C9" s="86">
        <v>22.323122079408314</v>
      </c>
      <c r="D9" s="85">
        <v>2781.9210000000003</v>
      </c>
      <c r="E9" s="86">
        <v>32.546654698059527</v>
      </c>
      <c r="F9" s="85">
        <v>5792.3649999999998</v>
      </c>
      <c r="G9" s="87">
        <v>39.235493390697073</v>
      </c>
      <c r="H9" s="430">
        <v>8.7894843117819068</v>
      </c>
    </row>
    <row r="10" spans="1:8" s="80" customFormat="1" x14ac:dyDescent="0.2">
      <c r="A10" s="81" t="s">
        <v>129</v>
      </c>
      <c r="B10" s="428">
        <v>1029.8250000000003</v>
      </c>
      <c r="C10" s="86">
        <v>-4.2221939076822954</v>
      </c>
      <c r="D10" s="88">
        <v>6050.7989999999991</v>
      </c>
      <c r="E10" s="89">
        <v>-2.0121932556692217</v>
      </c>
      <c r="F10" s="88">
        <v>13033.042999999996</v>
      </c>
      <c r="G10" s="89">
        <v>0.37539952095993168</v>
      </c>
      <c r="H10" s="431">
        <v>19.776676190688768</v>
      </c>
    </row>
    <row r="11" spans="1:8" s="80" customFormat="1" x14ac:dyDescent="0.2">
      <c r="A11" s="90" t="s">
        <v>117</v>
      </c>
      <c r="B11" s="91">
        <v>5289.402000000001</v>
      </c>
      <c r="C11" s="92">
        <v>5.0005568239318992</v>
      </c>
      <c r="D11" s="91">
        <v>31805.258000000002</v>
      </c>
      <c r="E11" s="92">
        <v>3.0580498717204265</v>
      </c>
      <c r="F11" s="91">
        <v>65901.078999999998</v>
      </c>
      <c r="G11" s="92">
        <v>2.3381969528625346</v>
      </c>
      <c r="H11" s="92">
        <v>100</v>
      </c>
    </row>
    <row r="12" spans="1:8" s="80" customFormat="1" x14ac:dyDescent="0.2">
      <c r="A12" s="114"/>
      <c r="B12" s="114"/>
      <c r="C12" s="114"/>
      <c r="D12" s="114"/>
      <c r="E12" s="114"/>
      <c r="F12" s="114"/>
      <c r="G12" s="114"/>
      <c r="H12" s="93" t="s">
        <v>232</v>
      </c>
    </row>
    <row r="13" spans="1:8" s="80" customFormat="1" x14ac:dyDescent="0.2">
      <c r="A13" s="94" t="s">
        <v>131</v>
      </c>
      <c r="B13" s="114"/>
      <c r="C13" s="114"/>
      <c r="D13" s="114"/>
      <c r="E13" s="114"/>
      <c r="F13" s="114"/>
      <c r="G13" s="114"/>
      <c r="H13" s="114"/>
    </row>
    <row r="14" spans="1:8" x14ac:dyDescent="0.2">
      <c r="A14" s="94" t="s">
        <v>670</v>
      </c>
      <c r="B14" s="125"/>
      <c r="C14" s="3"/>
      <c r="D14" s="3"/>
      <c r="E14" s="3"/>
      <c r="F14" s="3"/>
      <c r="G14" s="3"/>
      <c r="H14" s="3"/>
    </row>
    <row r="15" spans="1:8" x14ac:dyDescent="0.2">
      <c r="A15" s="94" t="s">
        <v>602</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11"/>
  <sheetViews>
    <sheetView workbookViewId="0"/>
  </sheetViews>
  <sheetFormatPr baseColWidth="10" defaultRowHeight="14.25" x14ac:dyDescent="0.2"/>
  <cols>
    <col min="1" max="1" width="36.375" bestFit="1" customWidth="1"/>
    <col min="3" max="3" width="1.75" customWidth="1"/>
    <col min="4" max="4" width="35.375" bestFit="1" customWidth="1"/>
  </cols>
  <sheetData>
    <row r="1" spans="1:7" x14ac:dyDescent="0.2">
      <c r="A1" s="211" t="s">
        <v>269</v>
      </c>
      <c r="B1" s="211"/>
      <c r="C1" s="211"/>
      <c r="D1" s="211"/>
      <c r="E1" s="211"/>
      <c r="F1" s="212"/>
      <c r="G1" s="212"/>
    </row>
    <row r="2" spans="1:7" x14ac:dyDescent="0.2">
      <c r="A2" s="211"/>
      <c r="B2" s="211"/>
      <c r="C2" s="211"/>
      <c r="D2" s="211"/>
      <c r="E2" s="216" t="s">
        <v>157</v>
      </c>
      <c r="F2" s="212"/>
      <c r="G2" s="212"/>
    </row>
    <row r="3" spans="1:7" x14ac:dyDescent="0.2">
      <c r="A3" s="918">
        <f>INDICE!A3</f>
        <v>42887</v>
      </c>
      <c r="B3" s="918">
        <v>41671</v>
      </c>
      <c r="C3" s="919">
        <v>41671</v>
      </c>
      <c r="D3" s="918">
        <v>41671</v>
      </c>
      <c r="E3" s="918">
        <v>41671</v>
      </c>
      <c r="F3" s="212"/>
    </row>
    <row r="4" spans="1:7" ht="15" x14ac:dyDescent="0.25">
      <c r="A4" s="222" t="s">
        <v>30</v>
      </c>
      <c r="B4" s="223">
        <v>10.873719999999999</v>
      </c>
      <c r="C4" s="600"/>
      <c r="D4" s="328" t="s">
        <v>270</v>
      </c>
      <c r="E4" s="702">
        <v>5289.402000000001</v>
      </c>
    </row>
    <row r="5" spans="1:7" x14ac:dyDescent="0.2">
      <c r="A5" s="222" t="s">
        <v>271</v>
      </c>
      <c r="B5" s="223">
        <v>5047</v>
      </c>
      <c r="C5" s="335"/>
      <c r="D5" s="222" t="s">
        <v>272</v>
      </c>
      <c r="E5" s="223">
        <v>-354</v>
      </c>
    </row>
    <row r="6" spans="1:7" x14ac:dyDescent="0.2">
      <c r="A6" s="222" t="s">
        <v>522</v>
      </c>
      <c r="B6" s="223">
        <v>-42</v>
      </c>
      <c r="C6" s="335"/>
      <c r="D6" s="222" t="s">
        <v>273</v>
      </c>
      <c r="E6" s="223">
        <v>36.356999999999061</v>
      </c>
    </row>
    <row r="7" spans="1:7" x14ac:dyDescent="0.2">
      <c r="A7" s="222" t="s">
        <v>523</v>
      </c>
      <c r="B7" s="223">
        <v>81.126280000000406</v>
      </c>
      <c r="C7" s="335"/>
      <c r="D7" s="222" t="s">
        <v>524</v>
      </c>
      <c r="E7" s="223">
        <v>1600</v>
      </c>
    </row>
    <row r="8" spans="1:7" x14ac:dyDescent="0.2">
      <c r="A8" s="222" t="s">
        <v>525</v>
      </c>
      <c r="B8" s="223">
        <v>226</v>
      </c>
      <c r="C8" s="335"/>
      <c r="D8" s="222" t="s">
        <v>526</v>
      </c>
      <c r="E8" s="223">
        <v>-2078</v>
      </c>
    </row>
    <row r="9" spans="1:7" ht="15" x14ac:dyDescent="0.25">
      <c r="A9" s="230" t="s">
        <v>58</v>
      </c>
      <c r="B9" s="607">
        <v>5323</v>
      </c>
      <c r="C9" s="335"/>
      <c r="D9" s="222" t="s">
        <v>275</v>
      </c>
      <c r="E9" s="223">
        <v>461</v>
      </c>
    </row>
    <row r="10" spans="1:7" ht="15" x14ac:dyDescent="0.25">
      <c r="A10" s="222" t="s">
        <v>274</v>
      </c>
      <c r="B10" s="223">
        <v>-33.597999999999047</v>
      </c>
      <c r="C10" s="335"/>
      <c r="D10" s="230" t="s">
        <v>527</v>
      </c>
      <c r="E10" s="607">
        <v>4954.759</v>
      </c>
      <c r="G10" s="719"/>
    </row>
    <row r="11" spans="1:7" ht="15" x14ac:dyDescent="0.25">
      <c r="A11" s="230" t="s">
        <v>270</v>
      </c>
      <c r="B11" s="607">
        <v>5289.402000000001</v>
      </c>
      <c r="C11" s="601"/>
      <c r="D11" s="295"/>
      <c r="E11" s="591" t="s">
        <v>130</v>
      </c>
      <c r="F11" s="222"/>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L27"/>
  <sheetViews>
    <sheetView workbookViewId="0">
      <selection sqref="A1:D2"/>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8"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85" t="s">
        <v>530</v>
      </c>
      <c r="B1" s="885"/>
      <c r="C1" s="885"/>
      <c r="D1" s="885"/>
      <c r="E1" s="261"/>
      <c r="F1" s="261"/>
      <c r="G1" s="60"/>
      <c r="H1" s="60"/>
      <c r="I1" s="60"/>
      <c r="J1" s="60"/>
      <c r="K1" s="58"/>
      <c r="L1" s="58"/>
    </row>
    <row r="2" spans="1:12" ht="14.25" customHeight="1" x14ac:dyDescent="0.2">
      <c r="A2" s="885"/>
      <c r="B2" s="885"/>
      <c r="C2" s="885"/>
      <c r="D2" s="885"/>
      <c r="E2" s="261"/>
      <c r="F2" s="261"/>
      <c r="G2" s="60"/>
      <c r="H2" s="60"/>
      <c r="I2" s="60"/>
      <c r="J2" s="60"/>
      <c r="K2" s="58"/>
      <c r="L2" s="58"/>
    </row>
    <row r="3" spans="1:12" ht="14.25" customHeight="1" x14ac:dyDescent="0.2">
      <c r="A3" s="59"/>
      <c r="B3" s="59"/>
      <c r="C3" s="59"/>
      <c r="D3" s="62" t="s">
        <v>276</v>
      </c>
      <c r="F3" s="58"/>
    </row>
    <row r="4" spans="1:12" s="264" customFormat="1" ht="14.25" customHeight="1" x14ac:dyDescent="0.2">
      <c r="A4" s="262"/>
      <c r="B4" s="262"/>
      <c r="C4" s="263" t="s">
        <v>277</v>
      </c>
      <c r="D4" s="263" t="s">
        <v>529</v>
      </c>
      <c r="E4" s="65"/>
      <c r="F4" s="65"/>
    </row>
    <row r="5" spans="1:12" s="264" customFormat="1" ht="14.25" customHeight="1" x14ac:dyDescent="0.2">
      <c r="A5" s="920">
        <v>2012</v>
      </c>
      <c r="B5" s="265" t="s">
        <v>282</v>
      </c>
      <c r="C5" s="602">
        <v>15.53</v>
      </c>
      <c r="D5" s="266">
        <v>2.9158383035122566</v>
      </c>
      <c r="E5" s="65"/>
      <c r="F5" s="65"/>
    </row>
    <row r="6" spans="1:12" ht="14.25" customHeight="1" x14ac:dyDescent="0.2">
      <c r="A6" s="920"/>
      <c r="B6" s="265" t="s">
        <v>280</v>
      </c>
      <c r="C6" s="602">
        <v>16.45</v>
      </c>
      <c r="D6" s="266">
        <v>5.9240180296200897</v>
      </c>
      <c r="F6" s="58"/>
    </row>
    <row r="7" spans="1:12" ht="14.25" customHeight="1" x14ac:dyDescent="0.2">
      <c r="A7" s="920"/>
      <c r="B7" s="265" t="s">
        <v>283</v>
      </c>
      <c r="C7" s="602">
        <v>16.87</v>
      </c>
      <c r="D7" s="266">
        <v>2.5531914893617129</v>
      </c>
      <c r="E7" s="267"/>
      <c r="F7" s="58"/>
    </row>
    <row r="8" spans="1:12" ht="14.25" customHeight="1" x14ac:dyDescent="0.2">
      <c r="A8" s="888"/>
      <c r="B8" s="270" t="s">
        <v>281</v>
      </c>
      <c r="C8" s="604">
        <v>16.100000000000001</v>
      </c>
      <c r="D8" s="271">
        <v>-4.5643153526970925</v>
      </c>
      <c r="E8" s="267"/>
      <c r="F8" s="58"/>
    </row>
    <row r="9" spans="1:12" ht="14.25" customHeight="1" x14ac:dyDescent="0.2">
      <c r="A9" s="887">
        <v>2013</v>
      </c>
      <c r="B9" s="268" t="s">
        <v>278</v>
      </c>
      <c r="C9" s="603">
        <v>16.32</v>
      </c>
      <c r="D9" s="269">
        <v>1.3664596273291854</v>
      </c>
      <c r="E9" s="267"/>
      <c r="F9" s="58"/>
    </row>
    <row r="10" spans="1:12" ht="14.25" customHeight="1" x14ac:dyDescent="0.2">
      <c r="A10" s="920"/>
      <c r="B10" s="265" t="s">
        <v>284</v>
      </c>
      <c r="C10" s="602">
        <v>17.13</v>
      </c>
      <c r="D10" s="266">
        <v>4.9632352941176388</v>
      </c>
      <c r="E10" s="267"/>
      <c r="F10" s="58"/>
    </row>
    <row r="11" spans="1:12" ht="14.25" customHeight="1" x14ac:dyDescent="0.2">
      <c r="A11" s="888"/>
      <c r="B11" s="270" t="s">
        <v>285</v>
      </c>
      <c r="C11" s="604">
        <v>17.5</v>
      </c>
      <c r="D11" s="271">
        <v>2.1599532983070695</v>
      </c>
      <c r="F11" s="58"/>
    </row>
    <row r="12" spans="1:12" ht="14.25" customHeight="1" x14ac:dyDescent="0.2">
      <c r="A12" s="887">
        <v>2015</v>
      </c>
      <c r="B12" s="268" t="s">
        <v>597</v>
      </c>
      <c r="C12" s="603">
        <v>15.81</v>
      </c>
      <c r="D12" s="269">
        <v>-9.66</v>
      </c>
      <c r="F12" s="58"/>
    </row>
    <row r="13" spans="1:12" ht="14.25" customHeight="1" x14ac:dyDescent="0.2">
      <c r="A13" s="920"/>
      <c r="B13" s="265" t="s">
        <v>599</v>
      </c>
      <c r="C13" s="602">
        <v>14.12</v>
      </c>
      <c r="D13" s="266">
        <v>-10.69</v>
      </c>
      <c r="F13" s="58"/>
    </row>
    <row r="14" spans="1:12" ht="14.25" customHeight="1" x14ac:dyDescent="0.2">
      <c r="A14" s="920"/>
      <c r="B14" s="265" t="s">
        <v>600</v>
      </c>
      <c r="C14" s="602">
        <v>13.42</v>
      </c>
      <c r="D14" s="266">
        <v>-4.96</v>
      </c>
    </row>
    <row r="15" spans="1:12" ht="14.25" customHeight="1" x14ac:dyDescent="0.2">
      <c r="A15" s="920"/>
      <c r="B15" s="265" t="s">
        <v>604</v>
      </c>
      <c r="C15" s="602">
        <v>12.76</v>
      </c>
      <c r="D15" s="266">
        <v>-4.9180327868852469</v>
      </c>
    </row>
    <row r="16" spans="1:12" ht="14.25" customHeight="1" x14ac:dyDescent="0.2">
      <c r="A16" s="888"/>
      <c r="B16" s="270" t="s">
        <v>605</v>
      </c>
      <c r="C16" s="604">
        <v>12.68</v>
      </c>
      <c r="D16" s="271">
        <v>-0.62695924764890343</v>
      </c>
    </row>
    <row r="17" spans="1:4" ht="14.25" customHeight="1" x14ac:dyDescent="0.2">
      <c r="A17" s="887">
        <v>2016</v>
      </c>
      <c r="B17" s="268" t="s">
        <v>606</v>
      </c>
      <c r="C17" s="603">
        <v>13.1</v>
      </c>
      <c r="D17" s="269">
        <v>3.3123028391167186</v>
      </c>
    </row>
    <row r="18" spans="1:4" ht="14.25" customHeight="1" x14ac:dyDescent="0.2">
      <c r="A18" s="920"/>
      <c r="B18" s="265" t="s">
        <v>608</v>
      </c>
      <c r="C18" s="602">
        <v>12.46</v>
      </c>
      <c r="D18" s="266">
        <v>-4.8854961832060981</v>
      </c>
    </row>
    <row r="19" spans="1:4" ht="14.25" customHeight="1" x14ac:dyDescent="0.2">
      <c r="A19" s="920"/>
      <c r="B19" s="265" t="s">
        <v>613</v>
      </c>
      <c r="C19" s="602">
        <v>11.85</v>
      </c>
      <c r="D19" s="266">
        <v>-4.8956661316211969</v>
      </c>
    </row>
    <row r="20" spans="1:4" ht="14.25" customHeight="1" x14ac:dyDescent="0.2">
      <c r="A20" s="920"/>
      <c r="B20" s="265" t="s">
        <v>612</v>
      </c>
      <c r="C20" s="602">
        <v>11.27</v>
      </c>
      <c r="D20" s="266">
        <v>-4.8945147679324901</v>
      </c>
    </row>
    <row r="21" spans="1:4" ht="14.25" customHeight="1" x14ac:dyDescent="0.2">
      <c r="A21" s="920"/>
      <c r="B21" s="265" t="s">
        <v>615</v>
      </c>
      <c r="C21" s="602">
        <v>11.71</v>
      </c>
      <c r="D21" s="266">
        <v>3.9041703637977045</v>
      </c>
    </row>
    <row r="22" spans="1:4" ht="14.25" customHeight="1" x14ac:dyDescent="0.2">
      <c r="A22" s="888"/>
      <c r="B22" s="726" t="s">
        <v>618</v>
      </c>
      <c r="C22" s="604">
        <v>12.28</v>
      </c>
      <c r="D22" s="271">
        <v>4.8676345004269725</v>
      </c>
    </row>
    <row r="23" spans="1:4" ht="14.25" customHeight="1" x14ac:dyDescent="0.2">
      <c r="A23" s="887">
        <v>2017</v>
      </c>
      <c r="B23" s="265" t="s">
        <v>622</v>
      </c>
      <c r="C23" s="602">
        <v>12.89</v>
      </c>
      <c r="D23" s="266">
        <v>4.9674267100977296</v>
      </c>
    </row>
    <row r="24" spans="1:4" ht="14.25" customHeight="1" x14ac:dyDescent="0.2">
      <c r="A24" s="920"/>
      <c r="B24" s="786" t="s">
        <v>635</v>
      </c>
      <c r="C24" s="602">
        <v>13.52</v>
      </c>
      <c r="D24" s="266">
        <v>4.8875096974398682</v>
      </c>
    </row>
    <row r="25" spans="1:4" ht="14.25" customHeight="1" x14ac:dyDescent="0.2">
      <c r="A25" s="888"/>
      <c r="B25" s="726" t="s">
        <v>649</v>
      </c>
      <c r="C25" s="604">
        <v>14.18</v>
      </c>
      <c r="D25" s="271">
        <v>4.881656804733729</v>
      </c>
    </row>
    <row r="26" spans="1:4" ht="14.25" customHeight="1" x14ac:dyDescent="0.2">
      <c r="A26" s="259" t="s">
        <v>286</v>
      </c>
      <c r="D26" s="71" t="s">
        <v>620</v>
      </c>
    </row>
    <row r="27" spans="1:4" ht="14.25" customHeight="1" x14ac:dyDescent="0.2">
      <c r="A27" s="259" t="s">
        <v>647</v>
      </c>
    </row>
  </sheetData>
  <mergeCells count="6">
    <mergeCell ref="A23:A25"/>
    <mergeCell ref="A17:A22"/>
    <mergeCell ref="A12:A16"/>
    <mergeCell ref="A9:A11"/>
    <mergeCell ref="A1:D2"/>
    <mergeCell ref="A5:A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5"/>
  <sheetViews>
    <sheetView workbookViewId="0"/>
  </sheetViews>
  <sheetFormatPr baseColWidth="10" defaultRowHeight="14.25" x14ac:dyDescent="0.2"/>
  <cols>
    <col min="1" max="1" width="21.375" customWidth="1"/>
  </cols>
  <sheetData>
    <row r="1" spans="1:7" x14ac:dyDescent="0.2">
      <c r="A1" s="59" t="s">
        <v>106</v>
      </c>
      <c r="B1" s="59"/>
      <c r="C1" s="59"/>
      <c r="D1" s="59"/>
      <c r="E1" s="59"/>
      <c r="F1" s="59"/>
      <c r="G1" s="60"/>
    </row>
    <row r="2" spans="1:7" x14ac:dyDescent="0.2">
      <c r="A2" s="61"/>
      <c r="B2" s="61"/>
      <c r="C2" s="61"/>
      <c r="D2" s="61"/>
      <c r="E2" s="61"/>
      <c r="F2" s="61"/>
      <c r="G2" s="62" t="s">
        <v>107</v>
      </c>
    </row>
    <row r="3" spans="1:7" ht="14.45" customHeight="1" x14ac:dyDescent="0.2">
      <c r="A3" s="63"/>
      <c r="B3" s="887" t="s">
        <v>638</v>
      </c>
      <c r="C3" s="889" t="s">
        <v>460</v>
      </c>
      <c r="D3" s="887" t="s">
        <v>609</v>
      </c>
      <c r="E3" s="889" t="s">
        <v>460</v>
      </c>
      <c r="F3" s="891" t="s">
        <v>109</v>
      </c>
      <c r="G3" s="891"/>
    </row>
    <row r="4" spans="1:7" ht="14.45" customHeight="1" x14ac:dyDescent="0.25">
      <c r="A4" s="717"/>
      <c r="B4" s="888"/>
      <c r="C4" s="890"/>
      <c r="D4" s="888"/>
      <c r="E4" s="890"/>
      <c r="F4" s="412">
        <v>2016</v>
      </c>
      <c r="G4" s="412">
        <v>2015</v>
      </c>
    </row>
    <row r="5" spans="1:7" x14ac:dyDescent="0.2">
      <c r="A5" s="65" t="s">
        <v>110</v>
      </c>
      <c r="B5" s="250">
        <v>10442.042244241256</v>
      </c>
      <c r="C5" s="251">
        <v>8.4561598920015104</v>
      </c>
      <c r="D5" s="250">
        <v>13686.411717720001</v>
      </c>
      <c r="E5" s="251">
        <v>11.106880682342158</v>
      </c>
      <c r="F5" s="670">
        <v>6.5679759542565792</v>
      </c>
      <c r="G5" s="670">
        <v>9.1030337594399739</v>
      </c>
    </row>
    <row r="6" spans="1:7" x14ac:dyDescent="0.2">
      <c r="A6" s="65" t="s">
        <v>111</v>
      </c>
      <c r="B6" s="250">
        <v>54632.765919999998</v>
      </c>
      <c r="C6" s="251">
        <v>44.242629282274066</v>
      </c>
      <c r="D6" s="250">
        <v>53170.755331999993</v>
      </c>
      <c r="E6" s="251">
        <v>43.149457099695724</v>
      </c>
      <c r="F6" s="670">
        <v>0.26299052881633789</v>
      </c>
      <c r="G6" s="670">
        <v>0.44455062735914119</v>
      </c>
    </row>
    <row r="7" spans="1:7" x14ac:dyDescent="0.2">
      <c r="A7" s="65" t="s">
        <v>112</v>
      </c>
      <c r="B7" s="250">
        <v>25035.278579999998</v>
      </c>
      <c r="C7" s="251">
        <v>20.274033916117652</v>
      </c>
      <c r="D7" s="250">
        <v>24533.397396</v>
      </c>
      <c r="E7" s="251">
        <v>19.909492950373512</v>
      </c>
      <c r="F7" s="670">
        <v>0.19135264601477431</v>
      </c>
      <c r="G7" s="670">
        <v>0.22040922880422736</v>
      </c>
    </row>
    <row r="8" spans="1:7" x14ac:dyDescent="0.2">
      <c r="A8" s="65" t="s">
        <v>113</v>
      </c>
      <c r="B8" s="250">
        <v>15260.263556215119</v>
      </c>
      <c r="C8" s="251">
        <v>12.358045065045149</v>
      </c>
      <c r="D8" s="250">
        <v>14934.0303030303</v>
      </c>
      <c r="E8" s="251">
        <v>12.119355759806979</v>
      </c>
      <c r="F8" s="670">
        <v>100</v>
      </c>
      <c r="G8" s="670">
        <v>100</v>
      </c>
    </row>
    <row r="9" spans="1:7" x14ac:dyDescent="0.2">
      <c r="A9" s="65" t="s">
        <v>114</v>
      </c>
      <c r="B9" s="250">
        <v>17212.25116346811</v>
      </c>
      <c r="C9" s="251">
        <v>13.938800910314777</v>
      </c>
      <c r="D9" s="250">
        <v>16659.458664799997</v>
      </c>
      <c r="E9" s="251">
        <v>13.519585954204322</v>
      </c>
      <c r="F9" s="670">
        <v>100</v>
      </c>
      <c r="G9" s="670">
        <v>100</v>
      </c>
    </row>
    <row r="10" spans="1:7" x14ac:dyDescent="0.2">
      <c r="A10" s="65" t="s">
        <v>115</v>
      </c>
      <c r="B10" s="250">
        <v>242.58134509000001</v>
      </c>
      <c r="C10" s="251">
        <v>0.1964468820291474</v>
      </c>
      <c r="D10" s="250">
        <v>252.0064146</v>
      </c>
      <c r="E10" s="251">
        <v>0.20450978940836148</v>
      </c>
      <c r="F10" s="670" t="s">
        <v>639</v>
      </c>
      <c r="G10" s="670" t="s">
        <v>640</v>
      </c>
    </row>
    <row r="11" spans="1:7" x14ac:dyDescent="0.2">
      <c r="A11" s="65" t="s">
        <v>116</v>
      </c>
      <c r="B11" s="250">
        <v>659.26376723989677</v>
      </c>
      <c r="C11" s="251">
        <v>0.53388405221769109</v>
      </c>
      <c r="D11" s="250">
        <v>-11.438000000000102</v>
      </c>
      <c r="E11" s="251" t="s">
        <v>610</v>
      </c>
      <c r="F11" s="671"/>
      <c r="G11" s="671"/>
    </row>
    <row r="12" spans="1:7" x14ac:dyDescent="0.2">
      <c r="A12" s="68" t="s">
        <v>117</v>
      </c>
      <c r="B12" s="672">
        <v>123484.44657625438</v>
      </c>
      <c r="C12" s="673">
        <v>100</v>
      </c>
      <c r="D12" s="672">
        <v>123224.62182815028</v>
      </c>
      <c r="E12" s="673">
        <v>100</v>
      </c>
      <c r="F12" s="673">
        <v>26.656314794008146</v>
      </c>
      <c r="G12" s="673">
        <v>27.297659724905671</v>
      </c>
    </row>
    <row r="13" spans="1:7" x14ac:dyDescent="0.2">
      <c r="A13" s="65"/>
      <c r="B13" s="65"/>
      <c r="C13" s="65"/>
      <c r="D13" s="65"/>
      <c r="E13" s="65"/>
      <c r="F13" s="65"/>
      <c r="G13" s="71" t="s">
        <v>571</v>
      </c>
    </row>
    <row r="14" spans="1:7" x14ac:dyDescent="0.2">
      <c r="A14" s="674" t="s">
        <v>572</v>
      </c>
      <c r="B14" s="1"/>
      <c r="C14" s="1"/>
      <c r="D14" s="1"/>
      <c r="E14" s="1"/>
      <c r="F14" s="1"/>
      <c r="G14" s="1"/>
    </row>
    <row r="15" spans="1:7" x14ac:dyDescent="0.2">
      <c r="A15" s="716" t="s">
        <v>611</v>
      </c>
      <c r="B15" s="1"/>
      <c r="C15" s="1"/>
      <c r="D15" s="1"/>
      <c r="E15" s="1"/>
      <c r="F15" s="1"/>
      <c r="G15" s="1"/>
    </row>
  </sheetData>
  <mergeCells count="5">
    <mergeCell ref="B3:B4"/>
    <mergeCell ref="C3:C4"/>
    <mergeCell ref="D3:D4"/>
    <mergeCell ref="E3:E4"/>
    <mergeCell ref="F3:G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13"/>
  <sheetViews>
    <sheetView workbookViewId="0"/>
  </sheetViews>
  <sheetFormatPr baseColWidth="10" defaultRowHeight="14.25" x14ac:dyDescent="0.2"/>
  <cols>
    <col min="1" max="1" width="32.375" customWidth="1"/>
    <col min="5" max="5" width="12.125" customWidth="1"/>
    <col min="6" max="6" width="14.125" bestFit="1" customWidth="1"/>
  </cols>
  <sheetData>
    <row r="1" spans="1:6" x14ac:dyDescent="0.2">
      <c r="A1" s="59" t="s">
        <v>531</v>
      </c>
      <c r="B1" s="59"/>
      <c r="C1" s="59"/>
      <c r="D1" s="60"/>
      <c r="E1" s="60"/>
      <c r="F1" s="60"/>
    </row>
    <row r="2" spans="1:6" x14ac:dyDescent="0.2">
      <c r="A2" s="61"/>
      <c r="B2" s="61"/>
      <c r="C2" s="61"/>
      <c r="D2" s="74"/>
      <c r="E2" s="74"/>
      <c r="F2" s="62" t="s">
        <v>287</v>
      </c>
    </row>
    <row r="3" spans="1:6" x14ac:dyDescent="0.2">
      <c r="A3" s="63"/>
      <c r="B3" s="899" t="s">
        <v>288</v>
      </c>
      <c r="C3" s="899"/>
      <c r="D3" s="899"/>
      <c r="E3" s="244" t="s">
        <v>289</v>
      </c>
      <c r="F3" s="244"/>
    </row>
    <row r="4" spans="1:6" x14ac:dyDescent="0.2">
      <c r="A4" s="75"/>
      <c r="B4" s="273" t="s">
        <v>671</v>
      </c>
      <c r="C4" s="274" t="s">
        <v>644</v>
      </c>
      <c r="D4" s="273" t="s">
        <v>673</v>
      </c>
      <c r="E4" s="246" t="s">
        <v>290</v>
      </c>
      <c r="F4" s="245" t="s">
        <v>291</v>
      </c>
    </row>
    <row r="5" spans="1:6" x14ac:dyDescent="0.2">
      <c r="A5" s="605" t="s">
        <v>533</v>
      </c>
      <c r="B5" s="275">
        <v>118.48996816333337</v>
      </c>
      <c r="C5" s="275">
        <v>121.39457978709676</v>
      </c>
      <c r="D5" s="275">
        <v>118.48964622</v>
      </c>
      <c r="E5" s="275">
        <v>-2.3927028940316188</v>
      </c>
      <c r="F5" s="275">
        <v>2.7170587780950636E-4</v>
      </c>
    </row>
    <row r="6" spans="1:6" x14ac:dyDescent="0.2">
      <c r="A6" s="75" t="s">
        <v>532</v>
      </c>
      <c r="B6" s="256">
        <v>105.34687367666666</v>
      </c>
      <c r="C6" s="271">
        <v>108.63383899032257</v>
      </c>
      <c r="D6" s="256">
        <v>105.2595264</v>
      </c>
      <c r="E6" s="256">
        <v>-3.0257287638971548</v>
      </c>
      <c r="F6" s="256">
        <v>8.2982775672703679E-2</v>
      </c>
    </row>
    <row r="7" spans="1:6" x14ac:dyDescent="0.2">
      <c r="A7" s="1"/>
      <c r="B7" s="1"/>
      <c r="C7" s="1"/>
      <c r="D7" s="1"/>
      <c r="E7" s="1"/>
      <c r="F7" s="71" t="s">
        <v>620</v>
      </c>
    </row>
    <row r="8" spans="1:6" x14ac:dyDescent="0.2">
      <c r="A8" s="1"/>
      <c r="B8" s="1"/>
      <c r="C8" s="1"/>
      <c r="D8" s="1"/>
      <c r="E8" s="1"/>
      <c r="F8" s="1"/>
    </row>
    <row r="13" spans="1:6" x14ac:dyDescent="0.2">
      <c r="C13" t="s">
        <v>407</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AL36"/>
  <sheetViews>
    <sheetView workbookViewId="0">
      <selection sqref="A1:C2"/>
    </sheetView>
  </sheetViews>
  <sheetFormatPr baseColWidth="10" defaultRowHeight="14.25" x14ac:dyDescent="0.2"/>
  <cols>
    <col min="1" max="1" width="22.5" bestFit="1" customWidth="1"/>
    <col min="7" max="7" width="19.25" bestFit="1" customWidth="1"/>
  </cols>
  <sheetData>
    <row r="1" spans="1:38" x14ac:dyDescent="0.2">
      <c r="A1" s="885" t="s">
        <v>292</v>
      </c>
      <c r="B1" s="885"/>
      <c r="C1" s="885"/>
      <c r="D1" s="58"/>
      <c r="E1" s="58"/>
    </row>
    <row r="2" spans="1:38" x14ac:dyDescent="0.2">
      <c r="A2" s="886"/>
      <c r="B2" s="885"/>
      <c r="C2" s="885"/>
      <c r="D2" s="8"/>
      <c r="E2" s="62" t="s">
        <v>287</v>
      </c>
    </row>
    <row r="3" spans="1:38" x14ac:dyDescent="0.2">
      <c r="A3" s="64"/>
      <c r="B3" s="277" t="s">
        <v>293</v>
      </c>
      <c r="C3" s="277" t="s">
        <v>294</v>
      </c>
      <c r="D3" s="277" t="s">
        <v>295</v>
      </c>
      <c r="E3" s="277" t="s">
        <v>296</v>
      </c>
    </row>
    <row r="4" spans="1:38" x14ac:dyDescent="0.2">
      <c r="A4" s="278" t="s">
        <v>297</v>
      </c>
      <c r="B4" s="279">
        <v>118.48996816333337</v>
      </c>
      <c r="C4" s="280">
        <v>20.564374639917361</v>
      </c>
      <c r="D4" s="280">
        <v>46.139425343829231</v>
      </c>
      <c r="E4" s="280">
        <v>51.786168179586788</v>
      </c>
      <c r="F4" s="390"/>
      <c r="G4" s="390"/>
      <c r="H4" s="390"/>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row>
    <row r="5" spans="1:38" x14ac:dyDescent="0.2">
      <c r="A5" s="281" t="s">
        <v>298</v>
      </c>
      <c r="B5" s="282">
        <v>136.29333333333335</v>
      </c>
      <c r="C5" s="276">
        <v>21.761120448179273</v>
      </c>
      <c r="D5" s="276">
        <v>65.450212885154087</v>
      </c>
      <c r="E5" s="276">
        <v>49.081999999999994</v>
      </c>
      <c r="F5" s="390"/>
      <c r="G5" s="390"/>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row>
    <row r="6" spans="1:38" x14ac:dyDescent="0.2">
      <c r="A6" s="281" t="s">
        <v>299</v>
      </c>
      <c r="B6" s="282">
        <v>115.97333333333333</v>
      </c>
      <c r="C6" s="276">
        <v>19.328888888888891</v>
      </c>
      <c r="D6" s="276">
        <v>49.336077777777767</v>
      </c>
      <c r="E6" s="276">
        <v>47.308366666666672</v>
      </c>
      <c r="F6" s="390"/>
      <c r="G6" s="390"/>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row>
    <row r="7" spans="1:38" x14ac:dyDescent="0.2">
      <c r="A7" s="281" t="s">
        <v>246</v>
      </c>
      <c r="B7" s="282">
        <v>131.94766666666666</v>
      </c>
      <c r="C7" s="276">
        <v>22.900008264462809</v>
      </c>
      <c r="D7" s="276">
        <v>60.506691735537188</v>
      </c>
      <c r="E7" s="276">
        <v>48.540966666666662</v>
      </c>
      <c r="F7" s="390"/>
      <c r="G7" s="390"/>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391"/>
    </row>
    <row r="8" spans="1:38" x14ac:dyDescent="0.2">
      <c r="A8" s="281" t="s">
        <v>300</v>
      </c>
      <c r="B8" s="282">
        <v>102.05133449227938</v>
      </c>
      <c r="C8" s="276">
        <v>17.008555748713231</v>
      </c>
      <c r="D8" s="276">
        <v>36.302331526740971</v>
      </c>
      <c r="E8" s="276">
        <v>48.740447216825174</v>
      </c>
      <c r="F8" s="390"/>
      <c r="G8" s="390"/>
      <c r="N8" s="391"/>
      <c r="O8" s="391"/>
      <c r="P8" s="391"/>
      <c r="Q8" s="391"/>
      <c r="R8" s="391"/>
      <c r="S8" s="391"/>
      <c r="T8" s="391"/>
      <c r="U8" s="391"/>
      <c r="V8" s="391"/>
      <c r="W8" s="391"/>
      <c r="X8" s="391"/>
      <c r="Y8" s="391"/>
      <c r="Z8" s="391"/>
      <c r="AA8" s="391"/>
      <c r="AB8" s="391"/>
      <c r="AC8" s="391"/>
      <c r="AD8" s="391"/>
      <c r="AE8" s="391"/>
      <c r="AF8" s="391"/>
      <c r="AG8" s="391"/>
      <c r="AH8" s="391"/>
      <c r="AI8" s="391"/>
      <c r="AJ8" s="391"/>
      <c r="AK8" s="391"/>
      <c r="AL8" s="391"/>
    </row>
    <row r="9" spans="1:38" x14ac:dyDescent="0.2">
      <c r="A9" s="281" t="s">
        <v>301</v>
      </c>
      <c r="B9" s="282">
        <v>119.45576666666666</v>
      </c>
      <c r="C9" s="276">
        <v>19.072769467787115</v>
      </c>
      <c r="D9" s="276">
        <v>48.970030532212888</v>
      </c>
      <c r="E9" s="276">
        <v>51.412966666666669</v>
      </c>
      <c r="F9" s="390"/>
      <c r="G9" s="390"/>
    </row>
    <row r="10" spans="1:38" x14ac:dyDescent="0.2">
      <c r="A10" s="281" t="s">
        <v>302</v>
      </c>
      <c r="B10" s="282">
        <v>124.87443027971806</v>
      </c>
      <c r="C10" s="276">
        <v>24.97488605594361</v>
      </c>
      <c r="D10" s="276">
        <v>52.090224835846243</v>
      </c>
      <c r="E10" s="276">
        <v>47.809319387928205</v>
      </c>
      <c r="F10" s="390"/>
      <c r="G10" s="390"/>
    </row>
    <row r="11" spans="1:38" x14ac:dyDescent="0.2">
      <c r="A11" s="281" t="s">
        <v>303</v>
      </c>
      <c r="B11" s="282">
        <v>147.39642878099991</v>
      </c>
      <c r="C11" s="276">
        <v>29.479285756199982</v>
      </c>
      <c r="D11" s="276">
        <v>61.764139368089076</v>
      </c>
      <c r="E11" s="276">
        <v>56.153003656710851</v>
      </c>
      <c r="F11" s="390"/>
      <c r="G11" s="390"/>
    </row>
    <row r="12" spans="1:38" x14ac:dyDescent="0.2">
      <c r="A12" s="281" t="s">
        <v>304</v>
      </c>
      <c r="B12" s="282">
        <v>125.27000000000001</v>
      </c>
      <c r="C12" s="276">
        <v>20.878333333333337</v>
      </c>
      <c r="D12" s="276">
        <v>58.017100000000006</v>
      </c>
      <c r="E12" s="276">
        <v>46.374566666666666</v>
      </c>
      <c r="F12" s="390"/>
      <c r="G12" s="390"/>
    </row>
    <row r="13" spans="1:38" x14ac:dyDescent="0.2">
      <c r="A13" s="281" t="s">
        <v>305</v>
      </c>
      <c r="B13" s="282">
        <v>124.84379999999999</v>
      </c>
      <c r="C13" s="276">
        <v>22.51281639344262</v>
      </c>
      <c r="D13" s="276">
        <v>57.627916939890696</v>
      </c>
      <c r="E13" s="276">
        <v>44.703066666666665</v>
      </c>
      <c r="F13" s="390"/>
      <c r="G13" s="390"/>
    </row>
    <row r="14" spans="1:38" x14ac:dyDescent="0.2">
      <c r="A14" s="281" t="s">
        <v>214</v>
      </c>
      <c r="B14" s="282">
        <v>116.38</v>
      </c>
      <c r="C14" s="276">
        <v>19.396666666666668</v>
      </c>
      <c r="D14" s="276">
        <v>42.276999999999987</v>
      </c>
      <c r="E14" s="276">
        <v>54.70633333333334</v>
      </c>
      <c r="F14" s="390"/>
      <c r="G14" s="390"/>
    </row>
    <row r="15" spans="1:38" x14ac:dyDescent="0.2">
      <c r="A15" s="281" t="s">
        <v>306</v>
      </c>
      <c r="B15" s="282">
        <v>146.22</v>
      </c>
      <c r="C15" s="276">
        <v>28.300645161290319</v>
      </c>
      <c r="D15" s="276">
        <v>65.277788172043017</v>
      </c>
      <c r="E15" s="276">
        <v>52.641566666666662</v>
      </c>
      <c r="F15" s="390"/>
      <c r="G15" s="390"/>
    </row>
    <row r="16" spans="1:38" x14ac:dyDescent="0.2">
      <c r="A16" s="281" t="s">
        <v>247</v>
      </c>
      <c r="B16" s="283">
        <v>135.35089999999997</v>
      </c>
      <c r="C16" s="266">
        <v>22.558483333333328</v>
      </c>
      <c r="D16" s="266">
        <v>65.940149999999974</v>
      </c>
      <c r="E16" s="266">
        <v>46.852266666666665</v>
      </c>
      <c r="F16" s="390"/>
      <c r="G16" s="390"/>
    </row>
    <row r="17" spans="1:13" x14ac:dyDescent="0.2">
      <c r="A17" s="281" t="s">
        <v>248</v>
      </c>
      <c r="B17" s="282">
        <v>148.90333333333334</v>
      </c>
      <c r="C17" s="276">
        <v>28.820000000000004</v>
      </c>
      <c r="D17" s="276">
        <v>71.001599999999996</v>
      </c>
      <c r="E17" s="276">
        <v>49.081733333333332</v>
      </c>
      <c r="F17" s="390"/>
      <c r="G17" s="390"/>
    </row>
    <row r="18" spans="1:13" x14ac:dyDescent="0.2">
      <c r="A18" s="281" t="s">
        <v>307</v>
      </c>
      <c r="B18" s="282">
        <v>112.28818370617496</v>
      </c>
      <c r="C18" s="276">
        <v>23.872291024147433</v>
      </c>
      <c r="D18" s="276">
        <v>39.567698025180633</v>
      </c>
      <c r="E18" s="276">
        <v>48.8481946568469</v>
      </c>
      <c r="F18" s="390"/>
      <c r="G18" s="390"/>
    </row>
    <row r="19" spans="1:13" x14ac:dyDescent="0.2">
      <c r="A19" s="58" t="s">
        <v>308</v>
      </c>
      <c r="B19" s="282">
        <v>135.5</v>
      </c>
      <c r="C19" s="276">
        <v>25.337398373983742</v>
      </c>
      <c r="D19" s="276">
        <v>60.771801626016256</v>
      </c>
      <c r="E19" s="276">
        <v>49.390799999999999</v>
      </c>
      <c r="F19" s="390"/>
      <c r="G19" s="390"/>
    </row>
    <row r="20" spans="1:13" x14ac:dyDescent="0.2">
      <c r="A20" s="58" t="s">
        <v>215</v>
      </c>
      <c r="B20" s="282">
        <v>150.95433333333335</v>
      </c>
      <c r="C20" s="276">
        <v>27.221273224043721</v>
      </c>
      <c r="D20" s="276">
        <v>72.840093442622958</v>
      </c>
      <c r="E20" s="276">
        <v>50.892966666666666</v>
      </c>
      <c r="F20" s="390"/>
      <c r="G20" s="390"/>
    </row>
    <row r="21" spans="1:13" x14ac:dyDescent="0.2">
      <c r="A21" s="58" t="s">
        <v>309</v>
      </c>
      <c r="B21" s="282">
        <v>113.12373333333332</v>
      </c>
      <c r="C21" s="276">
        <v>19.633044628099171</v>
      </c>
      <c r="D21" s="276">
        <v>44.333755371900821</v>
      </c>
      <c r="E21" s="276">
        <v>49.156933333333328</v>
      </c>
      <c r="F21" s="390"/>
      <c r="G21" s="390"/>
    </row>
    <row r="22" spans="1:13" x14ac:dyDescent="0.2">
      <c r="A22" s="284" t="s">
        <v>310</v>
      </c>
      <c r="B22" s="282">
        <v>111.44126666666668</v>
      </c>
      <c r="C22" s="276">
        <v>19.341046280991737</v>
      </c>
      <c r="D22" s="276">
        <v>43.443120385674945</v>
      </c>
      <c r="E22" s="276">
        <v>48.6571</v>
      </c>
      <c r="F22" s="390"/>
      <c r="G22" s="390"/>
    </row>
    <row r="23" spans="1:13" x14ac:dyDescent="0.2">
      <c r="A23" s="284" t="s">
        <v>311</v>
      </c>
      <c r="B23" s="285">
        <v>114.05333333333333</v>
      </c>
      <c r="C23" s="286">
        <v>16.571851851851854</v>
      </c>
      <c r="D23" s="286">
        <v>46.209081481481469</v>
      </c>
      <c r="E23" s="286">
        <v>51.272400000000005</v>
      </c>
      <c r="F23" s="390"/>
      <c r="G23" s="390"/>
    </row>
    <row r="24" spans="1:13" x14ac:dyDescent="0.2">
      <c r="A24" s="265" t="s">
        <v>312</v>
      </c>
      <c r="B24" s="285">
        <v>131</v>
      </c>
      <c r="C24" s="286">
        <v>19.983050847457626</v>
      </c>
      <c r="D24" s="286">
        <v>54.937949152542366</v>
      </c>
      <c r="E24" s="286">
        <v>56.079000000000008</v>
      </c>
      <c r="F24" s="390"/>
      <c r="G24" s="390"/>
    </row>
    <row r="25" spans="1:13" x14ac:dyDescent="0.2">
      <c r="A25" s="265" t="s">
        <v>637</v>
      </c>
      <c r="B25" s="285">
        <v>152.67000000000002</v>
      </c>
      <c r="C25" s="286">
        <v>26.496446280991741</v>
      </c>
      <c r="D25" s="286">
        <v>78.02098705234161</v>
      </c>
      <c r="E25" s="286">
        <v>48.152566666666665</v>
      </c>
      <c r="F25" s="390"/>
      <c r="G25" s="390"/>
    </row>
    <row r="26" spans="1:13" x14ac:dyDescent="0.2">
      <c r="A26" s="58" t="s">
        <v>313</v>
      </c>
      <c r="B26" s="285">
        <v>105.2585203764941</v>
      </c>
      <c r="C26" s="286">
        <v>19.682487550076136</v>
      </c>
      <c r="D26" s="286">
        <v>39.787363340546634</v>
      </c>
      <c r="E26" s="286">
        <v>45.788669485871338</v>
      </c>
      <c r="F26" s="390"/>
      <c r="G26" s="390"/>
    </row>
    <row r="27" spans="1:13" x14ac:dyDescent="0.2">
      <c r="A27" s="265" t="s">
        <v>249</v>
      </c>
      <c r="B27" s="285">
        <v>143.80666666666667</v>
      </c>
      <c r="C27" s="286">
        <v>26.890677506775067</v>
      </c>
      <c r="D27" s="286">
        <v>65.151055826558277</v>
      </c>
      <c r="E27" s="286">
        <v>51.764933333333332</v>
      </c>
      <c r="F27" s="390"/>
      <c r="G27" s="390"/>
    </row>
    <row r="28" spans="1:13" x14ac:dyDescent="0.2">
      <c r="A28" s="58" t="s">
        <v>217</v>
      </c>
      <c r="B28" s="282">
        <v>131.63688431280971</v>
      </c>
      <c r="C28" s="276">
        <v>21.939480718801622</v>
      </c>
      <c r="D28" s="276">
        <v>66.108406192798569</v>
      </c>
      <c r="E28" s="276">
        <v>43.588997401209518</v>
      </c>
      <c r="F28" s="390"/>
      <c r="G28" s="390"/>
    </row>
    <row r="29" spans="1:13" x14ac:dyDescent="0.2">
      <c r="A29" s="265" t="s">
        <v>648</v>
      </c>
      <c r="B29" s="285">
        <v>114.59039491786159</v>
      </c>
      <c r="C29" s="286">
        <v>19.887589200620607</v>
      </c>
      <c r="D29" s="286">
        <v>48.894103164508124</v>
      </c>
      <c r="E29" s="286">
        <v>45.808702552732854</v>
      </c>
      <c r="F29" s="390"/>
      <c r="G29" s="390"/>
    </row>
    <row r="30" spans="1:13" x14ac:dyDescent="0.2">
      <c r="A30" s="58" t="s">
        <v>314</v>
      </c>
      <c r="B30" s="282">
        <v>101.39017956172242</v>
      </c>
      <c r="C30" s="276">
        <v>16.188347997249799</v>
      </c>
      <c r="D30" s="276">
        <v>36.222492939220736</v>
      </c>
      <c r="E30" s="276">
        <v>48.979338625251884</v>
      </c>
      <c r="F30" s="390"/>
      <c r="G30" s="390"/>
    </row>
    <row r="31" spans="1:13" x14ac:dyDescent="0.2">
      <c r="A31" s="287" t="s">
        <v>250</v>
      </c>
      <c r="B31" s="288">
        <v>141.78518836646512</v>
      </c>
      <c r="C31" s="256">
        <v>28.357037673293025</v>
      </c>
      <c r="D31" s="256">
        <v>64.701480154964699</v>
      </c>
      <c r="E31" s="256">
        <v>48.726670538207408</v>
      </c>
      <c r="F31" s="390"/>
      <c r="G31" s="390"/>
    </row>
    <row r="32" spans="1:13" x14ac:dyDescent="0.2">
      <c r="A32" s="289" t="s">
        <v>315</v>
      </c>
      <c r="B32" s="290">
        <v>133.29109965127026</v>
      </c>
      <c r="C32" s="290">
        <v>23.554234310618479</v>
      </c>
      <c r="D32" s="290">
        <v>61.444518130904569</v>
      </c>
      <c r="E32" s="290">
        <v>48.292347209747206</v>
      </c>
      <c r="F32" s="390"/>
      <c r="G32" s="390"/>
      <c r="M32" s="391"/>
    </row>
    <row r="33" spans="1:13" x14ac:dyDescent="0.2">
      <c r="A33" s="291" t="s">
        <v>316</v>
      </c>
      <c r="B33" s="292">
        <v>137.93801608252431</v>
      </c>
      <c r="C33" s="292">
        <v>23.790703122247226</v>
      </c>
      <c r="D33" s="292">
        <v>64.593848975502809</v>
      </c>
      <c r="E33" s="292">
        <v>49.553463984774282</v>
      </c>
      <c r="F33" s="390"/>
      <c r="G33" s="390"/>
      <c r="M33" s="391"/>
    </row>
    <row r="34" spans="1:13" x14ac:dyDescent="0.2">
      <c r="A34" s="291" t="s">
        <v>317</v>
      </c>
      <c r="B34" s="293">
        <v>19.448047919190941</v>
      </c>
      <c r="C34" s="293">
        <v>3.2263284823298655</v>
      </c>
      <c r="D34" s="293">
        <v>18.454423631673578</v>
      </c>
      <c r="E34" s="293">
        <v>-2.2327041948125057</v>
      </c>
      <c r="F34" s="390"/>
      <c r="G34" s="390"/>
    </row>
    <row r="35" spans="1:13" x14ac:dyDescent="0.2">
      <c r="A35" s="94"/>
      <c r="B35" s="65"/>
      <c r="C35" s="58"/>
      <c r="D35" s="8"/>
      <c r="E35" s="71" t="s">
        <v>620</v>
      </c>
    </row>
    <row r="36" spans="1:13" x14ac:dyDescent="0.2">
      <c r="B36" s="390"/>
      <c r="C36" s="390"/>
      <c r="D36" s="390"/>
      <c r="E36" s="390"/>
    </row>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J35"/>
  <sheetViews>
    <sheetView workbookViewId="0">
      <selection sqref="A1:C2"/>
    </sheetView>
  </sheetViews>
  <sheetFormatPr baseColWidth="10" defaultRowHeight="14.25" x14ac:dyDescent="0.2"/>
  <cols>
    <col min="1" max="1" width="22.75" bestFit="1" customWidth="1"/>
    <col min="7" max="7" width="17.875" bestFit="1" customWidth="1"/>
  </cols>
  <sheetData>
    <row r="1" spans="1:36" x14ac:dyDescent="0.2">
      <c r="A1" s="885" t="s">
        <v>318</v>
      </c>
      <c r="B1" s="885"/>
      <c r="C1" s="885"/>
      <c r="D1" s="58"/>
      <c r="E1" s="58"/>
    </row>
    <row r="2" spans="1:36" x14ac:dyDescent="0.2">
      <c r="A2" s="886"/>
      <c r="B2" s="885"/>
      <c r="C2" s="885"/>
      <c r="D2" s="8"/>
      <c r="E2" s="62" t="s">
        <v>287</v>
      </c>
    </row>
    <row r="3" spans="1:36" x14ac:dyDescent="0.2">
      <c r="A3" s="64"/>
      <c r="B3" s="277" t="s">
        <v>293</v>
      </c>
      <c r="C3" s="277" t="s">
        <v>294</v>
      </c>
      <c r="D3" s="277" t="s">
        <v>295</v>
      </c>
      <c r="E3" s="277" t="s">
        <v>296</v>
      </c>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row>
    <row r="4" spans="1:36" x14ac:dyDescent="0.2">
      <c r="A4" s="278" t="s">
        <v>297</v>
      </c>
      <c r="B4" s="279">
        <v>105.34687367666666</v>
      </c>
      <c r="C4" s="280">
        <v>18.283341712479338</v>
      </c>
      <c r="D4" s="280">
        <v>36.739204877933886</v>
      </c>
      <c r="E4" s="280">
        <v>50.32432708625344</v>
      </c>
      <c r="F4" s="390"/>
      <c r="G4" s="390"/>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row>
    <row r="5" spans="1:36" x14ac:dyDescent="0.2">
      <c r="A5" s="281" t="s">
        <v>298</v>
      </c>
      <c r="B5" s="282">
        <v>113.23666666666665</v>
      </c>
      <c r="C5" s="276">
        <v>18.079803921568626</v>
      </c>
      <c r="D5" s="276">
        <v>47.03986274509802</v>
      </c>
      <c r="E5" s="276">
        <v>48.117000000000004</v>
      </c>
      <c r="G5" s="390"/>
      <c r="H5" s="395"/>
      <c r="I5" s="395"/>
      <c r="J5" s="395"/>
      <c r="K5" s="395"/>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row>
    <row r="6" spans="1:36" x14ac:dyDescent="0.2">
      <c r="A6" s="281" t="s">
        <v>299</v>
      </c>
      <c r="B6" s="282">
        <v>107.36666666666667</v>
      </c>
      <c r="C6" s="276">
        <v>17.894444444444449</v>
      </c>
      <c r="D6" s="276">
        <v>40.964022222222226</v>
      </c>
      <c r="E6" s="276">
        <v>48.508200000000002</v>
      </c>
      <c r="G6" s="390"/>
      <c r="L6" s="396"/>
      <c r="M6" s="396"/>
      <c r="N6" s="396"/>
      <c r="O6" s="396"/>
      <c r="P6" s="396"/>
      <c r="Q6" s="396"/>
      <c r="R6" s="396"/>
      <c r="S6" s="396"/>
      <c r="T6" s="396"/>
      <c r="U6" s="396"/>
      <c r="V6" s="396"/>
      <c r="W6" s="396"/>
      <c r="X6" s="396"/>
      <c r="Y6" s="396"/>
      <c r="Z6" s="396"/>
      <c r="AA6" s="396"/>
      <c r="AB6" s="396"/>
      <c r="AC6" s="396"/>
      <c r="AD6" s="396"/>
      <c r="AE6" s="396"/>
      <c r="AF6" s="396"/>
      <c r="AG6" s="396"/>
      <c r="AH6" s="396"/>
      <c r="AI6" s="396"/>
      <c r="AJ6" s="396"/>
    </row>
    <row r="7" spans="1:36" x14ac:dyDescent="0.2">
      <c r="A7" s="281" t="s">
        <v>246</v>
      </c>
      <c r="B7" s="282">
        <v>121.74033333333333</v>
      </c>
      <c r="C7" s="276">
        <v>21.128487603305786</v>
      </c>
      <c r="D7" s="276">
        <v>52.997045730027537</v>
      </c>
      <c r="E7" s="276">
        <v>47.614799999999995</v>
      </c>
      <c r="G7" s="390"/>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row>
    <row r="8" spans="1:36" x14ac:dyDescent="0.2">
      <c r="A8" s="281" t="s">
        <v>300</v>
      </c>
      <c r="B8" s="282">
        <v>99.204928929338394</v>
      </c>
      <c r="C8" s="276">
        <v>16.534154821556402</v>
      </c>
      <c r="D8" s="276">
        <v>33.029928077172187</v>
      </c>
      <c r="E8" s="276">
        <v>49.640846030609808</v>
      </c>
      <c r="G8" s="390"/>
    </row>
    <row r="9" spans="1:36" x14ac:dyDescent="0.2">
      <c r="A9" s="281" t="s">
        <v>301</v>
      </c>
      <c r="B9" s="282">
        <v>117.29526666666668</v>
      </c>
      <c r="C9" s="276">
        <v>18.727815686274514</v>
      </c>
      <c r="D9" s="276">
        <v>46.070084313725502</v>
      </c>
      <c r="E9" s="276">
        <v>52.497366666666665</v>
      </c>
      <c r="G9" s="390"/>
    </row>
    <row r="10" spans="1:36" x14ac:dyDescent="0.2">
      <c r="A10" s="281" t="s">
        <v>302</v>
      </c>
      <c r="B10" s="282">
        <v>114.35625646265544</v>
      </c>
      <c r="C10" s="276">
        <v>22.871251292531088</v>
      </c>
      <c r="D10" s="276">
        <v>41.294323315463586</v>
      </c>
      <c r="E10" s="276">
        <v>50.190681854660774</v>
      </c>
      <c r="G10" s="390"/>
    </row>
    <row r="11" spans="1:36" x14ac:dyDescent="0.2">
      <c r="A11" s="281" t="s">
        <v>303</v>
      </c>
      <c r="B11" s="282">
        <v>121.22437631093692</v>
      </c>
      <c r="C11" s="276">
        <v>24.244875262187385</v>
      </c>
      <c r="D11" s="276">
        <v>42.108246517382462</v>
      </c>
      <c r="E11" s="276">
        <v>54.871254531367072</v>
      </c>
      <c r="G11" s="390"/>
    </row>
    <row r="12" spans="1:36" x14ac:dyDescent="0.2">
      <c r="A12" s="281" t="s">
        <v>304</v>
      </c>
      <c r="B12" s="282">
        <v>108.64333333333335</v>
      </c>
      <c r="C12" s="276">
        <v>18.107222222222227</v>
      </c>
      <c r="D12" s="276">
        <v>41.604944444444456</v>
      </c>
      <c r="E12" s="276">
        <v>48.931166666666662</v>
      </c>
      <c r="G12" s="390"/>
    </row>
    <row r="13" spans="1:36" x14ac:dyDescent="0.2">
      <c r="A13" s="281" t="s">
        <v>305</v>
      </c>
      <c r="B13" s="282">
        <v>113.41936666666666</v>
      </c>
      <c r="C13" s="276">
        <v>20.452672677595626</v>
      </c>
      <c r="D13" s="276">
        <v>50.231827322404371</v>
      </c>
      <c r="E13" s="276">
        <v>42.734866666666662</v>
      </c>
      <c r="G13" s="390"/>
    </row>
    <row r="14" spans="1:36" x14ac:dyDescent="0.2">
      <c r="A14" s="281" t="s">
        <v>214</v>
      </c>
      <c r="B14" s="282">
        <v>113.05</v>
      </c>
      <c r="C14" s="276">
        <v>18.841666666666669</v>
      </c>
      <c r="D14" s="276">
        <v>39.291999999999973</v>
      </c>
      <c r="E14" s="276">
        <v>54.916333333333355</v>
      </c>
      <c r="G14" s="390"/>
    </row>
    <row r="15" spans="1:36" x14ac:dyDescent="0.2">
      <c r="A15" s="281" t="s">
        <v>306</v>
      </c>
      <c r="B15" s="282">
        <v>126.07333333333334</v>
      </c>
      <c r="C15" s="276">
        <v>24.401290322580646</v>
      </c>
      <c r="D15" s="276">
        <v>49.847009677419351</v>
      </c>
      <c r="E15" s="276">
        <v>51.82503333333333</v>
      </c>
      <c r="G15" s="390"/>
    </row>
    <row r="16" spans="1:36" x14ac:dyDescent="0.2">
      <c r="A16" s="281" t="s">
        <v>247</v>
      </c>
      <c r="B16" s="283">
        <v>119.02383333333334</v>
      </c>
      <c r="C16" s="266">
        <v>19.83730555555556</v>
      </c>
      <c r="D16" s="266">
        <v>54.669927777777787</v>
      </c>
      <c r="E16" s="266">
        <v>44.516599999999997</v>
      </c>
      <c r="G16" s="390"/>
    </row>
    <row r="17" spans="1:11" x14ac:dyDescent="0.2">
      <c r="A17" s="281" t="s">
        <v>248</v>
      </c>
      <c r="B17" s="282">
        <v>124.46666666666667</v>
      </c>
      <c r="C17" s="276">
        <v>24.090322580645161</v>
      </c>
      <c r="D17" s="276">
        <v>41.960710752688158</v>
      </c>
      <c r="E17" s="276">
        <v>58.415633333333346</v>
      </c>
      <c r="G17" s="390"/>
    </row>
    <row r="18" spans="1:11" x14ac:dyDescent="0.2">
      <c r="A18" s="281" t="s">
        <v>307</v>
      </c>
      <c r="B18" s="282">
        <v>110.69121466984208</v>
      </c>
      <c r="C18" s="276">
        <v>23.532777921934933</v>
      </c>
      <c r="D18" s="276">
        <v>36.395456286693417</v>
      </c>
      <c r="E18" s="276">
        <v>50.762980461213729</v>
      </c>
      <c r="G18" s="390"/>
    </row>
    <row r="19" spans="1:11" x14ac:dyDescent="0.2">
      <c r="A19" s="58" t="s">
        <v>308</v>
      </c>
      <c r="B19" s="282">
        <v>122.96666666666667</v>
      </c>
      <c r="C19" s="276">
        <v>22.993766937669378</v>
      </c>
      <c r="D19" s="276">
        <v>49.899699728997291</v>
      </c>
      <c r="E19" s="276">
        <v>50.0732</v>
      </c>
      <c r="G19" s="390"/>
    </row>
    <row r="20" spans="1:11" x14ac:dyDescent="0.2">
      <c r="A20" s="58" t="s">
        <v>215</v>
      </c>
      <c r="B20" s="282">
        <v>136.01899999999998</v>
      </c>
      <c r="C20" s="276">
        <v>24.52801639344262</v>
      </c>
      <c r="D20" s="276">
        <v>61.740250273224028</v>
      </c>
      <c r="E20" s="276">
        <v>49.750733333333336</v>
      </c>
      <c r="G20" s="390"/>
    </row>
    <row r="21" spans="1:11" x14ac:dyDescent="0.2">
      <c r="A21" s="58" t="s">
        <v>309</v>
      </c>
      <c r="B21" s="282">
        <v>101.30680000000001</v>
      </c>
      <c r="C21" s="276">
        <v>17.582171900826449</v>
      </c>
      <c r="D21" s="276">
        <v>34.902028099173549</v>
      </c>
      <c r="E21" s="276">
        <v>48.822600000000008</v>
      </c>
      <c r="G21" s="390"/>
    </row>
    <row r="22" spans="1:11" x14ac:dyDescent="0.2">
      <c r="A22" s="284" t="s">
        <v>310</v>
      </c>
      <c r="B22" s="282">
        <v>100.97240000000001</v>
      </c>
      <c r="C22" s="276">
        <v>17.524135537190084</v>
      </c>
      <c r="D22" s="276">
        <v>33.01706446280992</v>
      </c>
      <c r="E22" s="276">
        <v>50.431200000000004</v>
      </c>
      <c r="G22" s="390"/>
    </row>
    <row r="23" spans="1:11" x14ac:dyDescent="0.2">
      <c r="A23" s="284" t="s">
        <v>311</v>
      </c>
      <c r="B23" s="285">
        <v>95.47999999999999</v>
      </c>
      <c r="C23" s="286">
        <v>13.873162393162394</v>
      </c>
      <c r="D23" s="286">
        <v>33.499804273504267</v>
      </c>
      <c r="E23" s="286">
        <v>48.107033333333327</v>
      </c>
      <c r="G23" s="390"/>
    </row>
    <row r="24" spans="1:11" x14ac:dyDescent="0.2">
      <c r="A24" s="265" t="s">
        <v>312</v>
      </c>
      <c r="B24" s="285">
        <v>118</v>
      </c>
      <c r="C24" s="286">
        <v>18</v>
      </c>
      <c r="D24" s="286">
        <v>47.239999999999995</v>
      </c>
      <c r="E24" s="286">
        <v>52.760000000000005</v>
      </c>
      <c r="G24" s="390"/>
    </row>
    <row r="25" spans="1:11" x14ac:dyDescent="0.2">
      <c r="A25" s="265" t="s">
        <v>637</v>
      </c>
      <c r="B25" s="285">
        <v>116.91666666666667</v>
      </c>
      <c r="C25" s="286">
        <v>20.291322314049587</v>
      </c>
      <c r="D25" s="286">
        <v>49.392111019283753</v>
      </c>
      <c r="E25" s="286">
        <v>47.233233333333338</v>
      </c>
      <c r="G25" s="390"/>
    </row>
    <row r="26" spans="1:11" x14ac:dyDescent="0.2">
      <c r="A26" s="58" t="s">
        <v>313</v>
      </c>
      <c r="B26" s="285">
        <v>100.29534633339775</v>
      </c>
      <c r="C26" s="286">
        <v>18.754414355025595</v>
      </c>
      <c r="D26" s="286">
        <v>34.773843878158239</v>
      </c>
      <c r="E26" s="286">
        <v>46.767088100213911</v>
      </c>
      <c r="G26" s="390"/>
    </row>
    <row r="27" spans="1:11" x14ac:dyDescent="0.2">
      <c r="A27" s="265" t="s">
        <v>249</v>
      </c>
      <c r="B27" s="285">
        <v>119.87</v>
      </c>
      <c r="C27" s="286">
        <v>22.414715447154475</v>
      </c>
      <c r="D27" s="286">
        <v>46.635951219512194</v>
      </c>
      <c r="E27" s="286">
        <v>50.81933333333334</v>
      </c>
      <c r="G27" s="390"/>
    </row>
    <row r="28" spans="1:11" x14ac:dyDescent="0.2">
      <c r="A28" s="58" t="s">
        <v>217</v>
      </c>
      <c r="B28" s="282">
        <v>133.96732094798023</v>
      </c>
      <c r="C28" s="276">
        <v>22.327886824663373</v>
      </c>
      <c r="D28" s="276">
        <v>66.108582991954478</v>
      </c>
      <c r="E28" s="276">
        <v>45.530851131362382</v>
      </c>
      <c r="G28" s="390"/>
    </row>
    <row r="29" spans="1:11" x14ac:dyDescent="0.2">
      <c r="A29" s="265" t="s">
        <v>648</v>
      </c>
      <c r="B29" s="285">
        <v>110.75619928518697</v>
      </c>
      <c r="C29" s="286">
        <v>19.222150289164681</v>
      </c>
      <c r="D29" s="286">
        <v>41.697077663443999</v>
      </c>
      <c r="E29" s="286">
        <v>49.836971332578287</v>
      </c>
      <c r="G29" s="390"/>
    </row>
    <row r="30" spans="1:11" x14ac:dyDescent="0.2">
      <c r="A30" s="58" t="s">
        <v>314</v>
      </c>
      <c r="B30" s="282">
        <v>98.835916329753672</v>
      </c>
      <c r="C30" s="276">
        <v>15.78052445601109</v>
      </c>
      <c r="D30" s="276">
        <v>33.19759110830735</v>
      </c>
      <c r="E30" s="276">
        <v>49.857800765435229</v>
      </c>
      <c r="G30" s="390"/>
    </row>
    <row r="31" spans="1:11" x14ac:dyDescent="0.2">
      <c r="A31" s="287" t="s">
        <v>250</v>
      </c>
      <c r="B31" s="288">
        <v>136.39349435149217</v>
      </c>
      <c r="C31" s="256">
        <v>27.278698870298435</v>
      </c>
      <c r="D31" s="256">
        <v>57.222832268137999</v>
      </c>
      <c r="E31" s="256">
        <v>51.891963213055739</v>
      </c>
      <c r="G31" s="390"/>
    </row>
    <row r="32" spans="1:11" x14ac:dyDescent="0.2">
      <c r="A32" s="289" t="s">
        <v>315</v>
      </c>
      <c r="B32" s="290">
        <v>117.90527478223937</v>
      </c>
      <c r="C32" s="290">
        <v>20.835363170869126</v>
      </c>
      <c r="D32" s="290">
        <v>48.834887582064624</v>
      </c>
      <c r="E32" s="290">
        <v>48.235024029305613</v>
      </c>
      <c r="G32" s="390"/>
      <c r="H32" s="396"/>
      <c r="I32" s="396"/>
      <c r="J32" s="396"/>
      <c r="K32" s="396"/>
    </row>
    <row r="33" spans="1:11" x14ac:dyDescent="0.2">
      <c r="A33" s="291" t="s">
        <v>316</v>
      </c>
      <c r="B33" s="292">
        <v>117.31670290429683</v>
      </c>
      <c r="C33" s="292">
        <v>20.234065483493705</v>
      </c>
      <c r="D33" s="292">
        <v>48.725156429452738</v>
      </c>
      <c r="E33" s="292">
        <v>48.357480991350386</v>
      </c>
      <c r="G33" s="390"/>
      <c r="H33" s="393"/>
      <c r="I33" s="393"/>
      <c r="J33" s="393"/>
      <c r="K33" s="393"/>
    </row>
    <row r="34" spans="1:11" x14ac:dyDescent="0.2">
      <c r="A34" s="291" t="s">
        <v>317</v>
      </c>
      <c r="B34" s="293">
        <v>11.969829227630171</v>
      </c>
      <c r="C34" s="293">
        <v>1.950723771014367</v>
      </c>
      <c r="D34" s="293">
        <v>11.985951551518852</v>
      </c>
      <c r="E34" s="293">
        <v>-1.9668460949030546</v>
      </c>
      <c r="G34" s="390"/>
    </row>
    <row r="35" spans="1:11" x14ac:dyDescent="0.2">
      <c r="A35" s="94"/>
      <c r="B35" s="65"/>
      <c r="C35" s="58"/>
      <c r="D35" s="8"/>
      <c r="E35" s="71" t="s">
        <v>620</v>
      </c>
    </row>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D37"/>
  <sheetViews>
    <sheetView topLeftCell="A4" workbookViewId="0">
      <selection activeCell="A5" sqref="A5:C35"/>
    </sheetView>
  </sheetViews>
  <sheetFormatPr baseColWidth="10" defaultRowHeight="14.25" x14ac:dyDescent="0.2"/>
  <cols>
    <col min="1" max="1" width="22.75" bestFit="1" customWidth="1"/>
    <col min="5" max="5" width="12.625" bestFit="1" customWidth="1"/>
  </cols>
  <sheetData>
    <row r="1" spans="1:4" x14ac:dyDescent="0.2">
      <c r="A1" s="885" t="s">
        <v>35</v>
      </c>
      <c r="B1" s="885"/>
      <c r="C1" s="885"/>
    </row>
    <row r="2" spans="1:4" x14ac:dyDescent="0.2">
      <c r="A2" s="885"/>
      <c r="B2" s="885"/>
      <c r="C2" s="885"/>
    </row>
    <row r="3" spans="1:4" x14ac:dyDescent="0.2">
      <c r="A3" s="61"/>
      <c r="B3" s="8"/>
      <c r="C3" s="62" t="s">
        <v>287</v>
      </c>
    </row>
    <row r="4" spans="1:4" x14ac:dyDescent="0.2">
      <c r="A4" s="64"/>
      <c r="B4" s="277" t="s">
        <v>293</v>
      </c>
      <c r="C4" s="277" t="s">
        <v>296</v>
      </c>
    </row>
    <row r="5" spans="1:4" x14ac:dyDescent="0.2">
      <c r="A5" s="278" t="s">
        <v>297</v>
      </c>
      <c r="B5" s="664">
        <v>61.204166666666666</v>
      </c>
      <c r="C5" s="665">
        <v>41.64103333333334</v>
      </c>
    </row>
    <row r="6" spans="1:4" x14ac:dyDescent="0.2">
      <c r="A6" s="281" t="s">
        <v>298</v>
      </c>
      <c r="B6" s="666">
        <v>56.623333333333335</v>
      </c>
      <c r="C6" s="667">
        <v>41.447800000000001</v>
      </c>
    </row>
    <row r="7" spans="1:4" x14ac:dyDescent="0.2">
      <c r="A7" s="281" t="s">
        <v>299</v>
      </c>
      <c r="B7" s="666">
        <v>64.215966666666674</v>
      </c>
      <c r="C7" s="667">
        <v>42.595099999999995</v>
      </c>
    </row>
    <row r="8" spans="1:4" x14ac:dyDescent="0.2">
      <c r="A8" s="281" t="s">
        <v>246</v>
      </c>
      <c r="B8" s="666">
        <v>52.280666666666676</v>
      </c>
      <c r="C8" s="667">
        <v>41.342433333333332</v>
      </c>
    </row>
    <row r="9" spans="1:4" x14ac:dyDescent="0.2">
      <c r="A9" s="281" t="s">
        <v>300</v>
      </c>
      <c r="B9" s="666">
        <v>90.131915328765743</v>
      </c>
      <c r="C9" s="667">
        <v>42.079979275317868</v>
      </c>
    </row>
    <row r="10" spans="1:4" x14ac:dyDescent="0.2">
      <c r="A10" s="281" t="s">
        <v>301</v>
      </c>
      <c r="B10" s="666">
        <v>79.608666666666664</v>
      </c>
      <c r="C10" s="667">
        <v>53.35476666666667</v>
      </c>
    </row>
    <row r="11" spans="1:4" x14ac:dyDescent="0.2">
      <c r="A11" s="281" t="s">
        <v>302</v>
      </c>
      <c r="B11" s="666">
        <v>59.133866105410824</v>
      </c>
      <c r="C11" s="667">
        <v>42.678494629544346</v>
      </c>
      <c r="D11" s="276"/>
    </row>
    <row r="12" spans="1:4" x14ac:dyDescent="0.2">
      <c r="A12" s="281" t="s">
        <v>303</v>
      </c>
      <c r="B12" s="666">
        <v>109.43352950514368</v>
      </c>
      <c r="C12" s="667">
        <v>54.634703796187281</v>
      </c>
    </row>
    <row r="13" spans="1:4" x14ac:dyDescent="0.2">
      <c r="A13" s="281" t="s">
        <v>304</v>
      </c>
      <c r="B13" s="666">
        <v>0</v>
      </c>
      <c r="C13" s="667">
        <v>0</v>
      </c>
    </row>
    <row r="14" spans="1:4" x14ac:dyDescent="0.2">
      <c r="A14" s="281" t="s">
        <v>305</v>
      </c>
      <c r="B14" s="880">
        <v>80.76466666666667</v>
      </c>
      <c r="C14" s="881">
        <v>40.857533333333329</v>
      </c>
    </row>
    <row r="15" spans="1:4" x14ac:dyDescent="0.2">
      <c r="A15" s="281" t="s">
        <v>214</v>
      </c>
      <c r="B15" s="666">
        <v>69.599999999999994</v>
      </c>
      <c r="C15" s="667">
        <v>46.905000000000001</v>
      </c>
    </row>
    <row r="16" spans="1:4" x14ac:dyDescent="0.2">
      <c r="A16" s="281" t="s">
        <v>306</v>
      </c>
      <c r="B16" s="666">
        <v>83.823333333333338</v>
      </c>
      <c r="C16" s="667">
        <v>44.729633333333339</v>
      </c>
    </row>
    <row r="17" spans="1:3" x14ac:dyDescent="0.2">
      <c r="A17" s="281" t="s">
        <v>247</v>
      </c>
      <c r="B17" s="666">
        <v>69.077500000000001</v>
      </c>
      <c r="C17" s="667">
        <v>45.674466666666667</v>
      </c>
    </row>
    <row r="18" spans="1:3" x14ac:dyDescent="0.2">
      <c r="A18" s="281" t="s">
        <v>248</v>
      </c>
      <c r="B18" s="666">
        <v>0</v>
      </c>
      <c r="C18" s="667">
        <v>0</v>
      </c>
    </row>
    <row r="19" spans="1:3" x14ac:dyDescent="0.2">
      <c r="A19" s="281" t="s">
        <v>307</v>
      </c>
      <c r="B19" s="880">
        <v>110.69121466984208</v>
      </c>
      <c r="C19" s="881">
        <v>50.763001638065923</v>
      </c>
    </row>
    <row r="20" spans="1:3" x14ac:dyDescent="0.2">
      <c r="A20" s="281" t="s">
        <v>308</v>
      </c>
      <c r="B20" s="666">
        <v>59.94756666666666</v>
      </c>
      <c r="C20" s="667">
        <v>40.589133333333329</v>
      </c>
    </row>
    <row r="21" spans="1:3" x14ac:dyDescent="0.2">
      <c r="A21" s="281" t="s">
        <v>215</v>
      </c>
      <c r="B21" s="666">
        <v>112.12563333333335</v>
      </c>
      <c r="C21" s="667">
        <v>51.585266666666655</v>
      </c>
    </row>
    <row r="22" spans="1:3" x14ac:dyDescent="0.2">
      <c r="A22" s="281" t="s">
        <v>309</v>
      </c>
      <c r="B22" s="666">
        <v>62.627800000000001</v>
      </c>
      <c r="C22" s="667">
        <v>48.822366666666674</v>
      </c>
    </row>
    <row r="23" spans="1:3" x14ac:dyDescent="0.2">
      <c r="A23" s="281" t="s">
        <v>310</v>
      </c>
      <c r="B23" s="666">
        <v>56.894000000000005</v>
      </c>
      <c r="C23" s="667">
        <v>44.905999999999999</v>
      </c>
    </row>
    <row r="24" spans="1:3" x14ac:dyDescent="0.2">
      <c r="A24" s="281" t="s">
        <v>311</v>
      </c>
      <c r="B24" s="666">
        <v>50.036666666666669</v>
      </c>
      <c r="C24" s="667">
        <v>42.891833333333331</v>
      </c>
    </row>
    <row r="25" spans="1:3" x14ac:dyDescent="0.2">
      <c r="A25" s="281" t="s">
        <v>312</v>
      </c>
      <c r="B25" s="666">
        <v>100</v>
      </c>
      <c r="C25" s="667">
        <v>61.536999999999999</v>
      </c>
    </row>
    <row r="26" spans="1:3" x14ac:dyDescent="0.2">
      <c r="A26" s="281" t="s">
        <v>637</v>
      </c>
      <c r="B26" s="666">
        <v>98.063333333333333</v>
      </c>
      <c r="C26" s="667">
        <v>31.651966666666663</v>
      </c>
    </row>
    <row r="27" spans="1:3" x14ac:dyDescent="0.2">
      <c r="A27" s="281" t="s">
        <v>313</v>
      </c>
      <c r="B27" s="666">
        <v>63.648251241132392</v>
      </c>
      <c r="C27" s="667">
        <v>46.217325935379002</v>
      </c>
    </row>
    <row r="28" spans="1:3" x14ac:dyDescent="0.2">
      <c r="A28" s="281" t="s">
        <v>249</v>
      </c>
      <c r="B28" s="666">
        <v>101.91333333333333</v>
      </c>
      <c r="C28" s="667">
        <v>48.161433333333335</v>
      </c>
    </row>
    <row r="29" spans="1:3" x14ac:dyDescent="0.2">
      <c r="A29" s="281" t="s">
        <v>217</v>
      </c>
      <c r="B29" s="666">
        <v>52.309639221069098</v>
      </c>
      <c r="C29" s="667">
        <v>37.110473773189035</v>
      </c>
    </row>
    <row r="30" spans="1:3" x14ac:dyDescent="0.2">
      <c r="A30" s="281" t="s">
        <v>648</v>
      </c>
      <c r="B30" s="666">
        <v>60.957653921910676</v>
      </c>
      <c r="C30" s="667">
        <v>41.334305663182228</v>
      </c>
    </row>
    <row r="31" spans="1:3" x14ac:dyDescent="0.2">
      <c r="A31" s="281" t="s">
        <v>314</v>
      </c>
      <c r="B31" s="666">
        <v>81.572732503388465</v>
      </c>
      <c r="C31" s="667">
        <v>35.350807709523266</v>
      </c>
    </row>
    <row r="32" spans="1:3" x14ac:dyDescent="0.2">
      <c r="A32" s="281" t="s">
        <v>250</v>
      </c>
      <c r="B32" s="666">
        <v>105.50638279182101</v>
      </c>
      <c r="C32" s="667">
        <v>42.879951920947349</v>
      </c>
    </row>
    <row r="33" spans="1:3" x14ac:dyDescent="0.2">
      <c r="A33" s="289" t="s">
        <v>315</v>
      </c>
      <c r="B33" s="668">
        <v>64.037698847892528</v>
      </c>
      <c r="C33" s="668">
        <v>43.027688365809141</v>
      </c>
    </row>
    <row r="34" spans="1:3" x14ac:dyDescent="0.2">
      <c r="A34" s="291" t="s">
        <v>316</v>
      </c>
      <c r="B34" s="669">
        <v>62.579088093612391</v>
      </c>
      <c r="C34" s="669">
        <v>26.530418891453728</v>
      </c>
    </row>
    <row r="35" spans="1:3" x14ac:dyDescent="0.2">
      <c r="A35" s="291" t="s">
        <v>317</v>
      </c>
      <c r="B35" s="704">
        <v>1.3749214269457255</v>
      </c>
      <c r="C35" s="704">
        <v>-15.110614441879612</v>
      </c>
    </row>
    <row r="36" spans="1:3" x14ac:dyDescent="0.2">
      <c r="A36" s="94"/>
      <c r="B36" s="8"/>
      <c r="C36" s="71" t="s">
        <v>576</v>
      </c>
    </row>
    <row r="37" spans="1:3" x14ac:dyDescent="0.2">
      <c r="A37" s="94" t="s">
        <v>534</v>
      </c>
      <c r="B37" s="94"/>
      <c r="C37" s="94"/>
    </row>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M9"/>
  <sheetViews>
    <sheetView workbookViewId="0"/>
  </sheetViews>
  <sheetFormatPr baseColWidth="10" defaultRowHeight="12.75" x14ac:dyDescent="0.2"/>
  <cols>
    <col min="1" max="1" width="16.375" style="811" bestFit="1" customWidth="1"/>
    <col min="2" max="13" width="8.5" style="811" customWidth="1"/>
    <col min="14" max="16384" width="11" style="811"/>
  </cols>
  <sheetData>
    <row r="1" spans="1:13" x14ac:dyDescent="0.2">
      <c r="A1" s="211" t="s">
        <v>20</v>
      </c>
      <c r="B1" s="20"/>
      <c r="C1" s="20"/>
      <c r="D1" s="20"/>
      <c r="E1" s="20"/>
      <c r="F1" s="20"/>
      <c r="G1" s="20"/>
      <c r="H1" s="20"/>
      <c r="I1" s="20"/>
      <c r="J1" s="20"/>
      <c r="K1" s="20"/>
      <c r="L1" s="20"/>
      <c r="M1" s="20"/>
    </row>
    <row r="2" spans="1:13" x14ac:dyDescent="0.2">
      <c r="A2" s="211"/>
      <c r="B2" s="20"/>
      <c r="C2" s="20"/>
      <c r="D2" s="20"/>
      <c r="E2" s="20"/>
      <c r="F2" s="20"/>
      <c r="G2" s="20"/>
      <c r="H2" s="20"/>
      <c r="I2" s="20"/>
      <c r="J2" s="20"/>
      <c r="K2" s="20"/>
      <c r="L2" s="20"/>
      <c r="M2" s="216" t="s">
        <v>319</v>
      </c>
    </row>
    <row r="3" spans="1:13" x14ac:dyDescent="0.2">
      <c r="A3" s="812"/>
      <c r="B3" s="658">
        <v>2016</v>
      </c>
      <c r="C3" s="658" t="s">
        <v>569</v>
      </c>
      <c r="D3" s="658" t="s">
        <v>569</v>
      </c>
      <c r="E3" s="658" t="s">
        <v>569</v>
      </c>
      <c r="F3" s="658" t="s">
        <v>569</v>
      </c>
      <c r="G3" s="658" t="s">
        <v>569</v>
      </c>
      <c r="H3" s="658">
        <v>2017</v>
      </c>
      <c r="I3" s="658" t="s">
        <v>569</v>
      </c>
      <c r="J3" s="658" t="s">
        <v>569</v>
      </c>
      <c r="K3" s="658" t="s">
        <v>569</v>
      </c>
      <c r="L3" s="658" t="s">
        <v>569</v>
      </c>
      <c r="M3" s="658" t="s">
        <v>569</v>
      </c>
    </row>
    <row r="4" spans="1:13" x14ac:dyDescent="0.2">
      <c r="A4" s="631"/>
      <c r="B4" s="813">
        <v>42552</v>
      </c>
      <c r="C4" s="813">
        <v>42583</v>
      </c>
      <c r="D4" s="813">
        <v>42614</v>
      </c>
      <c r="E4" s="813">
        <v>42644</v>
      </c>
      <c r="F4" s="813">
        <v>42675</v>
      </c>
      <c r="G4" s="813">
        <v>42705</v>
      </c>
      <c r="H4" s="813">
        <v>42736</v>
      </c>
      <c r="I4" s="813">
        <v>42767</v>
      </c>
      <c r="J4" s="813">
        <v>42795</v>
      </c>
      <c r="K4" s="813">
        <v>42826</v>
      </c>
      <c r="L4" s="813">
        <v>42856</v>
      </c>
      <c r="M4" s="813">
        <v>42887</v>
      </c>
    </row>
    <row r="5" spans="1:13" x14ac:dyDescent="0.2">
      <c r="A5" s="814" t="s">
        <v>320</v>
      </c>
      <c r="B5" s="815">
        <v>44.977142857142859</v>
      </c>
      <c r="C5" s="815">
        <v>45.704090909090915</v>
      </c>
      <c r="D5" s="815">
        <v>46.597727272727276</v>
      </c>
      <c r="E5" s="815">
        <v>49.484285714285718</v>
      </c>
      <c r="F5" s="815">
        <v>44.89318181818183</v>
      </c>
      <c r="G5" s="815">
        <v>53.201999999999998</v>
      </c>
      <c r="H5" s="815">
        <v>54.541904761904753</v>
      </c>
      <c r="I5" s="815">
        <v>54.806500000000007</v>
      </c>
      <c r="J5" s="815">
        <v>51.580000000000005</v>
      </c>
      <c r="K5" s="815">
        <v>52.351578947368409</v>
      </c>
      <c r="L5" s="815">
        <v>50.222272727272724</v>
      </c>
      <c r="M5" s="815">
        <v>46.296363636363644</v>
      </c>
    </row>
    <row r="6" spans="1:13" x14ac:dyDescent="0.2">
      <c r="A6" s="816" t="s">
        <v>321</v>
      </c>
      <c r="B6" s="815">
        <v>44.651499999999999</v>
      </c>
      <c r="C6" s="815">
        <v>44.724347826086962</v>
      </c>
      <c r="D6" s="815">
        <v>45.200952380952387</v>
      </c>
      <c r="E6" s="815">
        <v>49.845714285714287</v>
      </c>
      <c r="F6" s="815">
        <v>45.660952380952381</v>
      </c>
      <c r="G6" s="815">
        <v>51.970476190476198</v>
      </c>
      <c r="H6" s="815">
        <v>52.503999999999998</v>
      </c>
      <c r="I6" s="815">
        <v>53.46842105263157</v>
      </c>
      <c r="J6" s="815">
        <v>49.327826086956513</v>
      </c>
      <c r="K6" s="815">
        <v>51.08</v>
      </c>
      <c r="L6" s="815">
        <v>48.476363636363637</v>
      </c>
      <c r="M6" s="815">
        <v>45.177727272727275</v>
      </c>
    </row>
    <row r="7" spans="1:13" x14ac:dyDescent="0.2">
      <c r="A7" s="817" t="s">
        <v>322</v>
      </c>
      <c r="B7" s="818">
        <v>1.1068523809523811</v>
      </c>
      <c r="C7" s="818">
        <v>1.1211739130434786</v>
      </c>
      <c r="D7" s="818">
        <v>1.1212090909090908</v>
      </c>
      <c r="E7" s="818">
        <v>1.1026047619047619</v>
      </c>
      <c r="F7" s="818">
        <v>1.0798954545454547</v>
      </c>
      <c r="G7" s="818">
        <v>1.0542904761904763</v>
      </c>
      <c r="H7" s="818">
        <v>1.0614409090909092</v>
      </c>
      <c r="I7" s="818">
        <v>1.064265</v>
      </c>
      <c r="J7" s="818">
        <v>1.0684695652173912</v>
      </c>
      <c r="K7" s="818">
        <v>1.0722666666666667</v>
      </c>
      <c r="L7" s="818">
        <v>1.10575</v>
      </c>
      <c r="M7" s="818">
        <v>1.1229454545454547</v>
      </c>
    </row>
    <row r="8" spans="1:13" x14ac:dyDescent="0.2">
      <c r="A8" s="20"/>
      <c r="B8" s="20"/>
      <c r="C8" s="20"/>
      <c r="D8" s="20"/>
      <c r="E8" s="20"/>
      <c r="F8" s="20"/>
      <c r="G8" s="20"/>
      <c r="H8" s="20"/>
      <c r="I8" s="20"/>
      <c r="J8" s="20"/>
      <c r="K8" s="20"/>
      <c r="L8" s="20"/>
      <c r="M8" s="233" t="s">
        <v>323</v>
      </c>
    </row>
    <row r="9" spans="1:13" x14ac:dyDescent="0.2">
      <c r="A9" s="819"/>
      <c r="B9" s="20"/>
      <c r="C9" s="20"/>
      <c r="D9" s="20"/>
      <c r="E9" s="20"/>
      <c r="F9" s="20"/>
      <c r="G9" s="20"/>
      <c r="H9" s="20"/>
      <c r="I9" s="20"/>
      <c r="J9" s="20"/>
      <c r="K9" s="20"/>
      <c r="L9" s="20"/>
      <c r="M9" s="2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M25"/>
  <sheetViews>
    <sheetView workbookViewId="0"/>
  </sheetViews>
  <sheetFormatPr baseColWidth="10" defaultRowHeight="12.75" x14ac:dyDescent="0.2"/>
  <cols>
    <col min="1" max="1" width="16.5" style="811" bestFit="1" customWidth="1"/>
    <col min="2" max="13" width="7.375" style="811" customWidth="1"/>
    <col min="14" max="16384" width="11" style="811"/>
  </cols>
  <sheetData>
    <row r="1" spans="1:13" x14ac:dyDescent="0.2">
      <c r="A1" s="211" t="s">
        <v>21</v>
      </c>
      <c r="B1" s="820"/>
      <c r="C1" s="820"/>
      <c r="D1" s="820"/>
      <c r="E1" s="820"/>
      <c r="F1" s="820"/>
      <c r="G1" s="820"/>
      <c r="H1" s="820"/>
      <c r="I1" s="820"/>
      <c r="J1" s="820"/>
      <c r="K1" s="820"/>
      <c r="L1" s="820"/>
      <c r="M1" s="820"/>
    </row>
    <row r="2" spans="1:13" x14ac:dyDescent="0.2">
      <c r="A2" s="214"/>
      <c r="B2" s="820"/>
      <c r="C2" s="820"/>
      <c r="D2" s="820"/>
      <c r="E2" s="820"/>
      <c r="F2" s="820"/>
      <c r="G2" s="820"/>
      <c r="H2" s="820"/>
      <c r="I2" s="820"/>
      <c r="J2" s="820"/>
      <c r="K2" s="820"/>
      <c r="L2" s="820"/>
      <c r="M2" s="216" t="s">
        <v>319</v>
      </c>
    </row>
    <row r="3" spans="1:13" x14ac:dyDescent="0.2">
      <c r="A3" s="821"/>
      <c r="B3" s="658">
        <v>2016</v>
      </c>
      <c r="C3" s="658" t="s">
        <v>569</v>
      </c>
      <c r="D3" s="658" t="s">
        <v>569</v>
      </c>
      <c r="E3" s="658" t="s">
        <v>569</v>
      </c>
      <c r="F3" s="658" t="s">
        <v>569</v>
      </c>
      <c r="G3" s="658" t="s">
        <v>569</v>
      </c>
      <c r="H3" s="658">
        <v>2017</v>
      </c>
      <c r="I3" s="658" t="s">
        <v>569</v>
      </c>
      <c r="J3" s="658" t="s">
        <v>569</v>
      </c>
      <c r="K3" s="658" t="s">
        <v>569</v>
      </c>
      <c r="L3" s="658" t="s">
        <v>569</v>
      </c>
      <c r="M3" s="658" t="s">
        <v>569</v>
      </c>
    </row>
    <row r="4" spans="1:13" x14ac:dyDescent="0.2">
      <c r="A4" s="631"/>
      <c r="B4" s="813">
        <v>42552</v>
      </c>
      <c r="C4" s="813">
        <v>42583</v>
      </c>
      <c r="D4" s="813">
        <v>42614</v>
      </c>
      <c r="E4" s="813">
        <v>42644</v>
      </c>
      <c r="F4" s="813">
        <v>42675</v>
      </c>
      <c r="G4" s="813">
        <v>42705</v>
      </c>
      <c r="H4" s="813">
        <v>42736</v>
      </c>
      <c r="I4" s="813">
        <v>42767</v>
      </c>
      <c r="J4" s="813">
        <v>42795</v>
      </c>
      <c r="K4" s="813">
        <v>42826</v>
      </c>
      <c r="L4" s="813">
        <v>42856</v>
      </c>
      <c r="M4" s="813">
        <v>42887</v>
      </c>
    </row>
    <row r="5" spans="1:13" x14ac:dyDescent="0.2">
      <c r="A5" s="705" t="s">
        <v>324</v>
      </c>
      <c r="B5" s="551"/>
      <c r="C5" s="551"/>
      <c r="D5" s="551"/>
      <c r="E5" s="551"/>
      <c r="F5" s="551"/>
      <c r="G5" s="551"/>
      <c r="H5" s="551"/>
      <c r="I5" s="551"/>
      <c r="J5" s="551"/>
      <c r="K5" s="551"/>
      <c r="L5" s="551"/>
      <c r="M5" s="551"/>
    </row>
    <row r="6" spans="1:13" x14ac:dyDescent="0.2">
      <c r="A6" s="822" t="s">
        <v>325</v>
      </c>
      <c r="B6" s="550">
        <v>42.106190476190484</v>
      </c>
      <c r="C6" s="550">
        <v>42.415217391304346</v>
      </c>
      <c r="D6" s="550">
        <v>42.98181818181817</v>
      </c>
      <c r="E6" s="550">
        <v>46.685714285714283</v>
      </c>
      <c r="F6" s="550">
        <v>41.767272727272726</v>
      </c>
      <c r="G6" s="550">
        <v>50.18636363636363</v>
      </c>
      <c r="H6" s="550">
        <v>51.363181818181822</v>
      </c>
      <c r="I6" s="550">
        <v>51.314499999999995</v>
      </c>
      <c r="J6" s="550">
        <v>49.242608695652173</v>
      </c>
      <c r="K6" s="550">
        <v>50.139000000000003</v>
      </c>
      <c r="L6" s="550">
        <v>47.23434782608696</v>
      </c>
      <c r="M6" s="550">
        <v>44.193636363636358</v>
      </c>
    </row>
    <row r="7" spans="1:13" x14ac:dyDescent="0.2">
      <c r="A7" s="822" t="s">
        <v>326</v>
      </c>
      <c r="B7" s="550">
        <v>42.466666666666661</v>
      </c>
      <c r="C7" s="550">
        <v>43.926521739130429</v>
      </c>
      <c r="D7" s="550">
        <v>43.770909090909079</v>
      </c>
      <c r="E7" s="550">
        <v>48.794761904761906</v>
      </c>
      <c r="F7" s="550">
        <v>43.976363636363629</v>
      </c>
      <c r="G7" s="550">
        <v>52.12772727272727</v>
      </c>
      <c r="H7" s="550">
        <v>53.673636363636369</v>
      </c>
      <c r="I7" s="550">
        <v>54.338999999999984</v>
      </c>
      <c r="J7" s="550">
        <v>51.108260869565207</v>
      </c>
      <c r="K7" s="550">
        <v>52.502631578947359</v>
      </c>
      <c r="L7" s="550">
        <v>50.196956521739139</v>
      </c>
      <c r="M7" s="550">
        <v>46.365909090909099</v>
      </c>
    </row>
    <row r="8" spans="1:13" x14ac:dyDescent="0.2">
      <c r="A8" s="822" t="s">
        <v>653</v>
      </c>
      <c r="B8" s="550">
        <v>42.156666666666666</v>
      </c>
      <c r="C8" s="550">
        <v>42.369565217391305</v>
      </c>
      <c r="D8" s="550">
        <v>42.93181818181818</v>
      </c>
      <c r="E8" s="550">
        <v>46.68333333333333</v>
      </c>
      <c r="F8" s="550">
        <v>41.743636363636362</v>
      </c>
      <c r="G8" s="550">
        <v>50.142272727272733</v>
      </c>
      <c r="H8" s="550">
        <v>51.24</v>
      </c>
      <c r="I8" s="550">
        <v>51.3125</v>
      </c>
      <c r="J8" s="550">
        <v>49.273043478260867</v>
      </c>
      <c r="K8" s="550">
        <v>50.136499999999998</v>
      </c>
      <c r="L8" s="550">
        <v>47.279565217391294</v>
      </c>
      <c r="M8" s="550">
        <v>44.19590909090909</v>
      </c>
    </row>
    <row r="9" spans="1:13" x14ac:dyDescent="0.2">
      <c r="A9" s="822" t="s">
        <v>654</v>
      </c>
      <c r="B9" s="550">
        <v>40.061428571428578</v>
      </c>
      <c r="C9" s="550">
        <v>40.508695652173913</v>
      </c>
      <c r="D9" s="550">
        <v>41.415909090909089</v>
      </c>
      <c r="E9" s="550">
        <v>45.040476190476191</v>
      </c>
      <c r="F9" s="550">
        <v>40.23681818181818</v>
      </c>
      <c r="G9" s="550">
        <v>48.260454545454543</v>
      </c>
      <c r="H9" s="550">
        <v>49.521818181818183</v>
      </c>
      <c r="I9" s="550">
        <v>49.517499999999998</v>
      </c>
      <c r="J9" s="550">
        <v>47.377391304347832</v>
      </c>
      <c r="K9" s="550">
        <v>48.236499999999992</v>
      </c>
      <c r="L9" s="550">
        <v>45.425217391304344</v>
      </c>
      <c r="M9" s="550">
        <v>42.250454545454552</v>
      </c>
    </row>
    <row r="10" spans="1:13" x14ac:dyDescent="0.2">
      <c r="A10" s="823" t="s">
        <v>328</v>
      </c>
      <c r="B10" s="643">
        <v>39.751904761904761</v>
      </c>
      <c r="C10" s="643">
        <v>40.4</v>
      </c>
      <c r="D10" s="643">
        <v>41.367727272727265</v>
      </c>
      <c r="E10" s="643">
        <v>44.329047619047614</v>
      </c>
      <c r="F10" s="643">
        <v>39.788636363636357</v>
      </c>
      <c r="G10" s="643">
        <v>48.672499999999999</v>
      </c>
      <c r="H10" s="643">
        <v>49.976666666666667</v>
      </c>
      <c r="I10" s="643">
        <v>50.269500000000001</v>
      </c>
      <c r="J10" s="643">
        <v>47.28478260869565</v>
      </c>
      <c r="K10" s="643">
        <v>48.178947368421049</v>
      </c>
      <c r="L10" s="643">
        <v>46.089130434782618</v>
      </c>
      <c r="M10" s="643">
        <v>42.599999999999994</v>
      </c>
    </row>
    <row r="11" spans="1:13" x14ac:dyDescent="0.2">
      <c r="A11" s="705" t="s">
        <v>327</v>
      </c>
      <c r="B11" s="552"/>
      <c r="C11" s="552"/>
      <c r="D11" s="552"/>
      <c r="E11" s="552"/>
      <c r="F11" s="552"/>
      <c r="G11" s="552"/>
      <c r="H11" s="552"/>
      <c r="I11" s="552"/>
      <c r="J11" s="552"/>
      <c r="K11" s="552"/>
      <c r="L11" s="552"/>
      <c r="M11" s="552"/>
    </row>
    <row r="12" spans="1:13" x14ac:dyDescent="0.2">
      <c r="A12" s="822" t="s">
        <v>329</v>
      </c>
      <c r="B12" s="550">
        <v>45.390000000000008</v>
      </c>
      <c r="C12" s="550">
        <v>46.045454545454547</v>
      </c>
      <c r="D12" s="550">
        <v>46.547272727272713</v>
      </c>
      <c r="E12" s="550">
        <v>49.47904761904762</v>
      </c>
      <c r="F12" s="550">
        <v>44.815909090909095</v>
      </c>
      <c r="G12" s="550">
        <v>53.490000000000009</v>
      </c>
      <c r="H12" s="550">
        <v>54.569523809523808</v>
      </c>
      <c r="I12" s="550">
        <v>54.721999999999994</v>
      </c>
      <c r="J12" s="550">
        <v>51.124782608695647</v>
      </c>
      <c r="K12" s="550">
        <v>51.70210526315789</v>
      </c>
      <c r="L12" s="550">
        <v>49.765217391304347</v>
      </c>
      <c r="M12" s="550">
        <v>45.763636363636358</v>
      </c>
    </row>
    <row r="13" spans="1:13" x14ac:dyDescent="0.2">
      <c r="A13" s="822" t="s">
        <v>330</v>
      </c>
      <c r="B13" s="550">
        <v>43.993333333333339</v>
      </c>
      <c r="C13" s="550">
        <v>44.85521739130435</v>
      </c>
      <c r="D13" s="550">
        <v>45.493181818181824</v>
      </c>
      <c r="E13" s="550">
        <v>48.41</v>
      </c>
      <c r="F13" s="550">
        <v>43.224545454545456</v>
      </c>
      <c r="G13" s="550">
        <v>51.843636363636371</v>
      </c>
      <c r="H13" s="550">
        <v>53.055454545454538</v>
      </c>
      <c r="I13" s="550">
        <v>53.450500000000012</v>
      </c>
      <c r="J13" s="550">
        <v>49.920434782608687</v>
      </c>
      <c r="K13" s="550">
        <v>50.898500000000006</v>
      </c>
      <c r="L13" s="550">
        <v>48.641304347826086</v>
      </c>
      <c r="M13" s="550">
        <v>44.770454545454541</v>
      </c>
    </row>
    <row r="14" spans="1:13" x14ac:dyDescent="0.2">
      <c r="A14" s="822" t="s">
        <v>331</v>
      </c>
      <c r="B14" s="550">
        <v>46.325714285714284</v>
      </c>
      <c r="C14" s="550">
        <v>47.458181818181828</v>
      </c>
      <c r="D14" s="550">
        <v>48.329090909090908</v>
      </c>
      <c r="E14" s="550">
        <v>50.346190476190472</v>
      </c>
      <c r="F14" s="550">
        <v>45.481818181818191</v>
      </c>
      <c r="G14" s="550">
        <v>54.101500000000009</v>
      </c>
      <c r="H14" s="550">
        <v>55.098571428571439</v>
      </c>
      <c r="I14" s="550">
        <v>55.484999999999999</v>
      </c>
      <c r="J14" s="550">
        <v>52.187391304347813</v>
      </c>
      <c r="K14" s="550">
        <v>52.897368421052633</v>
      </c>
      <c r="L14" s="550">
        <v>51.204347826086959</v>
      </c>
      <c r="M14" s="550">
        <v>46.853181818181817</v>
      </c>
    </row>
    <row r="15" spans="1:13" x14ac:dyDescent="0.2">
      <c r="A15" s="705" t="s">
        <v>218</v>
      </c>
      <c r="B15" s="552"/>
      <c r="C15" s="552"/>
      <c r="D15" s="552"/>
      <c r="E15" s="552"/>
      <c r="F15" s="552"/>
      <c r="G15" s="552"/>
      <c r="H15" s="552"/>
      <c r="I15" s="552"/>
      <c r="J15" s="552"/>
      <c r="K15" s="552"/>
      <c r="L15" s="552"/>
      <c r="M15" s="552"/>
    </row>
    <row r="16" spans="1:13" x14ac:dyDescent="0.2">
      <c r="A16" s="822" t="s">
        <v>332</v>
      </c>
      <c r="B16" s="550">
        <v>43.66142857142858</v>
      </c>
      <c r="C16" s="550">
        <v>43.815909090909095</v>
      </c>
      <c r="D16" s="550">
        <v>44.367727272727272</v>
      </c>
      <c r="E16" s="550">
        <v>48.027142857142856</v>
      </c>
      <c r="F16" s="550">
        <v>43.520454545454548</v>
      </c>
      <c r="G16" s="550">
        <v>52.122500000000002</v>
      </c>
      <c r="H16" s="550">
        <v>53.436190476190482</v>
      </c>
      <c r="I16" s="550">
        <v>53.397000000000006</v>
      </c>
      <c r="J16" s="550">
        <v>50.080434782608712</v>
      </c>
      <c r="K16" s="550">
        <v>51.369999999999983</v>
      </c>
      <c r="L16" s="550">
        <v>48.756363636363638</v>
      </c>
      <c r="M16" s="550">
        <v>45.438636363636363</v>
      </c>
    </row>
    <row r="17" spans="1:13" x14ac:dyDescent="0.2">
      <c r="A17" s="705" t="s">
        <v>333</v>
      </c>
      <c r="B17" s="706"/>
      <c r="C17" s="706"/>
      <c r="D17" s="706"/>
      <c r="E17" s="706"/>
      <c r="F17" s="706"/>
      <c r="G17" s="706"/>
      <c r="H17" s="706"/>
      <c r="I17" s="706"/>
      <c r="J17" s="706"/>
      <c r="K17" s="706"/>
      <c r="L17" s="706"/>
      <c r="M17" s="706"/>
    </row>
    <row r="18" spans="1:13" x14ac:dyDescent="0.2">
      <c r="A18" s="822" t="s">
        <v>334</v>
      </c>
      <c r="B18" s="550">
        <v>44.651499999999999</v>
      </c>
      <c r="C18" s="550">
        <v>44.724347826086962</v>
      </c>
      <c r="D18" s="550">
        <v>45.200952380952387</v>
      </c>
      <c r="E18" s="550">
        <v>49.845714285714287</v>
      </c>
      <c r="F18" s="550">
        <v>45.660952380952381</v>
      </c>
      <c r="G18" s="550">
        <v>51.970476190476198</v>
      </c>
      <c r="H18" s="550">
        <v>52.503999999999998</v>
      </c>
      <c r="I18" s="550">
        <v>53.46842105263157</v>
      </c>
      <c r="J18" s="550">
        <v>49.327826086956513</v>
      </c>
      <c r="K18" s="550">
        <v>51.08</v>
      </c>
      <c r="L18" s="550">
        <v>48.476363636363637</v>
      </c>
      <c r="M18" s="550">
        <v>45.177727272727275</v>
      </c>
    </row>
    <row r="19" spans="1:13" x14ac:dyDescent="0.2">
      <c r="A19" s="823" t="s">
        <v>335</v>
      </c>
      <c r="B19" s="643">
        <v>36.103333333333339</v>
      </c>
      <c r="C19" s="643">
        <v>36.703043478260874</v>
      </c>
      <c r="D19" s="643">
        <v>36.674090909090907</v>
      </c>
      <c r="E19" s="643">
        <v>38.796190476190482</v>
      </c>
      <c r="F19" s="643">
        <v>34.836818181818188</v>
      </c>
      <c r="G19" s="643">
        <v>42.839999999999996</v>
      </c>
      <c r="H19" s="643">
        <v>44.243636363636362</v>
      </c>
      <c r="I19" s="643">
        <v>44.576000000000001</v>
      </c>
      <c r="J19" s="643">
        <v>42.076521739130442</v>
      </c>
      <c r="K19" s="643">
        <v>44.426000000000002</v>
      </c>
      <c r="L19" s="643">
        <v>43.960869565217394</v>
      </c>
      <c r="M19" s="643">
        <v>41.997727272727275</v>
      </c>
    </row>
    <row r="20" spans="1:13" x14ac:dyDescent="0.2">
      <c r="A20" s="705" t="s">
        <v>336</v>
      </c>
      <c r="B20" s="706"/>
      <c r="C20" s="706"/>
      <c r="D20" s="706"/>
      <c r="E20" s="706"/>
      <c r="F20" s="706"/>
      <c r="G20" s="706"/>
      <c r="H20" s="706"/>
      <c r="I20" s="706"/>
      <c r="J20" s="706"/>
      <c r="K20" s="706"/>
      <c r="L20" s="706"/>
      <c r="M20" s="706"/>
    </row>
    <row r="21" spans="1:13" x14ac:dyDescent="0.2">
      <c r="A21" s="822" t="s">
        <v>337</v>
      </c>
      <c r="B21" s="550">
        <v>44.982857142857142</v>
      </c>
      <c r="C21" s="550">
        <v>45.718181818181819</v>
      </c>
      <c r="D21" s="550">
        <v>46.945454545454545</v>
      </c>
      <c r="E21" s="550">
        <v>49.353333333333325</v>
      </c>
      <c r="F21" s="550">
        <v>44.497727272727275</v>
      </c>
      <c r="G21" s="550">
        <v>53.398000000000003</v>
      </c>
      <c r="H21" s="550">
        <v>54.607619047619039</v>
      </c>
      <c r="I21" s="550">
        <v>55.013500000000001</v>
      </c>
      <c r="J21" s="550">
        <v>51.496521739130429</v>
      </c>
      <c r="K21" s="550">
        <v>52.501578947368422</v>
      </c>
      <c r="L21" s="550">
        <v>50.238695652173917</v>
      </c>
      <c r="M21" s="550">
        <v>46.323636363636354</v>
      </c>
    </row>
    <row r="22" spans="1:13" x14ac:dyDescent="0.2">
      <c r="A22" s="822" t="s">
        <v>338</v>
      </c>
      <c r="B22" s="553">
        <v>44.438571428571422</v>
      </c>
      <c r="C22" s="553">
        <v>45.265454545454546</v>
      </c>
      <c r="D22" s="553">
        <v>46.730909090909101</v>
      </c>
      <c r="E22" s="553">
        <v>48.93666666666666</v>
      </c>
      <c r="F22" s="553">
        <v>44.005454545454548</v>
      </c>
      <c r="G22" s="553">
        <v>53.031499999999994</v>
      </c>
      <c r="H22" s="553">
        <v>54.455714285714279</v>
      </c>
      <c r="I22" s="553">
        <v>54.606500000000004</v>
      </c>
      <c r="J22" s="553">
        <v>51.30869565217391</v>
      </c>
      <c r="K22" s="553">
        <v>52.222105263157893</v>
      </c>
      <c r="L22" s="553">
        <v>49.915652173913053</v>
      </c>
      <c r="M22" s="553">
        <v>45.943636363636365</v>
      </c>
    </row>
    <row r="23" spans="1:13" x14ac:dyDescent="0.2">
      <c r="A23" s="823" t="s">
        <v>339</v>
      </c>
      <c r="B23" s="643">
        <v>44.535714285714292</v>
      </c>
      <c r="C23" s="643">
        <v>45.339545454545458</v>
      </c>
      <c r="D23" s="643">
        <v>46.797272727272734</v>
      </c>
      <c r="E23" s="643">
        <v>49.009523809523813</v>
      </c>
      <c r="F23" s="643">
        <v>44.006363636363638</v>
      </c>
      <c r="G23" s="643">
        <v>52.998000000000005</v>
      </c>
      <c r="H23" s="643">
        <v>54.407619047619036</v>
      </c>
      <c r="I23" s="643">
        <v>54.503999999999998</v>
      </c>
      <c r="J23" s="643">
        <v>51.331304347826091</v>
      </c>
      <c r="K23" s="643">
        <v>52.099473684210523</v>
      </c>
      <c r="L23" s="643">
        <v>49.810869565217388</v>
      </c>
      <c r="M23" s="643">
        <v>45.865909090909092</v>
      </c>
    </row>
    <row r="24" spans="1:13" s="826" customFormat="1" x14ac:dyDescent="0.2">
      <c r="A24" s="824" t="s">
        <v>340</v>
      </c>
      <c r="B24" s="825">
        <v>42.701904761904757</v>
      </c>
      <c r="C24" s="825">
        <v>43.101739130434787</v>
      </c>
      <c r="D24" s="825">
        <v>42.885909090909088</v>
      </c>
      <c r="E24" s="825">
        <v>47.867619047619051</v>
      </c>
      <c r="F24" s="825">
        <v>43.217272727272729</v>
      </c>
      <c r="G24" s="825">
        <v>51.676666666666655</v>
      </c>
      <c r="H24" s="825">
        <v>52.397142857142867</v>
      </c>
      <c r="I24" s="825">
        <v>53.369000000000014</v>
      </c>
      <c r="J24" s="825">
        <v>50.317826086956529</v>
      </c>
      <c r="K24" s="825">
        <v>51.355789473684212</v>
      </c>
      <c r="L24" s="825">
        <v>49.199565217391317</v>
      </c>
      <c r="M24" s="825">
        <v>45.207272727272731</v>
      </c>
    </row>
    <row r="25" spans="1:13" x14ac:dyDescent="0.2">
      <c r="A25" s="827"/>
      <c r="B25" s="820"/>
      <c r="C25" s="820"/>
      <c r="D25" s="820"/>
      <c r="E25" s="820"/>
      <c r="F25" s="820"/>
      <c r="G25" s="820"/>
      <c r="H25" s="820"/>
      <c r="I25" s="820"/>
      <c r="J25" s="820"/>
      <c r="K25" s="820"/>
      <c r="L25" s="820"/>
      <c r="M25" s="233" t="s">
        <v>323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O26"/>
  <sheetViews>
    <sheetView workbookViewId="0"/>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820"/>
    <col min="16" max="16384" width="10.5" style="20"/>
  </cols>
  <sheetData>
    <row r="1" spans="1:15" ht="13.7" customHeight="1" x14ac:dyDescent="0.2">
      <c r="A1" s="211" t="s">
        <v>22</v>
      </c>
      <c r="B1" s="211"/>
      <c r="C1" s="820"/>
      <c r="D1" s="820"/>
      <c r="E1" s="820"/>
      <c r="F1" s="820"/>
      <c r="G1" s="820"/>
      <c r="H1" s="820"/>
      <c r="I1" s="820"/>
      <c r="J1" s="820"/>
      <c r="K1" s="820"/>
      <c r="L1" s="820"/>
      <c r="M1" s="820"/>
    </row>
    <row r="2" spans="1:15" ht="13.7" customHeight="1" x14ac:dyDescent="0.2">
      <c r="A2" s="211"/>
      <c r="B2" s="211"/>
      <c r="C2" s="820"/>
      <c r="D2" s="820"/>
      <c r="E2" s="820"/>
      <c r="F2" s="820"/>
      <c r="G2" s="820"/>
      <c r="H2" s="820"/>
      <c r="I2" s="820"/>
      <c r="J2" s="820"/>
      <c r="K2" s="820"/>
      <c r="L2" s="820"/>
      <c r="M2" s="820"/>
      <c r="N2" s="216" t="s">
        <v>341</v>
      </c>
    </row>
    <row r="3" spans="1:15" ht="13.7" customHeight="1" x14ac:dyDescent="0.2">
      <c r="A3" s="831"/>
      <c r="B3" s="831"/>
      <c r="C3" s="658">
        <v>2016</v>
      </c>
      <c r="D3" s="658" t="s">
        <v>569</v>
      </c>
      <c r="E3" s="658" t="s">
        <v>569</v>
      </c>
      <c r="F3" s="658" t="s">
        <v>569</v>
      </c>
      <c r="G3" s="658" t="s">
        <v>569</v>
      </c>
      <c r="H3" s="658" t="s">
        <v>569</v>
      </c>
      <c r="I3" s="658">
        <v>2017</v>
      </c>
      <c r="J3" s="658" t="s">
        <v>569</v>
      </c>
      <c r="K3" s="658" t="s">
        <v>569</v>
      </c>
      <c r="L3" s="658" t="s">
        <v>569</v>
      </c>
      <c r="M3" s="658" t="s">
        <v>569</v>
      </c>
      <c r="N3" s="658" t="s">
        <v>569</v>
      </c>
    </row>
    <row r="4" spans="1:15" ht="13.7" customHeight="1" x14ac:dyDescent="0.2">
      <c r="B4" s="630"/>
      <c r="C4" s="813">
        <v>42552</v>
      </c>
      <c r="D4" s="813">
        <v>42583</v>
      </c>
      <c r="E4" s="813">
        <v>42614</v>
      </c>
      <c r="F4" s="813">
        <v>42644</v>
      </c>
      <c r="G4" s="813">
        <v>42675</v>
      </c>
      <c r="H4" s="813">
        <v>42705</v>
      </c>
      <c r="I4" s="813">
        <v>42736</v>
      </c>
      <c r="J4" s="813">
        <v>42767</v>
      </c>
      <c r="K4" s="813">
        <v>42795</v>
      </c>
      <c r="L4" s="813">
        <v>42826</v>
      </c>
      <c r="M4" s="813">
        <v>42856</v>
      </c>
      <c r="N4" s="813">
        <v>42887</v>
      </c>
    </row>
    <row r="5" spans="1:15" ht="13.7" customHeight="1" x14ac:dyDescent="0.2">
      <c r="A5" s="923" t="s">
        <v>535</v>
      </c>
      <c r="B5" s="832" t="s">
        <v>342</v>
      </c>
      <c r="C5" s="828">
        <v>458.42857142857144</v>
      </c>
      <c r="D5" s="828">
        <v>471.72727272727275</v>
      </c>
      <c r="E5" s="828">
        <v>496.01136363636363</v>
      </c>
      <c r="F5" s="828">
        <v>514.08333333333337</v>
      </c>
      <c r="G5" s="828">
        <v>468.29545454545456</v>
      </c>
      <c r="H5" s="828">
        <v>521.5</v>
      </c>
      <c r="I5" s="828">
        <v>549</v>
      </c>
      <c r="J5" s="828">
        <v>564.28750000000002</v>
      </c>
      <c r="K5" s="828">
        <v>507</v>
      </c>
      <c r="L5" s="828">
        <v>557.3125</v>
      </c>
      <c r="M5" s="828">
        <v>525.77173913043475</v>
      </c>
      <c r="N5" s="828">
        <v>494.5</v>
      </c>
    </row>
    <row r="6" spans="1:15" ht="13.7" customHeight="1" x14ac:dyDescent="0.2">
      <c r="A6" s="924"/>
      <c r="B6" s="833" t="s">
        <v>343</v>
      </c>
      <c r="C6" s="829">
        <v>450.60714285714283</v>
      </c>
      <c r="D6" s="829">
        <v>464.02272727272725</v>
      </c>
      <c r="E6" s="829">
        <v>490.85227272727275</v>
      </c>
      <c r="F6" s="829">
        <v>511.58333333333331</v>
      </c>
      <c r="G6" s="829">
        <v>467.92045454545456</v>
      </c>
      <c r="H6" s="829">
        <v>510.05</v>
      </c>
      <c r="I6" s="829">
        <v>534.53571428571433</v>
      </c>
      <c r="J6" s="829">
        <v>549.01250000000005</v>
      </c>
      <c r="K6" s="829">
        <v>499.30434782608694</v>
      </c>
      <c r="L6" s="829">
        <v>543.85526315789468</v>
      </c>
      <c r="M6" s="829">
        <v>516.054347826087</v>
      </c>
      <c r="N6" s="829">
        <v>493.96590909090907</v>
      </c>
    </row>
    <row r="7" spans="1:15" ht="13.7" customHeight="1" x14ac:dyDescent="0.2">
      <c r="A7" s="923" t="s">
        <v>580</v>
      </c>
      <c r="B7" s="832" t="s">
        <v>342</v>
      </c>
      <c r="C7" s="830">
        <v>417.26190476190476</v>
      </c>
      <c r="D7" s="830">
        <v>420.78409090909093</v>
      </c>
      <c r="E7" s="830">
        <v>429.30681818181819</v>
      </c>
      <c r="F7" s="830">
        <v>472.13095238095241</v>
      </c>
      <c r="G7" s="830">
        <v>440.69318181818181</v>
      </c>
      <c r="H7" s="830">
        <v>492.78750000000002</v>
      </c>
      <c r="I7" s="830">
        <v>499.89285714285717</v>
      </c>
      <c r="J7" s="830">
        <v>509.8125</v>
      </c>
      <c r="K7" s="830">
        <v>472.8478260869565</v>
      </c>
      <c r="L7" s="830">
        <v>492.26388888888891</v>
      </c>
      <c r="M7" s="830">
        <v>471.25</v>
      </c>
      <c r="N7" s="830">
        <v>444.20454545454544</v>
      </c>
    </row>
    <row r="8" spans="1:15" ht="13.7" customHeight="1" x14ac:dyDescent="0.2">
      <c r="A8" s="924"/>
      <c r="B8" s="833" t="s">
        <v>343</v>
      </c>
      <c r="C8" s="829">
        <v>423.1904761904762</v>
      </c>
      <c r="D8" s="829">
        <v>430.97727272727275</v>
      </c>
      <c r="E8" s="829">
        <v>436.69318181818181</v>
      </c>
      <c r="F8" s="829">
        <v>479.65476190476193</v>
      </c>
      <c r="G8" s="829">
        <v>449.18181818181819</v>
      </c>
      <c r="H8" s="829">
        <v>503.55</v>
      </c>
      <c r="I8" s="829">
        <v>507.02380952380952</v>
      </c>
      <c r="J8" s="829">
        <v>515.85</v>
      </c>
      <c r="K8" s="829">
        <v>483.39130434782606</v>
      </c>
      <c r="L8" s="829">
        <v>498.64473684210526</v>
      </c>
      <c r="M8" s="829">
        <v>477.07608695652175</v>
      </c>
      <c r="N8" s="829">
        <v>448.85227272727275</v>
      </c>
    </row>
    <row r="9" spans="1:15" ht="13.7" customHeight="1" x14ac:dyDescent="0.2">
      <c r="A9" s="923" t="s">
        <v>536</v>
      </c>
      <c r="B9" s="832" t="s">
        <v>342</v>
      </c>
      <c r="C9" s="828">
        <v>401.45238095238096</v>
      </c>
      <c r="D9" s="828">
        <v>408.46739130434781</v>
      </c>
      <c r="E9" s="828">
        <v>417.30681818181819</v>
      </c>
      <c r="F9" s="828">
        <v>460</v>
      </c>
      <c r="G9" s="828">
        <v>424.54545454545456</v>
      </c>
      <c r="H9" s="828">
        <v>476.26190476190476</v>
      </c>
      <c r="I9" s="828">
        <v>483</v>
      </c>
      <c r="J9" s="828">
        <v>492.58749999999998</v>
      </c>
      <c r="K9" s="828">
        <v>458.42391304347825</v>
      </c>
      <c r="L9" s="828">
        <v>476.875</v>
      </c>
      <c r="M9" s="828">
        <v>454.89130434782606</v>
      </c>
      <c r="N9" s="828">
        <v>424.20454545454544</v>
      </c>
    </row>
    <row r="10" spans="1:15" ht="13.7" customHeight="1" x14ac:dyDescent="0.2">
      <c r="A10" s="924"/>
      <c r="B10" s="833" t="s">
        <v>343</v>
      </c>
      <c r="C10" s="829">
        <v>407.19666666666672</v>
      </c>
      <c r="D10" s="829">
        <v>414.51136363636363</v>
      </c>
      <c r="E10" s="829">
        <v>423.25</v>
      </c>
      <c r="F10" s="829">
        <v>466.96428571428572</v>
      </c>
      <c r="G10" s="829">
        <v>432.72727272727275</v>
      </c>
      <c r="H10" s="829">
        <v>486.7</v>
      </c>
      <c r="I10" s="829">
        <v>489.9404761904762</v>
      </c>
      <c r="J10" s="829">
        <v>494.08749999999998</v>
      </c>
      <c r="K10" s="829">
        <v>469.60913043478263</v>
      </c>
      <c r="L10" s="829">
        <v>482.97944444444448</v>
      </c>
      <c r="M10" s="829">
        <v>459.30434782608694</v>
      </c>
      <c r="N10" s="829">
        <v>428.43818181818182</v>
      </c>
    </row>
    <row r="11" spans="1:15" ht="13.7" customHeight="1" x14ac:dyDescent="0.2">
      <c r="A11" s="921" t="s">
        <v>344</v>
      </c>
      <c r="B11" s="832" t="s">
        <v>342</v>
      </c>
      <c r="C11" s="828">
        <v>243.48285714285717</v>
      </c>
      <c r="D11" s="828">
        <v>237.57500000000002</v>
      </c>
      <c r="E11" s="828">
        <v>252.7109090909091</v>
      </c>
      <c r="F11" s="828">
        <v>276.00666666666666</v>
      </c>
      <c r="G11" s="828">
        <v>259.93772727272727</v>
      </c>
      <c r="H11" s="828">
        <v>307.0547619047619</v>
      </c>
      <c r="I11" s="828">
        <v>308.61428571428576</v>
      </c>
      <c r="J11" s="828">
        <v>316.29450000000003</v>
      </c>
      <c r="K11" s="828">
        <v>288.39826086956526</v>
      </c>
      <c r="L11" s="828">
        <v>296.02650000000006</v>
      </c>
      <c r="M11" s="828">
        <v>300.02826086956526</v>
      </c>
      <c r="N11" s="828">
        <v>284.53454545454548</v>
      </c>
    </row>
    <row r="12" spans="1:15" ht="13.7" customHeight="1" x14ac:dyDescent="0.2">
      <c r="A12" s="922"/>
      <c r="B12" s="833" t="s">
        <v>343</v>
      </c>
      <c r="C12" s="829">
        <v>236.11904761904762</v>
      </c>
      <c r="D12" s="829">
        <v>233.45454545454547</v>
      </c>
      <c r="E12" s="829">
        <v>249.375</v>
      </c>
      <c r="F12" s="829">
        <v>270.75</v>
      </c>
      <c r="G12" s="829">
        <v>257.31818181818181</v>
      </c>
      <c r="H12" s="829">
        <v>304.38749999999999</v>
      </c>
      <c r="I12" s="829">
        <v>302</v>
      </c>
      <c r="J12" s="829">
        <v>307.57499999999999</v>
      </c>
      <c r="K12" s="829">
        <v>280.42391304347825</v>
      </c>
      <c r="L12" s="829">
        <v>290.7763157894737</v>
      </c>
      <c r="M12" s="829">
        <v>294.20652173913044</v>
      </c>
      <c r="N12" s="829">
        <v>278.17045454545456</v>
      </c>
    </row>
    <row r="13" spans="1:15" ht="13.7" customHeight="1" x14ac:dyDescent="0.2">
      <c r="B13" s="827"/>
      <c r="C13" s="820"/>
      <c r="D13" s="820"/>
      <c r="E13" s="820"/>
      <c r="F13" s="820"/>
      <c r="G13" s="820"/>
      <c r="H13" s="820"/>
      <c r="I13" s="820"/>
      <c r="J13" s="820"/>
      <c r="K13" s="820"/>
      <c r="L13" s="820"/>
      <c r="M13" s="820"/>
      <c r="N13" s="233" t="s">
        <v>323</v>
      </c>
    </row>
    <row r="14" spans="1:15" ht="13.7" customHeight="1" x14ac:dyDescent="0.2">
      <c r="A14" s="827"/>
      <c r="N14" s="820"/>
      <c r="O14" s="20"/>
    </row>
    <row r="15" spans="1:15" ht="13.7" customHeight="1" x14ac:dyDescent="0.2">
      <c r="A15" s="827"/>
      <c r="N15" s="820"/>
      <c r="O15" s="20"/>
    </row>
    <row r="18" spans="13:15" ht="13.7" customHeight="1" x14ac:dyDescent="0.2">
      <c r="N18" s="820"/>
      <c r="O18" s="20"/>
    </row>
    <row r="19" spans="13:15" ht="13.7" customHeight="1" x14ac:dyDescent="0.2">
      <c r="M19" s="820"/>
      <c r="O19" s="20"/>
    </row>
    <row r="20" spans="13:15" ht="13.7" customHeight="1" x14ac:dyDescent="0.2">
      <c r="M20" s="820"/>
      <c r="O20" s="20"/>
    </row>
    <row r="21" spans="13:15" ht="13.7" customHeight="1" x14ac:dyDescent="0.2">
      <c r="M21" s="820"/>
      <c r="O21" s="20"/>
    </row>
    <row r="22" spans="13:15" ht="13.7" customHeight="1" x14ac:dyDescent="0.2">
      <c r="M22" s="820"/>
      <c r="O22" s="20"/>
    </row>
    <row r="23" spans="13:15" ht="13.7" customHeight="1" x14ac:dyDescent="0.2">
      <c r="M23" s="820"/>
      <c r="O23" s="20"/>
    </row>
    <row r="24" spans="13:15" ht="13.7" customHeight="1" x14ac:dyDescent="0.2">
      <c r="M24" s="820"/>
      <c r="O24" s="20"/>
    </row>
    <row r="25" spans="13:15" ht="13.7" customHeight="1" x14ac:dyDescent="0.2">
      <c r="M25" s="820"/>
      <c r="O25" s="20"/>
    </row>
    <row r="26" spans="13:15" ht="13.7" customHeight="1" x14ac:dyDescent="0.2">
      <c r="M26" s="820"/>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H13"/>
  <sheetViews>
    <sheetView workbookViewId="0"/>
  </sheetViews>
  <sheetFormatPr baseColWidth="10" defaultRowHeight="14.25" x14ac:dyDescent="0.2"/>
  <cols>
    <col min="1" max="1" width="28.375" customWidth="1"/>
  </cols>
  <sheetData>
    <row r="1" spans="1:8" x14ac:dyDescent="0.2">
      <c r="A1" s="59" t="s">
        <v>345</v>
      </c>
      <c r="B1" s="59"/>
      <c r="C1" s="59"/>
      <c r="D1" s="60"/>
      <c r="E1" s="60"/>
      <c r="F1" s="60"/>
      <c r="G1" s="60"/>
      <c r="H1" s="58"/>
    </row>
    <row r="2" spans="1:8" x14ac:dyDescent="0.2">
      <c r="A2" s="61"/>
      <c r="B2" s="61"/>
      <c r="C2" s="61"/>
      <c r="D2" s="74"/>
      <c r="E2" s="74"/>
      <c r="F2" s="74"/>
      <c r="G2" s="134"/>
      <c r="H2" s="62" t="s">
        <v>515</v>
      </c>
    </row>
    <row r="3" spans="1:8" x14ac:dyDescent="0.2">
      <c r="A3" s="63"/>
      <c r="B3" s="899">
        <f>INDICE!A3</f>
        <v>42887</v>
      </c>
      <c r="C3" s="917">
        <v>41671</v>
      </c>
      <c r="D3" s="917" t="s">
        <v>118</v>
      </c>
      <c r="E3" s="917"/>
      <c r="F3" s="917" t="s">
        <v>119</v>
      </c>
      <c r="G3" s="917"/>
      <c r="H3" s="917"/>
    </row>
    <row r="4" spans="1:8" ht="25.5" x14ac:dyDescent="0.2">
      <c r="A4" s="75"/>
      <c r="B4" s="245" t="s">
        <v>54</v>
      </c>
      <c r="C4" s="246" t="s">
        <v>494</v>
      </c>
      <c r="D4" s="245" t="s">
        <v>54</v>
      </c>
      <c r="E4" s="246" t="s">
        <v>494</v>
      </c>
      <c r="F4" s="245" t="s">
        <v>54</v>
      </c>
      <c r="G4" s="247" t="s">
        <v>494</v>
      </c>
      <c r="H4" s="246" t="s">
        <v>108</v>
      </c>
    </row>
    <row r="5" spans="1:8" x14ac:dyDescent="0.2">
      <c r="A5" s="65" t="s">
        <v>346</v>
      </c>
      <c r="B5" s="249">
        <v>17128.871999999999</v>
      </c>
      <c r="C5" s="248">
        <v>1.2635783714656508</v>
      </c>
      <c r="D5" s="249">
        <v>137378.77600000001</v>
      </c>
      <c r="E5" s="248">
        <v>4.9148156733439485</v>
      </c>
      <c r="F5" s="249">
        <v>256927.53700000001</v>
      </c>
      <c r="G5" s="248">
        <v>5.0113414603018844</v>
      </c>
      <c r="H5" s="248">
        <v>77.504531372275636</v>
      </c>
    </row>
    <row r="6" spans="1:8" x14ac:dyDescent="0.2">
      <c r="A6" s="65" t="s">
        <v>347</v>
      </c>
      <c r="B6" s="66">
        <v>6946.5510000000004</v>
      </c>
      <c r="C6" s="251">
        <v>57.96350572941811</v>
      </c>
      <c r="D6" s="66">
        <v>27262.821</v>
      </c>
      <c r="E6" s="67">
        <v>21.104467737194604</v>
      </c>
      <c r="F6" s="66">
        <v>64263.553</v>
      </c>
      <c r="G6" s="67">
        <v>12.505605711677486</v>
      </c>
      <c r="H6" s="67">
        <v>19.385686009913361</v>
      </c>
    </row>
    <row r="7" spans="1:8" x14ac:dyDescent="0.2">
      <c r="A7" s="65" t="s">
        <v>348</v>
      </c>
      <c r="B7" s="250">
        <v>888.74199999999996</v>
      </c>
      <c r="C7" s="251">
        <v>12.265503516105113</v>
      </c>
      <c r="D7" s="250">
        <v>5192.7669999999998</v>
      </c>
      <c r="E7" s="251">
        <v>9.0915145136249702</v>
      </c>
      <c r="F7" s="250">
        <v>10308.93</v>
      </c>
      <c r="G7" s="251">
        <v>7.1009925895250996</v>
      </c>
      <c r="H7" s="251">
        <v>3.1097826178110033</v>
      </c>
    </row>
    <row r="8" spans="1:8" x14ac:dyDescent="0.2">
      <c r="A8" s="302" t="s">
        <v>194</v>
      </c>
      <c r="B8" s="303">
        <v>24964.165000000001</v>
      </c>
      <c r="C8" s="304">
        <v>12.937813224602982</v>
      </c>
      <c r="D8" s="303">
        <v>169834.364</v>
      </c>
      <c r="E8" s="304">
        <v>7.3440398113473346</v>
      </c>
      <c r="F8" s="303">
        <v>331500.02</v>
      </c>
      <c r="G8" s="304">
        <v>6.4505544782660182</v>
      </c>
      <c r="H8" s="305">
        <v>100</v>
      </c>
    </row>
    <row r="9" spans="1:8" x14ac:dyDescent="0.2">
      <c r="A9" s="306" t="s">
        <v>561</v>
      </c>
      <c r="B9" s="557">
        <v>7342.6559999999999</v>
      </c>
      <c r="C9" s="257">
        <v>-0.82403782450988805</v>
      </c>
      <c r="D9" s="557">
        <v>49023.06</v>
      </c>
      <c r="E9" s="257">
        <v>9.8230028941102603</v>
      </c>
      <c r="F9" s="557">
        <v>98009.948999999993</v>
      </c>
      <c r="G9" s="258">
        <v>7.9803895347480545</v>
      </c>
      <c r="H9" s="258">
        <v>29.565593691366892</v>
      </c>
    </row>
    <row r="10" spans="1:8" x14ac:dyDescent="0.2">
      <c r="A10" s="65"/>
      <c r="B10" s="65"/>
      <c r="C10" s="65"/>
      <c r="D10" s="65"/>
      <c r="E10" s="65"/>
      <c r="F10" s="65"/>
      <c r="G10" s="134"/>
      <c r="H10" s="71" t="s">
        <v>232</v>
      </c>
    </row>
    <row r="11" spans="1:8" x14ac:dyDescent="0.2">
      <c r="A11" s="259" t="s">
        <v>528</v>
      </c>
      <c r="B11" s="94"/>
      <c r="C11" s="272"/>
      <c r="D11" s="272"/>
      <c r="E11" s="272"/>
      <c r="F11" s="94"/>
      <c r="G11" s="94"/>
      <c r="H11" s="94"/>
    </row>
    <row r="12" spans="1:8" x14ac:dyDescent="0.2">
      <c r="A12" s="259" t="s">
        <v>562</v>
      </c>
      <c r="B12" s="134"/>
      <c r="C12" s="134"/>
      <c r="D12" s="134"/>
      <c r="E12" s="134"/>
      <c r="F12" s="134"/>
      <c r="G12" s="134"/>
      <c r="H12" s="134"/>
    </row>
    <row r="13" spans="1:8" x14ac:dyDescent="0.2">
      <c r="A13" s="615" t="s">
        <v>602</v>
      </c>
      <c r="B13" s="1"/>
      <c r="C13" s="1"/>
      <c r="D13" s="1"/>
      <c r="E13" s="1"/>
      <c r="F13" s="1"/>
      <c r="G13" s="1"/>
      <c r="H13" s="1"/>
    </row>
  </sheetData>
  <mergeCells count="3">
    <mergeCell ref="B3:C3"/>
    <mergeCell ref="D3:E3"/>
    <mergeCell ref="F3:H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H62"/>
  <sheetViews>
    <sheetView workbookViewId="0"/>
  </sheetViews>
  <sheetFormatPr baseColWidth="10" defaultRowHeight="14.25" x14ac:dyDescent="0.2"/>
  <cols>
    <col min="1" max="1" width="32.375" customWidth="1"/>
  </cols>
  <sheetData>
    <row r="1" spans="1:8" x14ac:dyDescent="0.2">
      <c r="A1" s="59" t="s">
        <v>349</v>
      </c>
      <c r="B1" s="59"/>
      <c r="C1" s="59"/>
      <c r="D1" s="60"/>
      <c r="E1" s="60"/>
      <c r="F1" s="60"/>
      <c r="G1" s="60"/>
      <c r="H1" s="58"/>
    </row>
    <row r="2" spans="1:8" x14ac:dyDescent="0.2">
      <c r="A2" s="61"/>
      <c r="B2" s="61"/>
      <c r="C2" s="61"/>
      <c r="D2" s="74"/>
      <c r="E2" s="74"/>
      <c r="F2" s="74"/>
      <c r="G2" s="134"/>
      <c r="H2" s="62" t="s">
        <v>515</v>
      </c>
    </row>
    <row r="3" spans="1:8" ht="14.1" customHeight="1" x14ac:dyDescent="0.2">
      <c r="A3" s="63"/>
      <c r="B3" s="899">
        <f>INDICE!A3</f>
        <v>42887</v>
      </c>
      <c r="C3" s="899">
        <v>41671</v>
      </c>
      <c r="D3" s="917" t="s">
        <v>118</v>
      </c>
      <c r="E3" s="917"/>
      <c r="F3" s="917" t="s">
        <v>119</v>
      </c>
      <c r="G3" s="917"/>
      <c r="H3" s="244"/>
    </row>
    <row r="4" spans="1:8" ht="25.5" x14ac:dyDescent="0.2">
      <c r="A4" s="75"/>
      <c r="B4" s="245" t="s">
        <v>54</v>
      </c>
      <c r="C4" s="246" t="s">
        <v>494</v>
      </c>
      <c r="D4" s="245" t="s">
        <v>54</v>
      </c>
      <c r="E4" s="246" t="s">
        <v>494</v>
      </c>
      <c r="F4" s="245" t="s">
        <v>54</v>
      </c>
      <c r="G4" s="247" t="s">
        <v>494</v>
      </c>
      <c r="H4" s="246" t="s">
        <v>108</v>
      </c>
    </row>
    <row r="5" spans="1:8" x14ac:dyDescent="0.2">
      <c r="A5" s="65" t="s">
        <v>540</v>
      </c>
      <c r="B5" s="249">
        <v>12078.93</v>
      </c>
      <c r="C5" s="248">
        <v>27.382987359809619</v>
      </c>
      <c r="D5" s="249">
        <v>61109.588000000003</v>
      </c>
      <c r="E5" s="248">
        <v>14.176833848138367</v>
      </c>
      <c r="F5" s="249">
        <v>132378.06</v>
      </c>
      <c r="G5" s="248">
        <v>10.601252862031078</v>
      </c>
      <c r="H5" s="248">
        <v>39.933047364522025</v>
      </c>
    </row>
    <row r="6" spans="1:8" x14ac:dyDescent="0.2">
      <c r="A6" s="65" t="s">
        <v>539</v>
      </c>
      <c r="B6" s="66">
        <v>9533.48</v>
      </c>
      <c r="C6" s="251">
        <v>0.41326091893151257</v>
      </c>
      <c r="D6" s="66">
        <v>62906.315000000002</v>
      </c>
      <c r="E6" s="67">
        <v>5.5545075740592731</v>
      </c>
      <c r="F6" s="66">
        <v>121377.645</v>
      </c>
      <c r="G6" s="67">
        <v>3.444016231770227</v>
      </c>
      <c r="H6" s="67">
        <v>36.614671999114812</v>
      </c>
    </row>
    <row r="7" spans="1:8" x14ac:dyDescent="0.2">
      <c r="A7" s="65" t="s">
        <v>538</v>
      </c>
      <c r="B7" s="250">
        <v>2463.0129999999999</v>
      </c>
      <c r="C7" s="251">
        <v>5.4333188076123911</v>
      </c>
      <c r="D7" s="250">
        <v>40625.694000000003</v>
      </c>
      <c r="E7" s="251">
        <v>0.71557035374968136</v>
      </c>
      <c r="F7" s="250">
        <v>67435.384999999995</v>
      </c>
      <c r="G7" s="251">
        <v>4.1300311766019497</v>
      </c>
      <c r="H7" s="251">
        <v>20.342498018552153</v>
      </c>
    </row>
    <row r="8" spans="1:8" x14ac:dyDescent="0.2">
      <c r="A8" s="606" t="s">
        <v>350</v>
      </c>
      <c r="B8" s="250">
        <v>888.74199999999996</v>
      </c>
      <c r="C8" s="251">
        <v>12.265503516105113</v>
      </c>
      <c r="D8" s="250">
        <v>5192.7669999999998</v>
      </c>
      <c r="E8" s="251">
        <v>9.0915145136249702</v>
      </c>
      <c r="F8" s="250">
        <v>10308.93</v>
      </c>
      <c r="G8" s="251">
        <v>7.1009925895250996</v>
      </c>
      <c r="H8" s="251">
        <v>3.1097826178110033</v>
      </c>
    </row>
    <row r="9" spans="1:8" x14ac:dyDescent="0.2">
      <c r="A9" s="302" t="s">
        <v>194</v>
      </c>
      <c r="B9" s="303">
        <v>24964.165000000001</v>
      </c>
      <c r="C9" s="304">
        <v>12.937813224602982</v>
      </c>
      <c r="D9" s="303">
        <v>169834.364</v>
      </c>
      <c r="E9" s="304">
        <v>7.3440398113473346</v>
      </c>
      <c r="F9" s="303">
        <v>331500.02</v>
      </c>
      <c r="G9" s="304">
        <v>6.4505544782660182</v>
      </c>
      <c r="H9" s="305">
        <v>100</v>
      </c>
    </row>
    <row r="10" spans="1:8" x14ac:dyDescent="0.2">
      <c r="A10" s="259"/>
      <c r="B10" s="65"/>
      <c r="C10" s="65"/>
      <c r="D10" s="65"/>
      <c r="E10" s="65"/>
      <c r="F10" s="65"/>
      <c r="G10" s="134"/>
      <c r="H10" s="71" t="s">
        <v>232</v>
      </c>
    </row>
    <row r="11" spans="1:8" x14ac:dyDescent="0.2">
      <c r="A11" s="259" t="s">
        <v>528</v>
      </c>
      <c r="B11" s="94"/>
      <c r="C11" s="272"/>
      <c r="D11" s="272"/>
      <c r="E11" s="272"/>
      <c r="F11" s="94"/>
      <c r="G11" s="94"/>
      <c r="H11" s="94"/>
    </row>
    <row r="12" spans="1:8" x14ac:dyDescent="0.2">
      <c r="A12" s="259" t="s">
        <v>537</v>
      </c>
      <c r="B12" s="134"/>
      <c r="C12" s="134"/>
      <c r="D12" s="134"/>
      <c r="E12" s="134"/>
      <c r="F12" s="134"/>
      <c r="G12" s="134"/>
      <c r="H12" s="134"/>
    </row>
    <row r="13" spans="1:8" x14ac:dyDescent="0.2">
      <c r="A13" s="615" t="s">
        <v>602</v>
      </c>
      <c r="B13" s="1"/>
      <c r="C13" s="1"/>
      <c r="D13" s="1"/>
      <c r="E13" s="1"/>
      <c r="F13" s="1"/>
      <c r="G13" s="1"/>
      <c r="H13" s="1"/>
    </row>
    <row r="62" spans="3:3" x14ac:dyDescent="0.2">
      <c r="C62" t="s">
        <v>349</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D17"/>
  <sheetViews>
    <sheetView workbookViewId="0"/>
  </sheetViews>
  <sheetFormatPr baseColWidth="10" defaultRowHeight="14.25" x14ac:dyDescent="0.2"/>
  <cols>
    <col min="1" max="1" width="11" style="720" customWidth="1"/>
    <col min="2" max="16384" width="11" style="720"/>
  </cols>
  <sheetData>
    <row r="1" spans="1:4" x14ac:dyDescent="0.2">
      <c r="A1" s="211" t="s">
        <v>541</v>
      </c>
      <c r="B1" s="211"/>
      <c r="C1" s="211"/>
      <c r="D1" s="211"/>
    </row>
    <row r="2" spans="1:4" x14ac:dyDescent="0.2">
      <c r="A2" s="214"/>
      <c r="B2" s="214"/>
      <c r="C2" s="214"/>
      <c r="D2" s="214"/>
    </row>
    <row r="3" spans="1:4" x14ac:dyDescent="0.2">
      <c r="A3" s="217"/>
      <c r="B3" s="925">
        <v>2015</v>
      </c>
      <c r="C3" s="925">
        <v>2016</v>
      </c>
      <c r="D3" s="925">
        <v>2017</v>
      </c>
    </row>
    <row r="4" spans="1:4" x14ac:dyDescent="0.2">
      <c r="A4" s="222"/>
      <c r="B4" s="926"/>
      <c r="C4" s="927"/>
      <c r="D4" s="927"/>
    </row>
    <row r="5" spans="1:4" x14ac:dyDescent="0.2">
      <c r="A5" s="260" t="s">
        <v>351</v>
      </c>
      <c r="B5" s="297">
        <v>-8.7746122552038237</v>
      </c>
      <c r="C5" s="297">
        <v>2.9807493392999747</v>
      </c>
      <c r="D5" s="297">
        <v>5.2925225471487289</v>
      </c>
    </row>
    <row r="6" spans="1:4" x14ac:dyDescent="0.2">
      <c r="A6" s="222" t="s">
        <v>133</v>
      </c>
      <c r="B6" s="224">
        <v>-6.9034158052081613</v>
      </c>
      <c r="C6" s="224">
        <v>1.4626783580262157</v>
      </c>
      <c r="D6" s="224">
        <v>6.2631128147945319</v>
      </c>
    </row>
    <row r="7" spans="1:4" x14ac:dyDescent="0.2">
      <c r="A7" s="222" t="s">
        <v>134</v>
      </c>
      <c r="B7" s="224">
        <v>-5.1917100836056029</v>
      </c>
      <c r="C7" s="224">
        <v>1.1747945669190281</v>
      </c>
      <c r="D7" s="224">
        <v>6.0876095528282059</v>
      </c>
    </row>
    <row r="8" spans="1:4" x14ac:dyDescent="0.2">
      <c r="A8" s="222" t="s">
        <v>135</v>
      </c>
      <c r="B8" s="224">
        <v>-3.4450308917159105</v>
      </c>
      <c r="C8" s="224">
        <v>0.83444400761305126</v>
      </c>
      <c r="D8" s="224">
        <v>5.5174625709339562</v>
      </c>
    </row>
    <row r="9" spans="1:4" x14ac:dyDescent="0.2">
      <c r="A9" s="222" t="s">
        <v>136</v>
      </c>
      <c r="B9" s="224">
        <v>-2.1157275986592428</v>
      </c>
      <c r="C9" s="224">
        <v>0.94282012794676406</v>
      </c>
      <c r="D9" s="224">
        <v>5.4807841628761995</v>
      </c>
    </row>
    <row r="10" spans="1:4" x14ac:dyDescent="0.2">
      <c r="A10" s="222" t="s">
        <v>137</v>
      </c>
      <c r="B10" s="224">
        <v>-1.9954844551567894</v>
      </c>
      <c r="C10" s="224">
        <v>0.92464710563751507</v>
      </c>
      <c r="D10" s="224">
        <v>6.4505544782660182</v>
      </c>
    </row>
    <row r="11" spans="1:4" x14ac:dyDescent="0.2">
      <c r="A11" s="222" t="s">
        <v>138</v>
      </c>
      <c r="B11" s="224">
        <v>-0.4342531960155534</v>
      </c>
      <c r="C11" s="224">
        <v>-0.79501844047205705</v>
      </c>
      <c r="D11" s="224" t="s">
        <v>569</v>
      </c>
    </row>
    <row r="12" spans="1:4" x14ac:dyDescent="0.2">
      <c r="A12" s="222" t="s">
        <v>139</v>
      </c>
      <c r="B12" s="224">
        <v>-0.30806680833158201</v>
      </c>
      <c r="C12" s="224">
        <v>-0.70570692849660399</v>
      </c>
      <c r="D12" s="224" t="s">
        <v>569</v>
      </c>
    </row>
    <row r="13" spans="1:4" x14ac:dyDescent="0.2">
      <c r="A13" s="222" t="s">
        <v>140</v>
      </c>
      <c r="B13" s="224">
        <v>-0.79213975059034136</v>
      </c>
      <c r="C13" s="224">
        <v>-0.11487168125471266</v>
      </c>
      <c r="D13" s="224" t="s">
        <v>569</v>
      </c>
    </row>
    <row r="14" spans="1:4" x14ac:dyDescent="0.2">
      <c r="A14" s="222" t="s">
        <v>141</v>
      </c>
      <c r="B14" s="224">
        <v>0.39709337913275045</v>
      </c>
      <c r="C14" s="224">
        <v>0.33231306174038794</v>
      </c>
      <c r="D14" s="224" t="s">
        <v>569</v>
      </c>
    </row>
    <row r="15" spans="1:4" x14ac:dyDescent="0.2">
      <c r="A15" s="222" t="s">
        <v>142</v>
      </c>
      <c r="B15" s="224">
        <v>2.2521504758267423</v>
      </c>
      <c r="C15" s="224">
        <v>0.96674316664399684</v>
      </c>
      <c r="D15" s="224" t="s">
        <v>569</v>
      </c>
    </row>
    <row r="16" spans="1:4" x14ac:dyDescent="0.2">
      <c r="A16" s="295" t="s">
        <v>143</v>
      </c>
      <c r="B16" s="296">
        <v>4.1392051654495372</v>
      </c>
      <c r="C16" s="296">
        <v>1.8048715123631387</v>
      </c>
      <c r="D16" s="296" t="s">
        <v>569</v>
      </c>
    </row>
    <row r="17" spans="4:4" x14ac:dyDescent="0.2">
      <c r="D17" s="71" t="s">
        <v>232</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2"/>
  <sheetViews>
    <sheetView workbookViewId="0"/>
  </sheetViews>
  <sheetFormatPr baseColWidth="10" defaultRowHeight="14.25" x14ac:dyDescent="0.2"/>
  <cols>
    <col min="1" max="1" width="21.875" customWidth="1"/>
    <col min="2" max="2" width="11.75" customWidth="1"/>
  </cols>
  <sheetData>
    <row r="1" spans="1:6" x14ac:dyDescent="0.2">
      <c r="A1" s="59" t="s">
        <v>23</v>
      </c>
      <c r="B1" s="59"/>
      <c r="C1" s="59"/>
      <c r="D1" s="59"/>
      <c r="E1" s="60"/>
      <c r="F1" s="58"/>
    </row>
    <row r="2" spans="1:6" x14ac:dyDescent="0.2">
      <c r="A2" s="61"/>
      <c r="B2" s="61"/>
      <c r="C2" s="61"/>
      <c r="D2" s="61"/>
      <c r="E2" s="74"/>
      <c r="F2" s="62" t="s">
        <v>107</v>
      </c>
    </row>
    <row r="3" spans="1:6" ht="14.45" customHeight="1" x14ac:dyDescent="0.2">
      <c r="A3" s="63"/>
      <c r="B3" s="892" t="s">
        <v>638</v>
      </c>
      <c r="C3" s="889" t="s">
        <v>460</v>
      </c>
      <c r="D3" s="892" t="s">
        <v>609</v>
      </c>
      <c r="E3" s="889" t="s">
        <v>460</v>
      </c>
      <c r="F3" s="894" t="s">
        <v>641</v>
      </c>
    </row>
    <row r="4" spans="1:6" x14ac:dyDescent="0.2">
      <c r="A4" s="75"/>
      <c r="B4" s="893"/>
      <c r="C4" s="890"/>
      <c r="D4" s="893"/>
      <c r="E4" s="890"/>
      <c r="F4" s="895"/>
    </row>
    <row r="5" spans="1:6" x14ac:dyDescent="0.2">
      <c r="A5" s="65" t="s">
        <v>110</v>
      </c>
      <c r="B5" s="66">
        <v>1340.126271751604</v>
      </c>
      <c r="C5" s="67">
        <v>1.5605533420228781</v>
      </c>
      <c r="D5" s="66">
        <v>1514.7209369999998</v>
      </c>
      <c r="E5" s="67">
        <v>1.7902731304359403</v>
      </c>
      <c r="F5" s="67">
        <v>-11.526523532063374</v>
      </c>
    </row>
    <row r="6" spans="1:6" x14ac:dyDescent="0.2">
      <c r="A6" s="65" t="s">
        <v>122</v>
      </c>
      <c r="B6" s="66">
        <v>45144.069066169999</v>
      </c>
      <c r="C6" s="67">
        <v>52.56947001094332</v>
      </c>
      <c r="D6" s="66">
        <v>44196.698039999996</v>
      </c>
      <c r="E6" s="67">
        <v>52.236790964092137</v>
      </c>
      <c r="F6" s="67">
        <v>2.143533494996821</v>
      </c>
    </row>
    <row r="7" spans="1:6" x14ac:dyDescent="0.2">
      <c r="A7" s="65" t="s">
        <v>123</v>
      </c>
      <c r="B7" s="66">
        <v>13890.975062766698</v>
      </c>
      <c r="C7" s="67">
        <v>16.175794785235752</v>
      </c>
      <c r="D7" s="66">
        <v>13654.684295999999</v>
      </c>
      <c r="E7" s="67">
        <v>16.138691822752822</v>
      </c>
      <c r="F7" s="67">
        <v>1.7304740383922139</v>
      </c>
    </row>
    <row r="8" spans="1:6" x14ac:dyDescent="0.2">
      <c r="A8" s="65" t="s">
        <v>124</v>
      </c>
      <c r="B8" s="66">
        <v>20114.847549029633</v>
      </c>
      <c r="C8" s="67">
        <v>23.423384220272318</v>
      </c>
      <c r="D8" s="66">
        <v>19955.268</v>
      </c>
      <c r="E8" s="67">
        <v>23.585453424711027</v>
      </c>
      <c r="F8" s="67">
        <v>0.79968632357948388</v>
      </c>
    </row>
    <row r="9" spans="1:6" x14ac:dyDescent="0.2">
      <c r="A9" s="65" t="s">
        <v>125</v>
      </c>
      <c r="B9" s="66">
        <v>5385.0518517702958</v>
      </c>
      <c r="C9" s="67">
        <v>6.2707976415257267</v>
      </c>
      <c r="D9" s="66">
        <v>5287</v>
      </c>
      <c r="E9" s="67">
        <v>6.248790658008061</v>
      </c>
      <c r="F9" s="67">
        <v>1.8545839184848836</v>
      </c>
    </row>
    <row r="10" spans="1:6" x14ac:dyDescent="0.2">
      <c r="A10" s="68" t="s">
        <v>117</v>
      </c>
      <c r="B10" s="69">
        <v>85875.069801488236</v>
      </c>
      <c r="C10" s="70">
        <v>100</v>
      </c>
      <c r="D10" s="69">
        <v>84608.371272999997</v>
      </c>
      <c r="E10" s="70">
        <v>100</v>
      </c>
      <c r="F10" s="70">
        <v>1.4971314415225776</v>
      </c>
    </row>
    <row r="11" spans="1:6" x14ac:dyDescent="0.2">
      <c r="A11" s="58"/>
      <c r="B11" s="65"/>
      <c r="C11" s="65"/>
      <c r="D11" s="65"/>
      <c r="E11" s="65"/>
      <c r="F11" s="71" t="s">
        <v>571</v>
      </c>
    </row>
    <row r="12" spans="1:6" x14ac:dyDescent="0.2">
      <c r="A12" s="353"/>
      <c r="B12" s="353"/>
      <c r="C12" s="353"/>
      <c r="D12" s="353"/>
      <c r="E12" s="353"/>
      <c r="F12" s="353"/>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L25"/>
  <sheetViews>
    <sheetView workbookViewId="0">
      <selection sqref="A1:F2"/>
    </sheetView>
  </sheetViews>
  <sheetFormatPr baseColWidth="10" defaultRowHeight="12.75" x14ac:dyDescent="0.2"/>
  <cols>
    <col min="1" max="1" width="17.375" style="811" customWidth="1"/>
    <col min="2" max="16384" width="11" style="811"/>
  </cols>
  <sheetData>
    <row r="1" spans="1:12" x14ac:dyDescent="0.2">
      <c r="A1" s="928" t="s">
        <v>543</v>
      </c>
      <c r="B1" s="928"/>
      <c r="C1" s="928"/>
      <c r="D1" s="928"/>
      <c r="E1" s="928"/>
      <c r="F1" s="928"/>
      <c r="G1" s="820"/>
      <c r="H1" s="820"/>
      <c r="I1" s="820"/>
      <c r="J1" s="820"/>
      <c r="K1" s="820"/>
      <c r="L1" s="20"/>
    </row>
    <row r="2" spans="1:12" x14ac:dyDescent="0.2">
      <c r="A2" s="929"/>
      <c r="B2" s="929"/>
      <c r="C2" s="929"/>
      <c r="D2" s="929"/>
      <c r="E2" s="929"/>
      <c r="F2" s="929"/>
      <c r="G2" s="820"/>
      <c r="H2" s="820"/>
      <c r="I2" s="820"/>
      <c r="J2" s="820"/>
      <c r="K2" s="845"/>
      <c r="L2" s="62" t="s">
        <v>515</v>
      </c>
    </row>
    <row r="3" spans="1:12" x14ac:dyDescent="0.2">
      <c r="A3" s="846"/>
      <c r="B3" s="930">
        <f>INDICE!A3</f>
        <v>42887</v>
      </c>
      <c r="C3" s="931">
        <v>41671</v>
      </c>
      <c r="D3" s="931">
        <v>41671</v>
      </c>
      <c r="E3" s="931">
        <v>41671</v>
      </c>
      <c r="F3" s="932">
        <v>41671</v>
      </c>
      <c r="G3" s="933" t="s">
        <v>119</v>
      </c>
      <c r="H3" s="931"/>
      <c r="I3" s="931"/>
      <c r="J3" s="931"/>
      <c r="K3" s="931"/>
      <c r="L3" s="934" t="s">
        <v>108</v>
      </c>
    </row>
    <row r="4" spans="1:12" x14ac:dyDescent="0.2">
      <c r="A4" s="847"/>
      <c r="B4" s="308" t="s">
        <v>352</v>
      </c>
      <c r="C4" s="308" t="s">
        <v>353</v>
      </c>
      <c r="D4" s="309" t="s">
        <v>354</v>
      </c>
      <c r="E4" s="309" t="s">
        <v>355</v>
      </c>
      <c r="F4" s="310" t="s">
        <v>194</v>
      </c>
      <c r="G4" s="311" t="s">
        <v>352</v>
      </c>
      <c r="H4" s="219" t="s">
        <v>353</v>
      </c>
      <c r="I4" s="312" t="s">
        <v>354</v>
      </c>
      <c r="J4" s="312" t="s">
        <v>355</v>
      </c>
      <c r="K4" s="312" t="s">
        <v>194</v>
      </c>
      <c r="L4" s="935"/>
    </row>
    <row r="5" spans="1:12" x14ac:dyDescent="0.2">
      <c r="A5" s="848" t="s">
        <v>159</v>
      </c>
      <c r="B5" s="618">
        <v>3045.7629999999999</v>
      </c>
      <c r="C5" s="618">
        <v>602.39099999999996</v>
      </c>
      <c r="D5" s="618">
        <v>114.908</v>
      </c>
      <c r="E5" s="618">
        <v>289.70400000000001</v>
      </c>
      <c r="F5" s="849">
        <v>4052.7660000000001</v>
      </c>
      <c r="G5" s="618">
        <v>36039.925000000003</v>
      </c>
      <c r="H5" s="618">
        <v>6940.3339999999998</v>
      </c>
      <c r="I5" s="618">
        <v>2389.1489999999999</v>
      </c>
      <c r="J5" s="618">
        <v>3305.5210000000002</v>
      </c>
      <c r="K5" s="850">
        <v>48674.929000000004</v>
      </c>
      <c r="L5" s="248">
        <v>14.804406107707122</v>
      </c>
    </row>
    <row r="6" spans="1:12" x14ac:dyDescent="0.2">
      <c r="A6" s="851" t="s">
        <v>160</v>
      </c>
      <c r="B6" s="618">
        <v>579.64499999999998</v>
      </c>
      <c r="C6" s="618">
        <v>598.87599999999998</v>
      </c>
      <c r="D6" s="618">
        <v>92.24</v>
      </c>
      <c r="E6" s="618">
        <v>57.973999999999997</v>
      </c>
      <c r="F6" s="852">
        <v>1328.7349999999999</v>
      </c>
      <c r="G6" s="618">
        <v>4767.9769999999999</v>
      </c>
      <c r="H6" s="618">
        <v>7203.701</v>
      </c>
      <c r="I6" s="618">
        <v>3000.1550000000002</v>
      </c>
      <c r="J6" s="618">
        <v>638.19799999999998</v>
      </c>
      <c r="K6" s="853">
        <v>15610.031000000001</v>
      </c>
      <c r="L6" s="67">
        <v>4.6117025028691874</v>
      </c>
    </row>
    <row r="7" spans="1:12" x14ac:dyDescent="0.2">
      <c r="A7" s="851" t="s">
        <v>161</v>
      </c>
      <c r="B7" s="618">
        <v>12.08</v>
      </c>
      <c r="C7" s="618">
        <v>375.49299999999999</v>
      </c>
      <c r="D7" s="618">
        <v>84.988</v>
      </c>
      <c r="E7" s="618">
        <v>39.045999999999999</v>
      </c>
      <c r="F7" s="852">
        <v>511.60699999999997</v>
      </c>
      <c r="G7" s="618">
        <v>1052.0509999999999</v>
      </c>
      <c r="H7" s="618">
        <v>4394.78</v>
      </c>
      <c r="I7" s="618">
        <v>1991.296</v>
      </c>
      <c r="J7" s="618">
        <v>720.90700000000004</v>
      </c>
      <c r="K7" s="853">
        <v>8159.0340000000006</v>
      </c>
      <c r="L7" s="67">
        <v>2.5145327175634136</v>
      </c>
    </row>
    <row r="8" spans="1:12" x14ac:dyDescent="0.2">
      <c r="A8" s="851" t="s">
        <v>162</v>
      </c>
      <c r="B8" s="618">
        <v>213.55099999999999</v>
      </c>
      <c r="C8" s="119">
        <v>19.753</v>
      </c>
      <c r="D8" s="618">
        <v>53.603999999999999</v>
      </c>
      <c r="E8" s="119">
        <v>1.6579999999999999</v>
      </c>
      <c r="F8" s="852">
        <v>288.56599999999997</v>
      </c>
      <c r="G8" s="618">
        <v>2519.9870000000001</v>
      </c>
      <c r="H8" s="618">
        <v>82.319000000000003</v>
      </c>
      <c r="I8" s="618">
        <v>834.75400000000002</v>
      </c>
      <c r="J8" s="618">
        <v>20.638000000000002</v>
      </c>
      <c r="K8" s="853">
        <v>3457.6979999999999</v>
      </c>
      <c r="L8" s="67">
        <v>1.0238214472401037</v>
      </c>
    </row>
    <row r="9" spans="1:12" x14ac:dyDescent="0.2">
      <c r="A9" s="851" t="s">
        <v>163</v>
      </c>
      <c r="B9" s="618">
        <v>0</v>
      </c>
      <c r="C9" s="618">
        <v>0</v>
      </c>
      <c r="D9" s="618">
        <v>0</v>
      </c>
      <c r="E9" s="119">
        <v>0.47199999999999998</v>
      </c>
      <c r="F9" s="854">
        <v>0.47199999999999998</v>
      </c>
      <c r="G9" s="618">
        <v>0</v>
      </c>
      <c r="H9" s="618">
        <v>0</v>
      </c>
      <c r="I9" s="618">
        <v>0</v>
      </c>
      <c r="J9" s="618">
        <v>5.8879999999999999</v>
      </c>
      <c r="K9" s="853">
        <v>5.8879999999999999</v>
      </c>
      <c r="L9" s="119">
        <v>1.3632540270307619E-3</v>
      </c>
    </row>
    <row r="10" spans="1:12" x14ac:dyDescent="0.2">
      <c r="A10" s="851" t="s">
        <v>164</v>
      </c>
      <c r="B10" s="618">
        <v>211.851</v>
      </c>
      <c r="C10" s="618">
        <v>136.935</v>
      </c>
      <c r="D10" s="618">
        <v>43.140999999999998</v>
      </c>
      <c r="E10" s="618">
        <v>2.1680000000000001</v>
      </c>
      <c r="F10" s="852">
        <v>394.09500000000003</v>
      </c>
      <c r="G10" s="618">
        <v>2770.748</v>
      </c>
      <c r="H10" s="618">
        <v>1701.46</v>
      </c>
      <c r="I10" s="618">
        <v>1014.793</v>
      </c>
      <c r="J10" s="618">
        <v>23.655999999999999</v>
      </c>
      <c r="K10" s="853">
        <v>5510.6570000000002</v>
      </c>
      <c r="L10" s="67">
        <v>1.6409736144529306</v>
      </c>
    </row>
    <row r="11" spans="1:12" x14ac:dyDescent="0.2">
      <c r="A11" s="851" t="s">
        <v>165</v>
      </c>
      <c r="B11" s="618">
        <v>279.22399999999999</v>
      </c>
      <c r="C11" s="618">
        <v>700.88300000000004</v>
      </c>
      <c r="D11" s="618">
        <v>245.27600000000001</v>
      </c>
      <c r="E11" s="618">
        <v>54.45</v>
      </c>
      <c r="F11" s="852">
        <v>1279.8330000000001</v>
      </c>
      <c r="G11" s="618">
        <v>3156.7289999999998</v>
      </c>
      <c r="H11" s="618">
        <v>8255.1919999999991</v>
      </c>
      <c r="I11" s="618">
        <v>6258.366</v>
      </c>
      <c r="J11" s="618">
        <v>600.64200000000005</v>
      </c>
      <c r="K11" s="853">
        <v>18270.928999999996</v>
      </c>
      <c r="L11" s="67">
        <v>5.5604334562770719</v>
      </c>
    </row>
    <row r="12" spans="1:12" x14ac:dyDescent="0.2">
      <c r="A12" s="851" t="s">
        <v>574</v>
      </c>
      <c r="B12" s="618">
        <v>876.21600000000001</v>
      </c>
      <c r="C12" s="618">
        <v>287.94</v>
      </c>
      <c r="D12" s="618">
        <v>92.144999999999996</v>
      </c>
      <c r="E12" s="618">
        <v>43.670999999999999</v>
      </c>
      <c r="F12" s="852">
        <v>1299.972</v>
      </c>
      <c r="G12" s="618">
        <v>10435.858</v>
      </c>
      <c r="H12" s="618">
        <v>3897.2719999999999</v>
      </c>
      <c r="I12" s="618">
        <v>2520.9360000000001</v>
      </c>
      <c r="J12" s="618">
        <v>486.09100000000001</v>
      </c>
      <c r="K12" s="853">
        <v>17340.157000000003</v>
      </c>
      <c r="L12" s="67">
        <v>5.179437778072665</v>
      </c>
    </row>
    <row r="13" spans="1:12" x14ac:dyDescent="0.2">
      <c r="A13" s="851" t="s">
        <v>166</v>
      </c>
      <c r="B13" s="618">
        <v>1781.6569999999999</v>
      </c>
      <c r="C13" s="618">
        <v>2455.3159999999998</v>
      </c>
      <c r="D13" s="618">
        <v>596.31700000000001</v>
      </c>
      <c r="E13" s="618">
        <v>154.483</v>
      </c>
      <c r="F13" s="852">
        <v>4987.7730000000001</v>
      </c>
      <c r="G13" s="618">
        <v>16600.062000000002</v>
      </c>
      <c r="H13" s="618">
        <v>34377.586000000003</v>
      </c>
      <c r="I13" s="618">
        <v>16458.011999999999</v>
      </c>
      <c r="J13" s="618">
        <v>1681.566</v>
      </c>
      <c r="K13" s="853">
        <v>69117.22600000001</v>
      </c>
      <c r="L13" s="67">
        <v>20.709973190454726</v>
      </c>
    </row>
    <row r="14" spans="1:12" x14ac:dyDescent="0.2">
      <c r="A14" s="851" t="s">
        <v>356</v>
      </c>
      <c r="B14" s="618">
        <v>1231.7550000000001</v>
      </c>
      <c r="C14" s="618">
        <v>1771.114</v>
      </c>
      <c r="D14" s="618">
        <v>124.14100000000001</v>
      </c>
      <c r="E14" s="618">
        <v>72.997</v>
      </c>
      <c r="F14" s="852">
        <v>3200.0070000000001</v>
      </c>
      <c r="G14" s="618">
        <v>15246.737999999999</v>
      </c>
      <c r="H14" s="618">
        <v>20866.112000000001</v>
      </c>
      <c r="I14" s="618">
        <v>3372.7449999999999</v>
      </c>
      <c r="J14" s="618">
        <v>738.47699999999998</v>
      </c>
      <c r="K14" s="853">
        <v>40224.072</v>
      </c>
      <c r="L14" s="67">
        <v>12.183105370181822</v>
      </c>
    </row>
    <row r="15" spans="1:12" x14ac:dyDescent="0.2">
      <c r="A15" s="851" t="s">
        <v>169</v>
      </c>
      <c r="B15" s="119">
        <v>5.0000000000000001E-3</v>
      </c>
      <c r="C15" s="618">
        <v>97.19</v>
      </c>
      <c r="D15" s="618">
        <v>20.902999999999999</v>
      </c>
      <c r="E15" s="618">
        <v>24.658000000000001</v>
      </c>
      <c r="F15" s="852">
        <v>142.75599999999997</v>
      </c>
      <c r="G15" s="119">
        <v>4.9000000000000002E-2</v>
      </c>
      <c r="H15" s="618">
        <v>1607.5160000000001</v>
      </c>
      <c r="I15" s="618">
        <v>578.11099999999999</v>
      </c>
      <c r="J15" s="618">
        <v>426.37599999999998</v>
      </c>
      <c r="K15" s="853">
        <v>2612.0519999999997</v>
      </c>
      <c r="L15" s="67">
        <v>0.79999914682358619</v>
      </c>
    </row>
    <row r="16" spans="1:12" x14ac:dyDescent="0.2">
      <c r="A16" s="851" t="s">
        <v>170</v>
      </c>
      <c r="B16" s="618">
        <v>856.34699999999998</v>
      </c>
      <c r="C16" s="618">
        <v>568.74099999999999</v>
      </c>
      <c r="D16" s="618">
        <v>79.995000000000005</v>
      </c>
      <c r="E16" s="618">
        <v>57.456000000000003</v>
      </c>
      <c r="F16" s="852">
        <v>1562.539</v>
      </c>
      <c r="G16" s="618">
        <v>5682.0517490000002</v>
      </c>
      <c r="H16" s="618">
        <v>8042.7030000000004</v>
      </c>
      <c r="I16" s="618">
        <v>1993.2850000000001</v>
      </c>
      <c r="J16" s="618">
        <v>589.03</v>
      </c>
      <c r="K16" s="853">
        <v>16307.069749</v>
      </c>
      <c r="L16" s="67">
        <v>4.8166936763021262</v>
      </c>
    </row>
    <row r="17" spans="1:12" x14ac:dyDescent="0.2">
      <c r="A17" s="851" t="s">
        <v>171</v>
      </c>
      <c r="B17" s="119">
        <v>304.43599999999998</v>
      </c>
      <c r="C17" s="618">
        <v>46.323</v>
      </c>
      <c r="D17" s="618">
        <v>35.145000000000003</v>
      </c>
      <c r="E17" s="618">
        <v>4.6689999999999996</v>
      </c>
      <c r="F17" s="852">
        <v>390.57299999999992</v>
      </c>
      <c r="G17" s="618">
        <v>2760.0070000000001</v>
      </c>
      <c r="H17" s="618">
        <v>624.54200000000003</v>
      </c>
      <c r="I17" s="618">
        <v>1025.6980000000001</v>
      </c>
      <c r="J17" s="618">
        <v>47.064</v>
      </c>
      <c r="K17" s="853">
        <v>4457.3110000000006</v>
      </c>
      <c r="L17" s="67">
        <v>1.3036694051090336</v>
      </c>
    </row>
    <row r="18" spans="1:12" x14ac:dyDescent="0.2">
      <c r="A18" s="851" t="s">
        <v>172</v>
      </c>
      <c r="B18" s="618">
        <v>126.745</v>
      </c>
      <c r="C18" s="618">
        <v>209.62200000000001</v>
      </c>
      <c r="D18" s="618">
        <v>599.08100000000002</v>
      </c>
      <c r="E18" s="618">
        <v>15.023</v>
      </c>
      <c r="F18" s="852">
        <v>950.47100000000012</v>
      </c>
      <c r="G18" s="618">
        <v>1645.675</v>
      </c>
      <c r="H18" s="618">
        <v>2954.1979999999999</v>
      </c>
      <c r="I18" s="618">
        <v>17870.468000000001</v>
      </c>
      <c r="J18" s="618">
        <v>176.071</v>
      </c>
      <c r="K18" s="853">
        <v>22646.412</v>
      </c>
      <c r="L18" s="67">
        <v>7.0217326885554154</v>
      </c>
    </row>
    <row r="19" spans="1:12" x14ac:dyDescent="0.2">
      <c r="A19" s="851" t="s">
        <v>174</v>
      </c>
      <c r="B19" s="618">
        <v>1685.9</v>
      </c>
      <c r="C19" s="618">
        <v>152.86199999999999</v>
      </c>
      <c r="D19" s="618">
        <v>29.266999999999999</v>
      </c>
      <c r="E19" s="618">
        <v>53.23</v>
      </c>
      <c r="F19" s="852">
        <v>1921.2590000000002</v>
      </c>
      <c r="G19" s="618">
        <v>19111.544999999998</v>
      </c>
      <c r="H19" s="618">
        <v>1411.0429999999999</v>
      </c>
      <c r="I19" s="618">
        <v>601.33799999999997</v>
      </c>
      <c r="J19" s="618">
        <v>667.06200000000001</v>
      </c>
      <c r="K19" s="853">
        <v>21790.988000000001</v>
      </c>
      <c r="L19" s="67">
        <v>6.4279980809624808</v>
      </c>
    </row>
    <row r="20" spans="1:12" x14ac:dyDescent="0.2">
      <c r="A20" s="851" t="s">
        <v>175</v>
      </c>
      <c r="B20" s="618">
        <v>331.07299999999998</v>
      </c>
      <c r="C20" s="618">
        <v>394.43299999999999</v>
      </c>
      <c r="D20" s="618">
        <v>82.379000000000005</v>
      </c>
      <c r="E20" s="618">
        <v>11.863</v>
      </c>
      <c r="F20" s="852">
        <v>819.74800000000005</v>
      </c>
      <c r="G20" s="618">
        <v>3234.123</v>
      </c>
      <c r="H20" s="618">
        <v>5009.0529999999999</v>
      </c>
      <c r="I20" s="618">
        <v>2247.0320000000002</v>
      </c>
      <c r="J20" s="618">
        <v>124.90300000000001</v>
      </c>
      <c r="K20" s="853">
        <v>10615.110999999999</v>
      </c>
      <c r="L20" s="67">
        <v>3.238377642390192</v>
      </c>
    </row>
    <row r="21" spans="1:12" x14ac:dyDescent="0.2">
      <c r="A21" s="851" t="s">
        <v>176</v>
      </c>
      <c r="B21" s="618">
        <v>542.68399999999997</v>
      </c>
      <c r="C21" s="618">
        <v>1115.605</v>
      </c>
      <c r="D21" s="618">
        <v>169.483</v>
      </c>
      <c r="E21" s="618">
        <v>5.2149999999999999</v>
      </c>
      <c r="F21" s="852">
        <v>1832.9869999999999</v>
      </c>
      <c r="G21" s="618">
        <v>7300.6949999999997</v>
      </c>
      <c r="H21" s="618">
        <v>14063.752</v>
      </c>
      <c r="I21" s="618">
        <v>5279.4409999999998</v>
      </c>
      <c r="J21" s="618">
        <v>56.813000000000002</v>
      </c>
      <c r="K21" s="853">
        <v>26700.700999999997</v>
      </c>
      <c r="L21" s="67">
        <v>8.1617799210110995</v>
      </c>
    </row>
    <row r="22" spans="1:12" x14ac:dyDescent="0.2">
      <c r="A22" s="313" t="s">
        <v>117</v>
      </c>
      <c r="B22" s="231">
        <v>12078.931999999999</v>
      </c>
      <c r="C22" s="231">
        <v>9533.476999999999</v>
      </c>
      <c r="D22" s="231">
        <v>2463.0129999999999</v>
      </c>
      <c r="E22" s="231">
        <v>888.73699999999997</v>
      </c>
      <c r="F22" s="855">
        <v>24964.159</v>
      </c>
      <c r="G22" s="856">
        <v>132324.220749</v>
      </c>
      <c r="H22" s="231">
        <v>121431.56299999999</v>
      </c>
      <c r="I22" s="231">
        <v>67435.578999999998</v>
      </c>
      <c r="J22" s="231">
        <v>10308.903000000002</v>
      </c>
      <c r="K22" s="231">
        <v>331500.26574899995</v>
      </c>
      <c r="L22" s="232">
        <v>100</v>
      </c>
    </row>
    <row r="23" spans="1:12" x14ac:dyDescent="0.2">
      <c r="A23" s="630"/>
      <c r="B23" s="630"/>
      <c r="C23" s="630"/>
      <c r="D23" s="630"/>
      <c r="E23" s="630"/>
      <c r="F23" s="630"/>
      <c r="G23" s="630"/>
      <c r="H23" s="630"/>
      <c r="I23" s="630"/>
      <c r="J23" s="630"/>
      <c r="L23" s="233" t="s">
        <v>232</v>
      </c>
    </row>
    <row r="24" spans="1:12" x14ac:dyDescent="0.2">
      <c r="A24" s="259" t="s">
        <v>542</v>
      </c>
      <c r="B24" s="827"/>
      <c r="C24" s="857"/>
      <c r="D24" s="857"/>
      <c r="E24" s="857"/>
      <c r="F24" s="857"/>
      <c r="G24" s="820"/>
      <c r="H24" s="820"/>
      <c r="I24" s="820"/>
      <c r="J24" s="820"/>
      <c r="K24" s="820"/>
      <c r="L24" s="20"/>
    </row>
    <row r="25" spans="1:12" x14ac:dyDescent="0.2">
      <c r="A25" s="259" t="s">
        <v>233</v>
      </c>
      <c r="B25" s="827"/>
      <c r="C25" s="827"/>
      <c r="D25" s="827"/>
      <c r="E25" s="827"/>
      <c r="F25" s="858"/>
      <c r="G25" s="820"/>
      <c r="H25" s="820"/>
      <c r="I25" s="820"/>
      <c r="J25" s="820"/>
      <c r="K25" s="820"/>
      <c r="L25" s="20"/>
    </row>
  </sheetData>
  <mergeCells count="4">
    <mergeCell ref="A1:F2"/>
    <mergeCell ref="B3:F3"/>
    <mergeCell ref="G3:K3"/>
    <mergeCell ref="L3:L4"/>
  </mergeCells>
  <conditionalFormatting sqref="C8">
    <cfRule type="cellIs" dxfId="416" priority="15" operator="between">
      <formula>0</formula>
      <formula>0.5</formula>
    </cfRule>
    <cfRule type="cellIs" dxfId="415" priority="16" operator="between">
      <formula>0</formula>
      <formula>0.49</formula>
    </cfRule>
  </conditionalFormatting>
  <conditionalFormatting sqref="B17">
    <cfRule type="cellIs" dxfId="414" priority="13" operator="between">
      <formula>0</formula>
      <formula>0.5</formula>
    </cfRule>
    <cfRule type="cellIs" dxfId="413" priority="14" operator="between">
      <formula>0</formula>
      <formula>0.49</formula>
    </cfRule>
  </conditionalFormatting>
  <conditionalFormatting sqref="L9">
    <cfRule type="cellIs" dxfId="412" priority="11" operator="between">
      <formula>0</formula>
      <formula>0.5</formula>
    </cfRule>
    <cfRule type="cellIs" dxfId="411" priority="12" operator="between">
      <formula>0</formula>
      <formula>0.49</formula>
    </cfRule>
  </conditionalFormatting>
  <conditionalFormatting sqref="E8">
    <cfRule type="cellIs" dxfId="410" priority="9" operator="between">
      <formula>0</formula>
      <formula>0.5</formula>
    </cfRule>
    <cfRule type="cellIs" dxfId="409" priority="10" operator="between">
      <formula>0</formula>
      <formula>0.49</formula>
    </cfRule>
  </conditionalFormatting>
  <conditionalFormatting sqref="B15">
    <cfRule type="cellIs" dxfId="408" priority="7" operator="between">
      <formula>0</formula>
      <formula>0.5</formula>
    </cfRule>
    <cfRule type="cellIs" dxfId="407" priority="8" operator="between">
      <formula>0</formula>
      <formula>0.49</formula>
    </cfRule>
  </conditionalFormatting>
  <conditionalFormatting sqref="G15">
    <cfRule type="cellIs" dxfId="406" priority="5" operator="between">
      <formula>0</formula>
      <formula>0.5</formula>
    </cfRule>
    <cfRule type="cellIs" dxfId="405" priority="6" operator="between">
      <formula>0</formula>
      <formula>0.49</formula>
    </cfRule>
  </conditionalFormatting>
  <conditionalFormatting sqref="E9">
    <cfRule type="cellIs" dxfId="404" priority="3" operator="between">
      <formula>0</formula>
      <formula>0.5</formula>
    </cfRule>
    <cfRule type="cellIs" dxfId="403" priority="4" operator="between">
      <formula>0</formula>
      <formula>0.49</formula>
    </cfRule>
  </conditionalFormatting>
  <conditionalFormatting sqref="F9">
    <cfRule type="cellIs" dxfId="402" priority="1" operator="between">
      <formula>0</formula>
      <formula>0.5</formula>
    </cfRule>
    <cfRule type="cellIs" dxfId="401"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J70"/>
  <sheetViews>
    <sheetView workbookViewId="0"/>
  </sheetViews>
  <sheetFormatPr baseColWidth="10" defaultRowHeight="14.25" x14ac:dyDescent="0.2"/>
  <cols>
    <col min="1" max="1" width="5.5" customWidth="1"/>
    <col min="2" max="2" width="15" customWidth="1"/>
    <col min="3" max="3" width="9.875" customWidth="1"/>
    <col min="4" max="4" width="8.875" customWidth="1"/>
    <col min="5" max="5" width="8" customWidth="1"/>
    <col min="6" max="6" width="9.125" customWidth="1"/>
    <col min="7" max="7" width="9.375" customWidth="1"/>
    <col min="8" max="8" width="7.75" customWidth="1"/>
    <col min="9" max="9" width="9.875" customWidth="1"/>
  </cols>
  <sheetData>
    <row r="1" spans="1:10" x14ac:dyDescent="0.2">
      <c r="A1" s="211" t="s">
        <v>544</v>
      </c>
      <c r="B1" s="211"/>
      <c r="C1" s="211"/>
      <c r="D1" s="211"/>
      <c r="E1" s="211"/>
      <c r="F1" s="211"/>
      <c r="G1" s="211"/>
      <c r="H1" s="1"/>
      <c r="I1" s="1"/>
    </row>
    <row r="2" spans="1:10" x14ac:dyDescent="0.2">
      <c r="A2" s="214"/>
      <c r="B2" s="214"/>
      <c r="C2" s="214"/>
      <c r="D2" s="214"/>
      <c r="E2" s="214"/>
      <c r="F2" s="214"/>
      <c r="G2" s="214"/>
      <c r="H2" s="1"/>
      <c r="I2" s="62" t="s">
        <v>515</v>
      </c>
      <c r="J2" s="62"/>
    </row>
    <row r="3" spans="1:10" x14ac:dyDescent="0.2">
      <c r="A3" s="913" t="s">
        <v>496</v>
      </c>
      <c r="B3" s="913" t="s">
        <v>497</v>
      </c>
      <c r="C3" s="899">
        <f>INDICE!A3</f>
        <v>42887</v>
      </c>
      <c r="D3" s="899">
        <v>41671</v>
      </c>
      <c r="E3" s="917" t="s">
        <v>118</v>
      </c>
      <c r="F3" s="917"/>
      <c r="G3" s="917" t="s">
        <v>119</v>
      </c>
      <c r="H3" s="917"/>
      <c r="I3" s="917"/>
      <c r="J3" s="233"/>
    </row>
    <row r="4" spans="1:10" x14ac:dyDescent="0.2">
      <c r="A4" s="914"/>
      <c r="B4" s="914"/>
      <c r="C4" s="245" t="s">
        <v>54</v>
      </c>
      <c r="D4" s="246" t="s">
        <v>461</v>
      </c>
      <c r="E4" s="245" t="s">
        <v>54</v>
      </c>
      <c r="F4" s="246" t="s">
        <v>461</v>
      </c>
      <c r="G4" s="245" t="s">
        <v>54</v>
      </c>
      <c r="H4" s="247" t="s">
        <v>461</v>
      </c>
      <c r="I4" s="246" t="s">
        <v>519</v>
      </c>
      <c r="J4" s="11"/>
    </row>
    <row r="5" spans="1:10" x14ac:dyDescent="0.2">
      <c r="A5" s="1"/>
      <c r="B5" s="192" t="s">
        <v>357</v>
      </c>
      <c r="C5" s="652">
        <v>3581.3648499999995</v>
      </c>
      <c r="D5" s="185">
        <v>107.78681568981186</v>
      </c>
      <c r="E5" s="655">
        <v>17666.160459999999</v>
      </c>
      <c r="F5" s="185">
        <v>171.35813358664777</v>
      </c>
      <c r="G5" s="655">
        <v>31306.963960000001</v>
      </c>
      <c r="H5" s="185">
        <v>205.8574944936673</v>
      </c>
      <c r="I5" s="566">
        <v>8.3474492739441128</v>
      </c>
      <c r="J5" s="1"/>
    </row>
    <row r="6" spans="1:10" x14ac:dyDescent="0.2">
      <c r="A6" s="1"/>
      <c r="B6" s="192" t="s">
        <v>518</v>
      </c>
      <c r="C6" s="652">
        <v>0</v>
      </c>
      <c r="D6" s="185" t="s">
        <v>148</v>
      </c>
      <c r="E6" s="655">
        <v>1754.06017</v>
      </c>
      <c r="F6" s="185">
        <v>-62.171235887101183</v>
      </c>
      <c r="G6" s="655">
        <v>4422.7400399999997</v>
      </c>
      <c r="H6" s="185">
        <v>-58.363789599853256</v>
      </c>
      <c r="I6" s="563">
        <v>1.1792455564490818</v>
      </c>
      <c r="J6" s="1"/>
    </row>
    <row r="7" spans="1:10" x14ac:dyDescent="0.2">
      <c r="A7" s="658" t="s">
        <v>503</v>
      </c>
      <c r="B7" s="658"/>
      <c r="C7" s="653">
        <v>3581.3648499999995</v>
      </c>
      <c r="D7" s="191">
        <v>107.78681568981186</v>
      </c>
      <c r="E7" s="653">
        <v>19420.220630000003</v>
      </c>
      <c r="F7" s="191">
        <v>74.217424332851905</v>
      </c>
      <c r="G7" s="653">
        <v>35729.703999999998</v>
      </c>
      <c r="H7" s="319">
        <v>71.298599595786712</v>
      </c>
      <c r="I7" s="191">
        <v>9.5266948303931933</v>
      </c>
      <c r="J7" s="1"/>
    </row>
    <row r="8" spans="1:10" x14ac:dyDescent="0.2">
      <c r="A8" s="720"/>
      <c r="B8" s="192" t="s">
        <v>243</v>
      </c>
      <c r="C8" s="652">
        <v>0</v>
      </c>
      <c r="D8" s="185" t="s">
        <v>148</v>
      </c>
      <c r="E8" s="655">
        <v>3299.0223799999999</v>
      </c>
      <c r="F8" s="185" t="s">
        <v>148</v>
      </c>
      <c r="G8" s="655">
        <v>4144.5636699999995</v>
      </c>
      <c r="H8" s="185" t="s">
        <v>148</v>
      </c>
      <c r="I8" s="563">
        <v>1.1050747380729615</v>
      </c>
      <c r="J8" s="1"/>
    </row>
    <row r="9" spans="1:10" x14ac:dyDescent="0.2">
      <c r="A9" s="658" t="s">
        <v>333</v>
      </c>
      <c r="B9" s="658"/>
      <c r="C9" s="653">
        <v>0</v>
      </c>
      <c r="D9" s="191" t="s">
        <v>148</v>
      </c>
      <c r="E9" s="653">
        <v>3299.0223799999999</v>
      </c>
      <c r="F9" s="191" t="s">
        <v>148</v>
      </c>
      <c r="G9" s="653">
        <v>4144.5636699999995</v>
      </c>
      <c r="H9" s="319" t="s">
        <v>148</v>
      </c>
      <c r="I9" s="191">
        <v>1.1050747380729615</v>
      </c>
      <c r="J9" s="1"/>
    </row>
    <row r="10" spans="1:10" s="613" customFormat="1" x14ac:dyDescent="0.2">
      <c r="A10" s="610"/>
      <c r="B10" s="572" t="s">
        <v>247</v>
      </c>
      <c r="C10" s="652">
        <v>1460.9902199999981</v>
      </c>
      <c r="D10" s="185">
        <v>614.88163051645972</v>
      </c>
      <c r="E10" s="655">
        <v>7379.4732499999973</v>
      </c>
      <c r="F10" s="193">
        <v>88.377770328581377</v>
      </c>
      <c r="G10" s="655">
        <v>11279.871379999999</v>
      </c>
      <c r="H10" s="193">
        <v>11.227771024404506</v>
      </c>
      <c r="I10" s="725">
        <v>3.007578578410449</v>
      </c>
      <c r="J10" s="610"/>
    </row>
    <row r="11" spans="1:10" s="613" customFormat="1" x14ac:dyDescent="0.2">
      <c r="A11" s="610"/>
      <c r="B11" s="611" t="s">
        <v>358</v>
      </c>
      <c r="C11" s="654">
        <v>1460.9902199999981</v>
      </c>
      <c r="D11" s="581">
        <v>614.88163051645972</v>
      </c>
      <c r="E11" s="656">
        <v>7379.4732499999973</v>
      </c>
      <c r="F11" s="581">
        <v>88.405284835011727</v>
      </c>
      <c r="G11" s="656">
        <v>11279.871379999999</v>
      </c>
      <c r="H11" s="581">
        <v>11.234045987520936</v>
      </c>
      <c r="I11" s="759">
        <v>3.007578578410449</v>
      </c>
      <c r="J11" s="610"/>
    </row>
    <row r="12" spans="1:10" s="613" customFormat="1" x14ac:dyDescent="0.2">
      <c r="A12" s="610"/>
      <c r="B12" s="611" t="s">
        <v>355</v>
      </c>
      <c r="C12" s="654">
        <v>0</v>
      </c>
      <c r="D12" s="581" t="s">
        <v>148</v>
      </c>
      <c r="E12" s="656">
        <v>0</v>
      </c>
      <c r="F12" s="581">
        <v>-100</v>
      </c>
      <c r="G12" s="656">
        <v>0</v>
      </c>
      <c r="H12" s="581">
        <v>-100</v>
      </c>
      <c r="I12" s="774">
        <v>0</v>
      </c>
      <c r="J12" s="610"/>
    </row>
    <row r="13" spans="1:10" s="613" customFormat="1" x14ac:dyDescent="0.2">
      <c r="A13" s="610"/>
      <c r="B13" s="572" t="s">
        <v>216</v>
      </c>
      <c r="C13" s="652">
        <v>2631.0199699999998</v>
      </c>
      <c r="D13" s="185">
        <v>-0.44468309454156962</v>
      </c>
      <c r="E13" s="655">
        <v>15711.611949999999</v>
      </c>
      <c r="F13" s="185">
        <v>-14.297284944514061</v>
      </c>
      <c r="G13" s="655">
        <v>35794.620860000003</v>
      </c>
      <c r="H13" s="185">
        <v>7.7957045852285285</v>
      </c>
      <c r="I13" s="725">
        <v>9.5440037651262486</v>
      </c>
      <c r="J13" s="610"/>
    </row>
    <row r="14" spans="1:10" s="613" customFormat="1" x14ac:dyDescent="0.2">
      <c r="A14" s="610"/>
      <c r="B14" s="611" t="s">
        <v>358</v>
      </c>
      <c r="C14" s="654">
        <v>2631.0199699999998</v>
      </c>
      <c r="D14" s="581">
        <v>54.937735701878921</v>
      </c>
      <c r="E14" s="656">
        <v>13360.833789999999</v>
      </c>
      <c r="F14" s="581">
        <v>-8.584855591801805</v>
      </c>
      <c r="G14" s="656">
        <v>28493.53268</v>
      </c>
      <c r="H14" s="581">
        <v>7.3570144719896406</v>
      </c>
      <c r="I14" s="759">
        <v>7.597297489007901</v>
      </c>
      <c r="J14" s="610"/>
    </row>
    <row r="15" spans="1:10" x14ac:dyDescent="0.2">
      <c r="A15" s="1"/>
      <c r="B15" s="611" t="s">
        <v>355</v>
      </c>
      <c r="C15" s="654">
        <v>0</v>
      </c>
      <c r="D15" s="581">
        <v>-100</v>
      </c>
      <c r="E15" s="656">
        <v>2350.7781600000003</v>
      </c>
      <c r="F15" s="860">
        <v>-36.758252801854958</v>
      </c>
      <c r="G15" s="656">
        <v>7301.0881799999997</v>
      </c>
      <c r="H15" s="860">
        <v>9.5426092565441607</v>
      </c>
      <c r="I15" s="861">
        <v>1.946706276118348</v>
      </c>
      <c r="J15" s="1"/>
    </row>
    <row r="16" spans="1:10" x14ac:dyDescent="0.2">
      <c r="A16" s="720"/>
      <c r="B16" s="572" t="s">
        <v>637</v>
      </c>
      <c r="C16" s="652">
        <v>0</v>
      </c>
      <c r="D16" s="185" t="s">
        <v>148</v>
      </c>
      <c r="E16" s="655">
        <v>313.10043000000002</v>
      </c>
      <c r="F16" s="193" t="s">
        <v>148</v>
      </c>
      <c r="G16" s="655">
        <v>313.10043000000002</v>
      </c>
      <c r="H16" s="193" t="s">
        <v>148</v>
      </c>
      <c r="I16" s="718">
        <v>8.3482702456054117E-2</v>
      </c>
      <c r="J16" s="720"/>
    </row>
    <row r="17" spans="1:10" s="613" customFormat="1" x14ac:dyDescent="0.2">
      <c r="A17" s="610"/>
      <c r="B17" s="572" t="s">
        <v>249</v>
      </c>
      <c r="C17" s="652">
        <v>0</v>
      </c>
      <c r="D17" s="185" t="s">
        <v>148</v>
      </c>
      <c r="E17" s="655">
        <v>20.469169999999998</v>
      </c>
      <c r="F17" s="193" t="s">
        <v>148</v>
      </c>
      <c r="G17" s="655">
        <v>28.469169999999998</v>
      </c>
      <c r="H17" s="193">
        <v>486.87582071214609</v>
      </c>
      <c r="I17" s="759">
        <v>7.5908016104635238E-3</v>
      </c>
      <c r="J17" s="610"/>
    </row>
    <row r="18" spans="1:10" s="613" customFormat="1" x14ac:dyDescent="0.2">
      <c r="A18" s="610"/>
      <c r="B18" s="611" t="s">
        <v>358</v>
      </c>
      <c r="C18" s="654">
        <v>0</v>
      </c>
      <c r="D18" s="581" t="s">
        <v>148</v>
      </c>
      <c r="E18" s="656">
        <v>14.858690000000001</v>
      </c>
      <c r="F18" s="581" t="s">
        <v>148</v>
      </c>
      <c r="G18" s="656">
        <v>22.858690000000003</v>
      </c>
      <c r="H18" s="581">
        <v>371.21895208587148</v>
      </c>
      <c r="I18" s="759">
        <v>6.0948661610115947E-3</v>
      </c>
      <c r="J18" s="610"/>
    </row>
    <row r="19" spans="1:10" x14ac:dyDescent="0.2">
      <c r="A19" s="720"/>
      <c r="B19" s="611" t="s">
        <v>355</v>
      </c>
      <c r="C19" s="654">
        <v>0</v>
      </c>
      <c r="D19" s="581" t="s">
        <v>148</v>
      </c>
      <c r="E19" s="656">
        <v>5.6104800000000008</v>
      </c>
      <c r="F19" s="581" t="s">
        <v>148</v>
      </c>
      <c r="G19" s="656">
        <v>5.6104800000000008</v>
      </c>
      <c r="H19" s="581" t="s">
        <v>148</v>
      </c>
      <c r="I19" s="759">
        <v>1.4959354494519298E-3</v>
      </c>
      <c r="J19" s="720"/>
    </row>
    <row r="20" spans="1:10" x14ac:dyDescent="0.2">
      <c r="A20" s="658" t="s">
        <v>487</v>
      </c>
      <c r="B20" s="658"/>
      <c r="C20" s="653">
        <v>4092.0101899999977</v>
      </c>
      <c r="D20" s="191">
        <v>43.723529709318136</v>
      </c>
      <c r="E20" s="653">
        <v>23424.654799999997</v>
      </c>
      <c r="F20" s="191">
        <v>5.2790220207485392</v>
      </c>
      <c r="G20" s="653">
        <v>47416.061839999995</v>
      </c>
      <c r="H20" s="319">
        <v>9.374393831544289</v>
      </c>
      <c r="I20" s="191">
        <v>12.642655847603216</v>
      </c>
      <c r="J20" s="720"/>
    </row>
    <row r="21" spans="1:10" s="613" customFormat="1" x14ac:dyDescent="0.2">
      <c r="A21" s="610"/>
      <c r="B21" s="572" t="s">
        <v>359</v>
      </c>
      <c r="C21" s="652">
        <v>923.30458999999996</v>
      </c>
      <c r="D21" s="185">
        <v>-65.520169388822637</v>
      </c>
      <c r="E21" s="655">
        <v>13147.572149999998</v>
      </c>
      <c r="F21" s="193">
        <v>-23.499364169305551</v>
      </c>
      <c r="G21" s="655">
        <v>24904.062959999999</v>
      </c>
      <c r="H21" s="193">
        <v>-25.244112019963282</v>
      </c>
      <c r="I21" s="725">
        <v>6.6402287535552666</v>
      </c>
      <c r="J21" s="610"/>
    </row>
    <row r="22" spans="1:10" s="613" customFormat="1" x14ac:dyDescent="0.2">
      <c r="A22" s="658" t="s">
        <v>377</v>
      </c>
      <c r="B22" s="658"/>
      <c r="C22" s="653">
        <v>923.30458999999996</v>
      </c>
      <c r="D22" s="191">
        <v>-65.520169388822637</v>
      </c>
      <c r="E22" s="653">
        <v>13147.572149999998</v>
      </c>
      <c r="F22" s="191">
        <v>-23.499364169305551</v>
      </c>
      <c r="G22" s="653">
        <v>24904.062959999999</v>
      </c>
      <c r="H22" s="319">
        <v>-25.244112019963282</v>
      </c>
      <c r="I22" s="191">
        <v>6.6402287535552666</v>
      </c>
      <c r="J22" s="610"/>
    </row>
    <row r="23" spans="1:10" x14ac:dyDescent="0.2">
      <c r="A23" s="720"/>
      <c r="B23" s="572" t="s">
        <v>221</v>
      </c>
      <c r="C23" s="652">
        <v>1014.27273</v>
      </c>
      <c r="D23" s="185" t="s">
        <v>148</v>
      </c>
      <c r="E23" s="655">
        <v>2060.52448</v>
      </c>
      <c r="F23" s="193" t="s">
        <v>148</v>
      </c>
      <c r="G23" s="655">
        <v>3100.11013</v>
      </c>
      <c r="H23" s="193" t="s">
        <v>148</v>
      </c>
      <c r="I23" s="718">
        <v>0.82658963950892439</v>
      </c>
      <c r="J23" s="720"/>
    </row>
    <row r="24" spans="1:10" x14ac:dyDescent="0.2">
      <c r="A24" s="720"/>
      <c r="B24" s="572" t="s">
        <v>222</v>
      </c>
      <c r="C24" s="652">
        <v>12176.747579999999</v>
      </c>
      <c r="D24" s="185">
        <v>-33.933499607702146</v>
      </c>
      <c r="E24" s="655">
        <v>96233.443480000002</v>
      </c>
      <c r="F24" s="193">
        <v>-5.0267718035639959</v>
      </c>
      <c r="G24" s="655">
        <v>201944.02997</v>
      </c>
      <c r="H24" s="193">
        <v>-7.960838587053459</v>
      </c>
      <c r="I24" s="718">
        <v>53.844810646737159</v>
      </c>
      <c r="J24" s="720"/>
    </row>
    <row r="25" spans="1:10" x14ac:dyDescent="0.2">
      <c r="A25" s="720"/>
      <c r="B25" s="611" t="s">
        <v>358</v>
      </c>
      <c r="C25" s="654">
        <v>10189.010390000001</v>
      </c>
      <c r="D25" s="581">
        <v>-34.070065104919308</v>
      </c>
      <c r="E25" s="656">
        <v>82853.899829999995</v>
      </c>
      <c r="F25" s="581">
        <v>1.8016858939110825</v>
      </c>
      <c r="G25" s="656">
        <v>175005.02900000001</v>
      </c>
      <c r="H25" s="581">
        <v>-1.929221478574989</v>
      </c>
      <c r="I25" s="725">
        <v>46.662001595846164</v>
      </c>
      <c r="J25" s="720"/>
    </row>
    <row r="26" spans="1:10" x14ac:dyDescent="0.2">
      <c r="A26" s="720"/>
      <c r="B26" s="611" t="s">
        <v>355</v>
      </c>
      <c r="C26" s="654">
        <v>1987.7371900000001</v>
      </c>
      <c r="D26" s="581">
        <v>-33.224495810704127</v>
      </c>
      <c r="E26" s="656">
        <v>13379.54365</v>
      </c>
      <c r="F26" s="581">
        <v>-32.898846317547267</v>
      </c>
      <c r="G26" s="656">
        <v>26939.000970000001</v>
      </c>
      <c r="H26" s="581">
        <v>-34.236259915194381</v>
      </c>
      <c r="I26" s="725">
        <v>7.182809050890997</v>
      </c>
      <c r="J26" s="720"/>
    </row>
    <row r="27" spans="1:10" x14ac:dyDescent="0.2">
      <c r="A27" s="720"/>
      <c r="B27" s="572" t="s">
        <v>228</v>
      </c>
      <c r="C27" s="652">
        <v>7550.8432400000002</v>
      </c>
      <c r="D27" s="185">
        <v>56.062164171835164</v>
      </c>
      <c r="E27" s="655">
        <v>30433.11708</v>
      </c>
      <c r="F27" s="193">
        <v>19.885715053453517</v>
      </c>
      <c r="G27" s="655">
        <v>57809.735860000001</v>
      </c>
      <c r="H27" s="193">
        <v>12.359154821153174</v>
      </c>
      <c r="I27" s="718">
        <v>15.413945544129279</v>
      </c>
      <c r="J27" s="720"/>
    </row>
    <row r="28" spans="1:10" x14ac:dyDescent="0.2">
      <c r="A28" s="658" t="s">
        <v>488</v>
      </c>
      <c r="B28" s="658"/>
      <c r="C28" s="653">
        <v>20741.863550000002</v>
      </c>
      <c r="D28" s="191">
        <v>-10.862072074676345</v>
      </c>
      <c r="E28" s="653">
        <v>128727.08504000001</v>
      </c>
      <c r="F28" s="191">
        <v>1.5902687183172881</v>
      </c>
      <c r="G28" s="653">
        <v>262853.87595999998</v>
      </c>
      <c r="H28" s="191">
        <v>-2.9564720980339345</v>
      </c>
      <c r="I28" s="191">
        <v>70.08534583037536</v>
      </c>
      <c r="J28" s="720"/>
    </row>
    <row r="29" spans="1:10" x14ac:dyDescent="0.2">
      <c r="A29" s="196" t="s">
        <v>117</v>
      </c>
      <c r="B29" s="196"/>
      <c r="C29" s="240">
        <v>29338.543179999997</v>
      </c>
      <c r="D29" s="198">
        <v>-3.8645707078764255</v>
      </c>
      <c r="E29" s="240">
        <v>188018.55499999999</v>
      </c>
      <c r="F29" s="198">
        <v>6.048164503052524</v>
      </c>
      <c r="G29" s="240">
        <v>375048.26843</v>
      </c>
      <c r="H29" s="198">
        <v>1.8085330074032937</v>
      </c>
      <c r="I29" s="567">
        <v>100</v>
      </c>
      <c r="J29" s="720"/>
    </row>
    <row r="30" spans="1:10" x14ac:dyDescent="0.2">
      <c r="A30" s="762"/>
      <c r="B30" s="201" t="s">
        <v>360</v>
      </c>
      <c r="C30" s="241">
        <v>14281.020579999999</v>
      </c>
      <c r="D30" s="205">
        <v>-17.720810318284794</v>
      </c>
      <c r="E30" s="763">
        <v>103609.06555999999</v>
      </c>
      <c r="F30" s="764">
        <v>3.6921041152794229</v>
      </c>
      <c r="G30" s="763">
        <v>214801.29175</v>
      </c>
      <c r="H30" s="764">
        <v>-0.15470232554321894</v>
      </c>
      <c r="I30" s="764">
        <v>57.272972529425523</v>
      </c>
      <c r="J30" s="720"/>
    </row>
    <row r="31" spans="1:10" x14ac:dyDescent="0.2">
      <c r="A31" s="762"/>
      <c r="B31" s="201" t="s">
        <v>361</v>
      </c>
      <c r="C31" s="241">
        <v>15057.5226</v>
      </c>
      <c r="D31" s="205">
        <v>14.408893432795455</v>
      </c>
      <c r="E31" s="763">
        <v>84409.489440000005</v>
      </c>
      <c r="F31" s="764">
        <v>9.0906948723382168</v>
      </c>
      <c r="G31" s="763">
        <v>160246.97668000002</v>
      </c>
      <c r="H31" s="764">
        <v>4.564513314889262</v>
      </c>
      <c r="I31" s="764">
        <v>42.727027470574477</v>
      </c>
      <c r="J31" s="720"/>
    </row>
    <row r="32" spans="1:10" x14ac:dyDescent="0.2">
      <c r="A32" s="684" t="s">
        <v>491</v>
      </c>
      <c r="B32" s="859"/>
      <c r="C32" s="568">
        <v>4092.0101899999977</v>
      </c>
      <c r="D32" s="569">
        <v>43.723529709318136</v>
      </c>
      <c r="E32" s="570">
        <v>26723.677179999999</v>
      </c>
      <c r="F32" s="571">
        <v>20.1060430699963</v>
      </c>
      <c r="G32" s="570">
        <v>51560.625509999998</v>
      </c>
      <c r="H32" s="571">
        <v>18.934638219450857</v>
      </c>
      <c r="I32" s="571">
        <v>13.747730585676177</v>
      </c>
      <c r="J32" s="720"/>
    </row>
    <row r="33" spans="1:10" x14ac:dyDescent="0.2">
      <c r="A33" s="684" t="s">
        <v>492</v>
      </c>
      <c r="B33" s="859"/>
      <c r="C33" s="568">
        <v>25246.53299</v>
      </c>
      <c r="D33" s="569">
        <v>-8.7610693816939254</v>
      </c>
      <c r="E33" s="570">
        <v>161294.87781999999</v>
      </c>
      <c r="F33" s="571">
        <v>4.0307629408305932</v>
      </c>
      <c r="G33" s="570">
        <v>323487.64292000001</v>
      </c>
      <c r="H33" s="571">
        <v>-0.47569723693867649</v>
      </c>
      <c r="I33" s="571">
        <v>86.25226941432382</v>
      </c>
      <c r="J33" s="720"/>
    </row>
    <row r="34" spans="1:10" x14ac:dyDescent="0.2">
      <c r="A34" s="760" t="s">
        <v>493</v>
      </c>
      <c r="B34" s="761"/>
      <c r="C34" s="757">
        <v>1460.9902199999981</v>
      </c>
      <c r="D34" s="756">
        <v>614.88163051645972</v>
      </c>
      <c r="E34" s="757">
        <v>7713.0428499999971</v>
      </c>
      <c r="F34" s="756">
        <v>96.892889954144977</v>
      </c>
      <c r="G34" s="757">
        <v>11621.440979999999</v>
      </c>
      <c r="H34" s="756">
        <v>14.541107058633813</v>
      </c>
      <c r="I34" s="756">
        <v>3.098652082476967</v>
      </c>
      <c r="J34" s="720"/>
    </row>
    <row r="35" spans="1:10" x14ac:dyDescent="0.2">
      <c r="B35" s="771"/>
      <c r="C35" s="772"/>
      <c r="D35" s="773"/>
      <c r="E35" s="772"/>
      <c r="F35" s="773"/>
      <c r="G35" s="772"/>
      <c r="H35" s="773"/>
      <c r="I35" s="233"/>
      <c r="J35" s="720"/>
    </row>
    <row r="36" spans="1:10" x14ac:dyDescent="0.2">
      <c r="A36" s="614" t="s">
        <v>362</v>
      </c>
      <c r="B36" s="720"/>
      <c r="C36" s="720"/>
      <c r="D36" s="720"/>
      <c r="E36" s="720"/>
      <c r="F36" s="720"/>
      <c r="G36" s="720"/>
      <c r="H36" s="720"/>
      <c r="I36" s="720"/>
      <c r="J36" s="1"/>
    </row>
    <row r="37" spans="1:10" ht="14.25" customHeight="1" x14ac:dyDescent="0.2">
      <c r="A37" s="615" t="s">
        <v>602</v>
      </c>
      <c r="B37" s="720"/>
      <c r="C37" s="720"/>
      <c r="D37" s="720"/>
      <c r="E37" s="720"/>
      <c r="F37" s="720"/>
      <c r="G37" s="720"/>
      <c r="H37" s="720"/>
      <c r="I37" s="720"/>
      <c r="J37" s="1"/>
    </row>
    <row r="38" spans="1:10" ht="14.25" customHeight="1" x14ac:dyDescent="0.2">
      <c r="A38" s="615" t="s">
        <v>521</v>
      </c>
      <c r="B38" s="767"/>
      <c r="C38" s="767"/>
      <c r="D38" s="767"/>
      <c r="E38" s="767"/>
      <c r="F38" s="767"/>
      <c r="G38" s="767"/>
      <c r="H38" s="767"/>
      <c r="I38" s="767"/>
    </row>
    <row r="39" spans="1:10" ht="19.5" customHeight="1" x14ac:dyDescent="0.2">
      <c r="A39" s="767"/>
      <c r="B39" s="767"/>
      <c r="C39" s="767"/>
      <c r="D39" s="767"/>
      <c r="E39" s="767"/>
      <c r="F39" s="767"/>
      <c r="G39" s="767"/>
      <c r="H39" s="767"/>
      <c r="I39" s="767"/>
    </row>
    <row r="66" spans="3:3" x14ac:dyDescent="0.2">
      <c r="C66" t="s">
        <v>543</v>
      </c>
    </row>
    <row r="70" spans="3:3" x14ac:dyDescent="0.2">
      <c r="C70" t="s">
        <v>544</v>
      </c>
    </row>
  </sheetData>
  <mergeCells count="5">
    <mergeCell ref="A3:A4"/>
    <mergeCell ref="B3:B4"/>
    <mergeCell ref="C3:D3"/>
    <mergeCell ref="E3:F3"/>
    <mergeCell ref="G3:I3"/>
  </mergeCells>
  <conditionalFormatting sqref="I11:I12">
    <cfRule type="cellIs" dxfId="400" priority="45" operator="between">
      <formula>0.00001</formula>
      <formula>0.499</formula>
    </cfRule>
  </conditionalFormatting>
  <conditionalFormatting sqref="I13">
    <cfRule type="cellIs" dxfId="399" priority="42" operator="between">
      <formula>0.00001</formula>
      <formula>0.499</formula>
    </cfRule>
  </conditionalFormatting>
  <conditionalFormatting sqref="I10">
    <cfRule type="cellIs" dxfId="398" priority="40" operator="between">
      <formula>0.00001</formula>
      <formula>0.499</formula>
    </cfRule>
  </conditionalFormatting>
  <conditionalFormatting sqref="I21">
    <cfRule type="cellIs" dxfId="397" priority="10" operator="equal">
      <formula>0</formula>
    </cfRule>
    <cfRule type="cellIs" dxfId="396" priority="36" operator="between">
      <formula>0.00001</formula>
      <formula>0.499</formula>
    </cfRule>
  </conditionalFormatting>
  <conditionalFormatting sqref="I14">
    <cfRule type="cellIs" dxfId="395" priority="23" operator="between">
      <formula>0.00001</formula>
      <formula>0.499</formula>
    </cfRule>
  </conditionalFormatting>
  <conditionalFormatting sqref="I18">
    <cfRule type="cellIs" dxfId="394" priority="22" operator="between">
      <formula>0.00001</formula>
      <formula>0.499</formula>
    </cfRule>
  </conditionalFormatting>
  <conditionalFormatting sqref="I19">
    <cfRule type="cellIs" dxfId="393" priority="21" operator="between">
      <formula>0.00001</formula>
      <formula>0.499</formula>
    </cfRule>
  </conditionalFormatting>
  <conditionalFormatting sqref="I26">
    <cfRule type="cellIs" dxfId="392" priority="13" operator="between">
      <formula>0.00001</formula>
      <formula>0.499</formula>
    </cfRule>
  </conditionalFormatting>
  <conditionalFormatting sqref="I25">
    <cfRule type="cellIs" dxfId="391" priority="9" operator="between">
      <formula>0.00001</formula>
      <formula>0.499</formula>
    </cfRule>
  </conditionalFormatting>
  <conditionalFormatting sqref="F28 H28">
    <cfRule type="cellIs" dxfId="390" priority="8" operator="between">
      <formula>".000001"</formula>
      <formula>".049"</formula>
    </cfRule>
  </conditionalFormatting>
  <conditionalFormatting sqref="F28">
    <cfRule type="cellIs" dxfId="389" priority="7" operator="between">
      <formula>0.000001</formula>
      <formula>0.049999</formula>
    </cfRule>
  </conditionalFormatting>
  <conditionalFormatting sqref="H28">
    <cfRule type="cellIs" dxfId="388" priority="6" operator="between">
      <formula>0.000001</formula>
      <formula>0.049999</formula>
    </cfRule>
  </conditionalFormatting>
  <conditionalFormatting sqref="F29 H29">
    <cfRule type="cellIs" dxfId="387" priority="5" operator="between">
      <formula>".000001"</formula>
      <formula>".049"</formula>
    </cfRule>
  </conditionalFormatting>
  <conditionalFormatting sqref="F29">
    <cfRule type="cellIs" dxfId="386" priority="4" operator="between">
      <formula>0.000001</formula>
      <formula>0.049999</formula>
    </cfRule>
  </conditionalFormatting>
  <conditionalFormatting sqref="H29">
    <cfRule type="cellIs" dxfId="385" priority="3" operator="between">
      <formula>0.000001</formula>
      <formula>0.049999</formula>
    </cfRule>
  </conditionalFormatting>
  <conditionalFormatting sqref="I17">
    <cfRule type="cellIs" dxfId="384" priority="1"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I23"/>
  <sheetViews>
    <sheetView workbookViewId="0">
      <selection sqref="A1:F2"/>
    </sheetView>
  </sheetViews>
  <sheetFormatPr baseColWidth="10" defaultRowHeight="14.25" x14ac:dyDescent="0.2"/>
  <cols>
    <col min="1" max="1" width="25.25" customWidth="1"/>
    <col min="3" max="3" width="11.875" bestFit="1" customWidth="1"/>
    <col min="8" max="8" width="10.375" customWidth="1"/>
    <col min="40" max="40" width="10.875" bestFit="1" customWidth="1"/>
  </cols>
  <sheetData>
    <row r="1" spans="1:9" x14ac:dyDescent="0.2">
      <c r="A1" s="928" t="s">
        <v>18</v>
      </c>
      <c r="B1" s="928"/>
      <c r="C1" s="928"/>
      <c r="D1" s="928"/>
      <c r="E1" s="928"/>
      <c r="F1" s="928"/>
      <c r="G1" s="1"/>
      <c r="H1" s="1"/>
    </row>
    <row r="2" spans="1:9" x14ac:dyDescent="0.2">
      <c r="A2" s="929"/>
      <c r="B2" s="929"/>
      <c r="C2" s="929"/>
      <c r="D2" s="929"/>
      <c r="E2" s="929"/>
      <c r="F2" s="929"/>
      <c r="G2" s="11"/>
      <c r="H2" s="62" t="s">
        <v>515</v>
      </c>
    </row>
    <row r="3" spans="1:9" x14ac:dyDescent="0.2">
      <c r="A3" s="12"/>
      <c r="B3" s="899">
        <f>INDICE!A3</f>
        <v>42887</v>
      </c>
      <c r="C3" s="899">
        <v>41671</v>
      </c>
      <c r="D3" s="917" t="s">
        <v>118</v>
      </c>
      <c r="E3" s="917"/>
      <c r="F3" s="917" t="s">
        <v>119</v>
      </c>
      <c r="G3" s="917"/>
      <c r="H3" s="917"/>
    </row>
    <row r="4" spans="1:9" x14ac:dyDescent="0.2">
      <c r="A4" s="546"/>
      <c r="B4" s="245" t="s">
        <v>54</v>
      </c>
      <c r="C4" s="246" t="s">
        <v>461</v>
      </c>
      <c r="D4" s="245" t="s">
        <v>54</v>
      </c>
      <c r="E4" s="246" t="s">
        <v>461</v>
      </c>
      <c r="F4" s="245" t="s">
        <v>54</v>
      </c>
      <c r="G4" s="247" t="s">
        <v>461</v>
      </c>
      <c r="H4" s="246" t="s">
        <v>519</v>
      </c>
      <c r="I4" s="62"/>
    </row>
    <row r="5" spans="1:9" ht="14.1" customHeight="1" x14ac:dyDescent="0.2">
      <c r="A5" s="573" t="s">
        <v>363</v>
      </c>
      <c r="B5" s="322">
        <v>14281.020580000002</v>
      </c>
      <c r="C5" s="323">
        <v>-17.720810318284773</v>
      </c>
      <c r="D5" s="322">
        <v>103609.06555999999</v>
      </c>
      <c r="E5" s="732">
        <v>3.6921041152794229</v>
      </c>
      <c r="F5" s="322">
        <v>214801.29175000003</v>
      </c>
      <c r="G5" s="323">
        <v>-0.15470232554319124</v>
      </c>
      <c r="H5" s="323">
        <v>57.272972529425537</v>
      </c>
    </row>
    <row r="6" spans="1:9" x14ac:dyDescent="0.2">
      <c r="A6" s="562" t="s">
        <v>364</v>
      </c>
      <c r="B6" s="616">
        <v>5460.6459299999997</v>
      </c>
      <c r="C6" s="617">
        <v>-16.12246485312231</v>
      </c>
      <c r="D6" s="616">
        <v>40335.755729999997</v>
      </c>
      <c r="E6" s="617">
        <v>12.469569489686736</v>
      </c>
      <c r="F6" s="616">
        <v>80092.17959</v>
      </c>
      <c r="G6" s="617">
        <v>2.4761849959057538</v>
      </c>
      <c r="H6" s="617">
        <v>21.355165809797256</v>
      </c>
    </row>
    <row r="7" spans="1:9" x14ac:dyDescent="0.2">
      <c r="A7" s="562" t="s">
        <v>365</v>
      </c>
      <c r="B7" s="618">
        <v>4728.3644599999998</v>
      </c>
      <c r="C7" s="617">
        <v>-47.133909446492851</v>
      </c>
      <c r="D7" s="616">
        <v>42518.144100000005</v>
      </c>
      <c r="E7" s="617">
        <v>-6.6024775525445518</v>
      </c>
      <c r="F7" s="616">
        <v>94912.849409999995</v>
      </c>
      <c r="G7" s="617">
        <v>-5.3623654338792823</v>
      </c>
      <c r="H7" s="617">
        <v>25.306835786048904</v>
      </c>
    </row>
    <row r="8" spans="1:9" x14ac:dyDescent="0.2">
      <c r="A8" s="562" t="s">
        <v>583</v>
      </c>
      <c r="B8" s="618">
        <v>0</v>
      </c>
      <c r="C8" s="619" t="s">
        <v>148</v>
      </c>
      <c r="D8" s="616">
        <v>14.858690000000001</v>
      </c>
      <c r="E8" s="619" t="s">
        <v>148</v>
      </c>
      <c r="F8" s="616">
        <v>22.858690000000003</v>
      </c>
      <c r="G8" s="619">
        <v>371.21895208587148</v>
      </c>
      <c r="H8" s="736">
        <v>6.0948661610115947E-3</v>
      </c>
    </row>
    <row r="9" spans="1:9" x14ac:dyDescent="0.2">
      <c r="A9" s="562" t="s">
        <v>584</v>
      </c>
      <c r="B9" s="616">
        <v>4092.0101900000027</v>
      </c>
      <c r="C9" s="617">
        <v>115.08792687928586</v>
      </c>
      <c r="D9" s="616">
        <v>20740.307039999996</v>
      </c>
      <c r="E9" s="617">
        <v>11.913970602079097</v>
      </c>
      <c r="F9" s="616">
        <v>39773.404059999986</v>
      </c>
      <c r="G9" s="617">
        <v>8.4288242899454282</v>
      </c>
      <c r="H9" s="617">
        <v>10.604876067418347</v>
      </c>
    </row>
    <row r="10" spans="1:9" x14ac:dyDescent="0.2">
      <c r="A10" s="573" t="s">
        <v>366</v>
      </c>
      <c r="B10" s="575">
        <v>15057.5226</v>
      </c>
      <c r="C10" s="323">
        <v>14.408893432795471</v>
      </c>
      <c r="D10" s="575">
        <v>84403.878959999973</v>
      </c>
      <c r="E10" s="323">
        <v>9.084250430881406</v>
      </c>
      <c r="F10" s="575">
        <v>160241.36619999999</v>
      </c>
      <c r="G10" s="323">
        <v>4.561242686890667</v>
      </c>
      <c r="H10" s="323">
        <v>42.725531535125022</v>
      </c>
    </row>
    <row r="11" spans="1:9" x14ac:dyDescent="0.2">
      <c r="A11" s="562" t="s">
        <v>367</v>
      </c>
      <c r="B11" s="616">
        <v>4376.75893</v>
      </c>
      <c r="C11" s="617">
        <v>55.469489673538099</v>
      </c>
      <c r="D11" s="616">
        <v>26131.820179999999</v>
      </c>
      <c r="E11" s="617">
        <v>39.819328032770656</v>
      </c>
      <c r="F11" s="616">
        <v>43464.091220000002</v>
      </c>
      <c r="G11" s="617">
        <v>14.527691651180699</v>
      </c>
      <c r="H11" s="617">
        <v>11.588932646442082</v>
      </c>
    </row>
    <row r="12" spans="1:9" x14ac:dyDescent="0.2">
      <c r="A12" s="562" t="s">
        <v>368</v>
      </c>
      <c r="B12" s="616">
        <v>1797.1569999999999</v>
      </c>
      <c r="C12" s="617">
        <v>90.24428482046217</v>
      </c>
      <c r="D12" s="616">
        <v>12701.34362</v>
      </c>
      <c r="E12" s="617">
        <v>45.63708868578199</v>
      </c>
      <c r="F12" s="616">
        <v>21985.804889999996</v>
      </c>
      <c r="G12" s="617">
        <v>5.9934498696741123</v>
      </c>
      <c r="H12" s="617">
        <v>5.8621267555867904</v>
      </c>
    </row>
    <row r="13" spans="1:9" x14ac:dyDescent="0.2">
      <c r="A13" s="562" t="s">
        <v>369</v>
      </c>
      <c r="B13" s="616">
        <v>955.51567</v>
      </c>
      <c r="C13" s="617">
        <v>-52.011667537624298</v>
      </c>
      <c r="D13" s="616">
        <v>4271.0144900000005</v>
      </c>
      <c r="E13" s="617">
        <v>-37.01358558079248</v>
      </c>
      <c r="F13" s="616">
        <v>8618.9900300000008</v>
      </c>
      <c r="G13" s="617">
        <v>-37.786976543461485</v>
      </c>
      <c r="H13" s="617">
        <v>2.2981015393245769</v>
      </c>
    </row>
    <row r="14" spans="1:9" x14ac:dyDescent="0.2">
      <c r="A14" s="562" t="s">
        <v>370</v>
      </c>
      <c r="B14" s="616">
        <v>4223.99197</v>
      </c>
      <c r="C14" s="617">
        <v>50.5016882124281</v>
      </c>
      <c r="D14" s="616">
        <v>21799.93836</v>
      </c>
      <c r="E14" s="617">
        <v>13.884239979728513</v>
      </c>
      <c r="F14" s="616">
        <v>42377.866240000003</v>
      </c>
      <c r="G14" s="617">
        <v>19.009577512310159</v>
      </c>
      <c r="H14" s="617">
        <v>11.299309930798819</v>
      </c>
    </row>
    <row r="15" spans="1:9" x14ac:dyDescent="0.2">
      <c r="A15" s="562" t="s">
        <v>371</v>
      </c>
      <c r="B15" s="616">
        <v>1873.8041799999999</v>
      </c>
      <c r="C15" s="617">
        <v>6.2624975332076476</v>
      </c>
      <c r="D15" s="616">
        <v>5809.0892799999992</v>
      </c>
      <c r="E15" s="617">
        <v>-21.049678313914413</v>
      </c>
      <c r="F15" s="616">
        <v>12114.892739999998</v>
      </c>
      <c r="G15" s="617">
        <v>-16.593535692563396</v>
      </c>
      <c r="H15" s="617">
        <v>3.2302222833115555</v>
      </c>
    </row>
    <row r="16" spans="1:9" x14ac:dyDescent="0.2">
      <c r="A16" s="562" t="s">
        <v>372</v>
      </c>
      <c r="B16" s="616">
        <v>1830.29485</v>
      </c>
      <c r="C16" s="617">
        <v>-35.55705428751623</v>
      </c>
      <c r="D16" s="616">
        <v>13690.67303</v>
      </c>
      <c r="E16" s="617">
        <v>-17.936707635443621</v>
      </c>
      <c r="F16" s="616">
        <v>31679.721080000007</v>
      </c>
      <c r="G16" s="617">
        <v>3.6302146717815993</v>
      </c>
      <c r="H16" s="617">
        <v>8.4468383796612017</v>
      </c>
    </row>
    <row r="17" spans="1:8" x14ac:dyDescent="0.2">
      <c r="A17" s="573" t="s">
        <v>627</v>
      </c>
      <c r="B17" s="769">
        <v>0</v>
      </c>
      <c r="C17" s="575" t="s">
        <v>148</v>
      </c>
      <c r="D17" s="575">
        <v>5.6104800000000008</v>
      </c>
      <c r="E17" s="590">
        <v>880.69884109143663</v>
      </c>
      <c r="F17" s="575">
        <v>5.6104800000000008</v>
      </c>
      <c r="G17" s="590">
        <v>880.69884109143663</v>
      </c>
      <c r="H17" s="770">
        <v>1.4959354494519298E-3</v>
      </c>
    </row>
    <row r="18" spans="1:8" x14ac:dyDescent="0.2">
      <c r="A18" s="574" t="s">
        <v>117</v>
      </c>
      <c r="B18" s="69">
        <v>29338.543180000001</v>
      </c>
      <c r="C18" s="70">
        <v>-3.8645707078764246</v>
      </c>
      <c r="D18" s="69">
        <v>188018.55499999999</v>
      </c>
      <c r="E18" s="70">
        <v>6.048164503052524</v>
      </c>
      <c r="F18" s="69">
        <v>375048.26843</v>
      </c>
      <c r="G18" s="70">
        <v>1.8085330074032937</v>
      </c>
      <c r="H18" s="70">
        <v>100</v>
      </c>
    </row>
    <row r="19" spans="1:8" x14ac:dyDescent="0.2">
      <c r="A19" s="609"/>
      <c r="B19" s="1"/>
      <c r="C19" s="1"/>
      <c r="D19" s="1"/>
      <c r="E19" s="1"/>
      <c r="F19" s="1"/>
      <c r="G19" s="1"/>
      <c r="H19" s="233" t="s">
        <v>232</v>
      </c>
    </row>
    <row r="20" spans="1:8" x14ac:dyDescent="0.2">
      <c r="A20" s="614" t="s">
        <v>362</v>
      </c>
      <c r="B20" s="1"/>
      <c r="C20" s="1"/>
      <c r="D20" s="1"/>
      <c r="E20" s="1"/>
      <c r="F20" s="1"/>
      <c r="G20" s="1"/>
      <c r="H20" s="1"/>
    </row>
    <row r="21" spans="1:8" x14ac:dyDescent="0.2">
      <c r="A21" s="615" t="s">
        <v>601</v>
      </c>
      <c r="B21" s="1"/>
      <c r="C21" s="1"/>
      <c r="D21" s="1"/>
      <c r="E21" s="1"/>
      <c r="F21" s="1"/>
      <c r="G21" s="1"/>
      <c r="H21" s="1"/>
    </row>
    <row r="22" spans="1:8" x14ac:dyDescent="0.2">
      <c r="A22" s="936"/>
      <c r="B22" s="936"/>
      <c r="C22" s="936"/>
      <c r="D22" s="936"/>
      <c r="E22" s="936"/>
      <c r="F22" s="936"/>
      <c r="G22" s="936"/>
      <c r="H22" s="936"/>
    </row>
    <row r="23" spans="1:8" x14ac:dyDescent="0.2">
      <c r="A23" s="936"/>
      <c r="B23" s="936"/>
      <c r="C23" s="936"/>
      <c r="D23" s="936"/>
      <c r="E23" s="936"/>
      <c r="F23" s="936"/>
      <c r="G23" s="936"/>
      <c r="H23" s="936"/>
    </row>
  </sheetData>
  <mergeCells count="5">
    <mergeCell ref="A1:F2"/>
    <mergeCell ref="B3:C3"/>
    <mergeCell ref="D3:E3"/>
    <mergeCell ref="F3:H3"/>
    <mergeCell ref="A22:H23"/>
  </mergeCells>
  <conditionalFormatting sqref="H17">
    <cfRule type="cellIs" dxfId="383" priority="11" operator="between">
      <formula>0.0001</formula>
      <formula>0.44999</formula>
    </cfRule>
  </conditionalFormatting>
  <conditionalFormatting sqref="E5">
    <cfRule type="cellIs" dxfId="382" priority="4" operator="between">
      <formula>-0.49</formula>
      <formula>0.49</formula>
    </cfRule>
  </conditionalFormatting>
  <conditionalFormatting sqref="E18">
    <cfRule type="cellIs" dxfId="381" priority="3" operator="between">
      <formula>0.00001</formula>
      <formula>0.049999</formula>
    </cfRule>
  </conditionalFormatting>
  <conditionalFormatting sqref="G18">
    <cfRule type="cellIs" dxfId="380" priority="2" operator="between">
      <formula>0.00001</formula>
      <formula>0.049999</formula>
    </cfRule>
  </conditionalFormatting>
  <conditionalFormatting sqref="H8">
    <cfRule type="cellIs" dxfId="379"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H9"/>
  <sheetViews>
    <sheetView workbookViewId="0"/>
  </sheetViews>
  <sheetFormatPr baseColWidth="10" defaultRowHeight="14.25" x14ac:dyDescent="0.2"/>
  <cols>
    <col min="1" max="1" width="16.375" customWidth="1"/>
  </cols>
  <sheetData>
    <row r="1" spans="1:8" ht="15" x14ac:dyDescent="0.25">
      <c r="A1" s="389" t="s">
        <v>556</v>
      </c>
      <c r="B1" s="1"/>
      <c r="C1" s="1"/>
      <c r="D1" s="1"/>
      <c r="E1" s="1"/>
      <c r="F1" s="1"/>
      <c r="G1" s="1"/>
      <c r="H1" s="1"/>
    </row>
    <row r="2" spans="1:8" x14ac:dyDescent="0.2">
      <c r="A2" s="1"/>
      <c r="B2" s="1"/>
      <c r="C2" s="1"/>
      <c r="D2" s="1"/>
      <c r="E2" s="1"/>
      <c r="F2" s="1"/>
      <c r="G2" s="62" t="s">
        <v>517</v>
      </c>
      <c r="H2" s="1"/>
    </row>
    <row r="3" spans="1:8" x14ac:dyDescent="0.2">
      <c r="A3" s="63"/>
      <c r="B3" s="899">
        <f>INDICE!A3</f>
        <v>42887</v>
      </c>
      <c r="C3" s="917">
        <v>41671</v>
      </c>
      <c r="D3" s="917" t="s">
        <v>118</v>
      </c>
      <c r="E3" s="917"/>
      <c r="F3" s="917" t="s">
        <v>119</v>
      </c>
      <c r="G3" s="917"/>
      <c r="H3" s="1"/>
    </row>
    <row r="4" spans="1:8" x14ac:dyDescent="0.2">
      <c r="A4" s="75"/>
      <c r="B4" s="245" t="s">
        <v>379</v>
      </c>
      <c r="C4" s="246" t="s">
        <v>461</v>
      </c>
      <c r="D4" s="245" t="s">
        <v>379</v>
      </c>
      <c r="E4" s="246" t="s">
        <v>461</v>
      </c>
      <c r="F4" s="245" t="s">
        <v>379</v>
      </c>
      <c r="G4" s="247" t="s">
        <v>461</v>
      </c>
      <c r="H4" s="1"/>
    </row>
    <row r="5" spans="1:8" x14ac:dyDescent="0.2">
      <c r="A5" s="620" t="s">
        <v>516</v>
      </c>
      <c r="B5" s="621">
        <v>17.118773513197027</v>
      </c>
      <c r="C5" s="593">
        <v>19.432253793267893</v>
      </c>
      <c r="D5" s="622">
        <v>18.063799119675192</v>
      </c>
      <c r="E5" s="593">
        <v>12.415730421025129</v>
      </c>
      <c r="F5" s="622">
        <v>16.571292067219531</v>
      </c>
      <c r="G5" s="593">
        <v>-7.7593955082155723</v>
      </c>
      <c r="H5" s="1"/>
    </row>
    <row r="6" spans="1:8" x14ac:dyDescent="0.2">
      <c r="A6" s="65"/>
      <c r="B6" s="65"/>
      <c r="C6" s="65"/>
      <c r="D6" s="65"/>
      <c r="E6" s="65"/>
      <c r="F6" s="65"/>
      <c r="G6" s="71" t="s">
        <v>380</v>
      </c>
      <c r="H6" s="1"/>
    </row>
    <row r="7" spans="1:8" x14ac:dyDescent="0.2">
      <c r="A7" s="259" t="s">
        <v>528</v>
      </c>
      <c r="B7" s="94"/>
      <c r="C7" s="272"/>
      <c r="D7" s="272"/>
      <c r="E7" s="272"/>
      <c r="F7" s="94"/>
      <c r="G7" s="94"/>
      <c r="H7" s="1"/>
    </row>
    <row r="8" spans="1:8" x14ac:dyDescent="0.2">
      <c r="A8" s="614" t="s">
        <v>381</v>
      </c>
      <c r="B8" s="134"/>
      <c r="C8" s="134"/>
      <c r="D8" s="134"/>
      <c r="E8" s="134"/>
      <c r="F8" s="134"/>
      <c r="G8" s="134"/>
      <c r="H8" s="1"/>
    </row>
    <row r="9" spans="1:8" x14ac:dyDescent="0.2">
      <c r="A9" s="1"/>
      <c r="B9" s="1"/>
      <c r="C9" s="1"/>
      <c r="D9" s="1"/>
      <c r="E9" s="1"/>
      <c r="F9" s="1"/>
      <c r="G9" s="1"/>
      <c r="H9" s="1"/>
    </row>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N41"/>
  <sheetViews>
    <sheetView workbookViewId="0">
      <selection sqref="A1:G2"/>
    </sheetView>
  </sheetViews>
  <sheetFormatPr baseColWidth="10" defaultRowHeight="14.25" x14ac:dyDescent="0.2"/>
  <cols>
    <col min="1" max="1" width="11" customWidth="1"/>
    <col min="2" max="2" width="15.625" customWidth="1"/>
    <col min="7" max="7" width="11" style="626"/>
    <col min="10" max="12" width="11" style="1"/>
  </cols>
  <sheetData>
    <row r="1" spans="1:14" x14ac:dyDescent="0.2">
      <c r="A1" s="928" t="s">
        <v>373</v>
      </c>
      <c r="B1" s="928"/>
      <c r="C1" s="928"/>
      <c r="D1" s="928"/>
      <c r="E1" s="928"/>
      <c r="F1" s="928"/>
      <c r="G1" s="928"/>
      <c r="H1" s="1"/>
      <c r="I1" s="1"/>
    </row>
    <row r="2" spans="1:14" x14ac:dyDescent="0.2">
      <c r="A2" s="929"/>
      <c r="B2" s="929"/>
      <c r="C2" s="929"/>
      <c r="D2" s="929"/>
      <c r="E2" s="929"/>
      <c r="F2" s="929"/>
      <c r="G2" s="929"/>
      <c r="H2" s="11"/>
      <c r="I2" s="62" t="s">
        <v>515</v>
      </c>
    </row>
    <row r="3" spans="1:14" x14ac:dyDescent="0.2">
      <c r="A3" s="913" t="s">
        <v>496</v>
      </c>
      <c r="B3" s="913" t="s">
        <v>497</v>
      </c>
      <c r="C3" s="896">
        <f>INDICE!A3</f>
        <v>42887</v>
      </c>
      <c r="D3" s="897">
        <v>41671</v>
      </c>
      <c r="E3" s="897" t="s">
        <v>118</v>
      </c>
      <c r="F3" s="897"/>
      <c r="G3" s="897" t="s">
        <v>119</v>
      </c>
      <c r="H3" s="897"/>
      <c r="I3" s="897"/>
    </row>
    <row r="4" spans="1:14" x14ac:dyDescent="0.2">
      <c r="A4" s="914"/>
      <c r="B4" s="914"/>
      <c r="C4" s="97" t="s">
        <v>54</v>
      </c>
      <c r="D4" s="97" t="s">
        <v>461</v>
      </c>
      <c r="E4" s="97" t="s">
        <v>54</v>
      </c>
      <c r="F4" s="97" t="s">
        <v>461</v>
      </c>
      <c r="G4" s="97" t="s">
        <v>54</v>
      </c>
      <c r="H4" s="401" t="s">
        <v>461</v>
      </c>
      <c r="I4" s="401" t="s">
        <v>108</v>
      </c>
    </row>
    <row r="5" spans="1:14" x14ac:dyDescent="0.2">
      <c r="A5" s="558"/>
      <c r="B5" s="578" t="s">
        <v>244</v>
      </c>
      <c r="C5" s="679">
        <v>0</v>
      </c>
      <c r="D5" s="680" t="s">
        <v>148</v>
      </c>
      <c r="E5" s="681">
        <v>0</v>
      </c>
      <c r="F5" s="680" t="s">
        <v>148</v>
      </c>
      <c r="G5" s="681">
        <v>0</v>
      </c>
      <c r="H5" s="680">
        <v>-100</v>
      </c>
      <c r="I5" s="577">
        <v>0</v>
      </c>
    </row>
    <row r="6" spans="1:14" x14ac:dyDescent="0.2">
      <c r="A6" s="559"/>
      <c r="B6" s="578" t="s">
        <v>211</v>
      </c>
      <c r="C6" s="194">
        <v>0</v>
      </c>
      <c r="D6" s="185" t="s">
        <v>148</v>
      </c>
      <c r="E6" s="187">
        <v>0</v>
      </c>
      <c r="F6" s="185" t="s">
        <v>148</v>
      </c>
      <c r="G6" s="187">
        <v>0</v>
      </c>
      <c r="H6" s="185">
        <v>-100</v>
      </c>
      <c r="I6" s="576">
        <v>0</v>
      </c>
    </row>
    <row r="7" spans="1:14" x14ac:dyDescent="0.2">
      <c r="A7" s="559"/>
      <c r="B7" s="578" t="s">
        <v>578</v>
      </c>
      <c r="C7" s="194">
        <v>0</v>
      </c>
      <c r="D7" s="185" t="s">
        <v>148</v>
      </c>
      <c r="E7" s="187">
        <v>0</v>
      </c>
      <c r="F7" s="185" t="s">
        <v>148</v>
      </c>
      <c r="G7" s="187">
        <v>350.54465000000005</v>
      </c>
      <c r="H7" s="185" t="s">
        <v>148</v>
      </c>
      <c r="I7" s="576">
        <v>0.83757932699457471</v>
      </c>
      <c r="J7" s="409"/>
    </row>
    <row r="8" spans="1:14" x14ac:dyDescent="0.2">
      <c r="A8" s="707" t="s">
        <v>503</v>
      </c>
      <c r="B8" s="579"/>
      <c r="C8" s="327">
        <v>0</v>
      </c>
      <c r="D8" s="191" t="s">
        <v>148</v>
      </c>
      <c r="E8" s="189">
        <v>0</v>
      </c>
      <c r="F8" s="325" t="s">
        <v>148</v>
      </c>
      <c r="G8" s="237">
        <v>350.54465000000005</v>
      </c>
      <c r="H8" s="325">
        <v>-87.715979840106684</v>
      </c>
      <c r="I8" s="326">
        <v>0.83757932699457471</v>
      </c>
      <c r="J8" s="409"/>
      <c r="M8" s="682"/>
      <c r="N8" s="682"/>
    </row>
    <row r="9" spans="1:14" x14ac:dyDescent="0.2">
      <c r="A9" s="559"/>
      <c r="B9" s="578" t="s">
        <v>614</v>
      </c>
      <c r="C9" s="194">
        <v>0.9036900000000001</v>
      </c>
      <c r="D9" s="185" t="s">
        <v>148</v>
      </c>
      <c r="E9" s="187">
        <v>11.766029999999999</v>
      </c>
      <c r="F9" s="185" t="s">
        <v>148</v>
      </c>
      <c r="G9" s="187">
        <v>18.97634</v>
      </c>
      <c r="H9" s="185" t="s">
        <v>148</v>
      </c>
      <c r="I9" s="576">
        <v>4.5341413956881751E-2</v>
      </c>
      <c r="J9" s="409"/>
      <c r="K9" s="720"/>
      <c r="L9" s="720"/>
      <c r="M9" s="682"/>
      <c r="N9" s="682"/>
    </row>
    <row r="10" spans="1:14" x14ac:dyDescent="0.2">
      <c r="A10" s="558"/>
      <c r="B10" s="578" t="s">
        <v>305</v>
      </c>
      <c r="C10" s="194">
        <v>0</v>
      </c>
      <c r="D10" s="185" t="s">
        <v>148</v>
      </c>
      <c r="E10" s="187">
        <v>0</v>
      </c>
      <c r="F10" s="185">
        <v>-100</v>
      </c>
      <c r="G10" s="187">
        <v>0.314</v>
      </c>
      <c r="H10" s="185">
        <v>7.2660813719126773</v>
      </c>
      <c r="I10" s="576">
        <v>7.5026079752264503E-4</v>
      </c>
      <c r="J10" s="409"/>
      <c r="K10" s="720"/>
      <c r="L10" s="720"/>
      <c r="M10" s="682"/>
      <c r="N10" s="682"/>
    </row>
    <row r="11" spans="1:14" x14ac:dyDescent="0.2">
      <c r="A11" s="558"/>
      <c r="B11" s="578" t="s">
        <v>247</v>
      </c>
      <c r="C11" s="194">
        <v>23.961200000000005</v>
      </c>
      <c r="D11" s="185">
        <v>-98.255925487551409</v>
      </c>
      <c r="E11" s="187">
        <v>946.83690000000001</v>
      </c>
      <c r="F11" s="185">
        <v>-70.086373746064723</v>
      </c>
      <c r="G11" s="187">
        <v>4678.7588599999999</v>
      </c>
      <c r="H11" s="185">
        <v>-33.528850511967804</v>
      </c>
      <c r="I11" s="576">
        <v>11.179265457706181</v>
      </c>
      <c r="J11" s="409"/>
      <c r="K11" s="720"/>
      <c r="L11" s="720"/>
      <c r="M11" s="682"/>
      <c r="N11" s="682"/>
    </row>
    <row r="12" spans="1:14" x14ac:dyDescent="0.2">
      <c r="A12" s="559"/>
      <c r="B12" s="584" t="s">
        <v>358</v>
      </c>
      <c r="C12" s="580">
        <v>0</v>
      </c>
      <c r="D12" s="581">
        <v>-100</v>
      </c>
      <c r="E12" s="582">
        <v>738.10653000000002</v>
      </c>
      <c r="F12" s="581">
        <v>-75.231924665342248</v>
      </c>
      <c r="G12" s="612">
        <v>4340.1311799999994</v>
      </c>
      <c r="H12" s="581">
        <v>-35.570565741473601</v>
      </c>
      <c r="I12" s="683">
        <v>10.370160128852541</v>
      </c>
      <c r="M12" s="682"/>
      <c r="N12" s="682"/>
    </row>
    <row r="13" spans="1:14" x14ac:dyDescent="0.2">
      <c r="A13" s="558"/>
      <c r="B13" s="584" t="s">
        <v>355</v>
      </c>
      <c r="C13" s="580">
        <v>23.961200000000005</v>
      </c>
      <c r="D13" s="581">
        <v>-10.088124984755886</v>
      </c>
      <c r="E13" s="686">
        <v>208.73037000000002</v>
      </c>
      <c r="F13" s="581">
        <v>12.727356682377089</v>
      </c>
      <c r="G13" s="612">
        <v>338.62768</v>
      </c>
      <c r="H13" s="581">
        <v>11.933402887678799</v>
      </c>
      <c r="I13" s="583">
        <v>0.80910532885364017</v>
      </c>
      <c r="M13" s="682"/>
      <c r="N13" s="682"/>
    </row>
    <row r="14" spans="1:14" x14ac:dyDescent="0.2">
      <c r="A14" s="558"/>
      <c r="B14" s="578" t="s">
        <v>215</v>
      </c>
      <c r="C14" s="194">
        <v>3.5438000000000001</v>
      </c>
      <c r="D14" s="185">
        <v>-52.83969248253679</v>
      </c>
      <c r="E14" s="324">
        <v>28.980540000000001</v>
      </c>
      <c r="F14" s="185">
        <v>-36.979262257935723</v>
      </c>
      <c r="G14" s="324">
        <v>50.542679999999997</v>
      </c>
      <c r="H14" s="185">
        <v>-93.181480885745842</v>
      </c>
      <c r="I14" s="576">
        <v>0.12076494078258548</v>
      </c>
    </row>
    <row r="15" spans="1:14" x14ac:dyDescent="0.2">
      <c r="A15" s="558"/>
      <c r="B15" s="578" t="s">
        <v>634</v>
      </c>
      <c r="C15" s="194">
        <v>0</v>
      </c>
      <c r="D15" s="185" t="s">
        <v>148</v>
      </c>
      <c r="E15" s="324">
        <v>0.56594000000000011</v>
      </c>
      <c r="F15" s="185" t="s">
        <v>148</v>
      </c>
      <c r="G15" s="324">
        <v>0.56594000000000011</v>
      </c>
      <c r="H15" s="185" t="s">
        <v>148</v>
      </c>
      <c r="I15" s="576">
        <v>1.3522375660826936E-3</v>
      </c>
    </row>
    <row r="16" spans="1:14" x14ac:dyDescent="0.2">
      <c r="A16" s="558"/>
      <c r="B16" s="578" t="s">
        <v>249</v>
      </c>
      <c r="C16" s="194">
        <v>3588.9727800000001</v>
      </c>
      <c r="D16" s="185">
        <v>21.127920565995495</v>
      </c>
      <c r="E16" s="324">
        <v>15859.100460000001</v>
      </c>
      <c r="F16" s="185">
        <v>1.6118968097980888</v>
      </c>
      <c r="G16" s="324">
        <v>36704.229050000002</v>
      </c>
      <c r="H16" s="185">
        <v>4.6703884546567469</v>
      </c>
      <c r="I16" s="576">
        <v>87.699822164034515</v>
      </c>
    </row>
    <row r="17" spans="1:12" x14ac:dyDescent="0.2">
      <c r="A17" s="558"/>
      <c r="B17" s="584" t="s">
        <v>358</v>
      </c>
      <c r="C17" s="580">
        <v>3585.7311100000002</v>
      </c>
      <c r="D17" s="581">
        <v>21.35009710630942</v>
      </c>
      <c r="E17" s="582">
        <v>15838.244720000002</v>
      </c>
      <c r="F17" s="581">
        <v>1.7623959480158558</v>
      </c>
      <c r="G17" s="612">
        <v>36571.404990000003</v>
      </c>
      <c r="H17" s="581">
        <v>4.7328405466861971</v>
      </c>
      <c r="I17" s="683">
        <v>87.382456924589306</v>
      </c>
    </row>
    <row r="18" spans="1:12" x14ac:dyDescent="0.2">
      <c r="A18" s="558"/>
      <c r="B18" s="584" t="s">
        <v>355</v>
      </c>
      <c r="C18" s="580">
        <v>3.2416700000000001</v>
      </c>
      <c r="D18" s="581">
        <v>-59.960302069875269</v>
      </c>
      <c r="E18" s="686">
        <v>20.855739999999997</v>
      </c>
      <c r="F18" s="581">
        <v>-52.140410074780398</v>
      </c>
      <c r="G18" s="612">
        <v>132.82406</v>
      </c>
      <c r="H18" s="581">
        <v>-10.091144837370956</v>
      </c>
      <c r="I18" s="583">
        <v>0.31736523944520906</v>
      </c>
    </row>
    <row r="19" spans="1:12" x14ac:dyDescent="0.2">
      <c r="A19" s="558"/>
      <c r="B19" s="578" t="s">
        <v>374</v>
      </c>
      <c r="C19" s="194">
        <v>0</v>
      </c>
      <c r="D19" s="185">
        <v>-100</v>
      </c>
      <c r="E19" s="324">
        <v>1.1910000000000001</v>
      </c>
      <c r="F19" s="185">
        <v>-80.895183372553547</v>
      </c>
      <c r="G19" s="324">
        <v>6.5279999999999996</v>
      </c>
      <c r="H19" s="185">
        <v>-40.542982468923498</v>
      </c>
      <c r="I19" s="576">
        <v>1.5597778618559958E-2</v>
      </c>
    </row>
    <row r="20" spans="1:12" x14ac:dyDescent="0.2">
      <c r="A20" s="707" t="s">
        <v>487</v>
      </c>
      <c r="B20" s="579"/>
      <c r="C20" s="327">
        <v>3617.3814700000003</v>
      </c>
      <c r="D20" s="191">
        <v>-16.749224108989406</v>
      </c>
      <c r="E20" s="189">
        <v>16848.440870000002</v>
      </c>
      <c r="F20" s="325">
        <v>-10.500942682799637</v>
      </c>
      <c r="G20" s="189">
        <v>41459.914870000008</v>
      </c>
      <c r="H20" s="325">
        <v>-3.2616757276907355</v>
      </c>
      <c r="I20" s="326">
        <v>99.062894253462346</v>
      </c>
      <c r="J20" s="409"/>
    </row>
    <row r="21" spans="1:12" x14ac:dyDescent="0.2">
      <c r="A21" s="559"/>
      <c r="B21" s="578" t="s">
        <v>376</v>
      </c>
      <c r="C21" s="194">
        <v>0</v>
      </c>
      <c r="D21" s="185" t="s">
        <v>148</v>
      </c>
      <c r="E21" s="187">
        <v>0</v>
      </c>
      <c r="F21" s="185" t="s">
        <v>148</v>
      </c>
      <c r="G21" s="187">
        <v>0</v>
      </c>
      <c r="H21" s="185">
        <v>-100</v>
      </c>
      <c r="I21" s="576">
        <v>0</v>
      </c>
    </row>
    <row r="22" spans="1:12" x14ac:dyDescent="0.2">
      <c r="A22" s="559"/>
      <c r="B22" s="578" t="s">
        <v>617</v>
      </c>
      <c r="C22" s="194">
        <v>0</v>
      </c>
      <c r="D22" s="185" t="s">
        <v>148</v>
      </c>
      <c r="E22" s="187">
        <v>0</v>
      </c>
      <c r="F22" s="185" t="s">
        <v>148</v>
      </c>
      <c r="G22" s="187">
        <v>0</v>
      </c>
      <c r="H22" s="185">
        <v>-100</v>
      </c>
      <c r="I22" s="576">
        <v>0</v>
      </c>
    </row>
    <row r="23" spans="1:12" x14ac:dyDescent="0.2">
      <c r="A23" s="707" t="s">
        <v>504</v>
      </c>
      <c r="B23" s="579"/>
      <c r="C23" s="327">
        <v>0</v>
      </c>
      <c r="D23" s="191" t="s">
        <v>148</v>
      </c>
      <c r="E23" s="189">
        <v>0</v>
      </c>
      <c r="F23" s="325" t="s">
        <v>148</v>
      </c>
      <c r="G23" s="189">
        <v>0</v>
      </c>
      <c r="H23" s="325">
        <v>-100</v>
      </c>
      <c r="I23" s="326">
        <v>0</v>
      </c>
      <c r="J23" s="720"/>
      <c r="K23" s="720"/>
      <c r="L23" s="720"/>
    </row>
    <row r="24" spans="1:12" x14ac:dyDescent="0.2">
      <c r="A24" s="559"/>
      <c r="B24" s="578" t="s">
        <v>225</v>
      </c>
      <c r="C24" s="194">
        <v>0</v>
      </c>
      <c r="D24" s="185" t="s">
        <v>148</v>
      </c>
      <c r="E24" s="187">
        <v>0</v>
      </c>
      <c r="F24" s="185" t="s">
        <v>148</v>
      </c>
      <c r="G24" s="187">
        <v>0</v>
      </c>
      <c r="H24" s="185">
        <v>-100</v>
      </c>
      <c r="I24" s="576">
        <v>0</v>
      </c>
    </row>
    <row r="25" spans="1:12" x14ac:dyDescent="0.2">
      <c r="A25" s="707" t="s">
        <v>488</v>
      </c>
      <c r="B25" s="579"/>
      <c r="C25" s="327">
        <v>0</v>
      </c>
      <c r="D25" s="191" t="s">
        <v>148</v>
      </c>
      <c r="E25" s="189">
        <v>0</v>
      </c>
      <c r="F25" s="325" t="s">
        <v>148</v>
      </c>
      <c r="G25" s="189">
        <v>0</v>
      </c>
      <c r="H25" s="325">
        <v>-100</v>
      </c>
      <c r="I25" s="326">
        <v>0</v>
      </c>
      <c r="J25" s="720"/>
      <c r="K25" s="720"/>
      <c r="L25" s="720"/>
    </row>
    <row r="26" spans="1:12" s="749" customFormat="1" x14ac:dyDescent="0.2">
      <c r="A26" s="707" t="s">
        <v>646</v>
      </c>
      <c r="B26" s="579"/>
      <c r="C26" s="327">
        <v>1.12534</v>
      </c>
      <c r="D26" s="191" t="s">
        <v>148</v>
      </c>
      <c r="E26" s="189">
        <v>5.8586</v>
      </c>
      <c r="F26" s="325">
        <v>-69.647233145266995</v>
      </c>
      <c r="G26" s="189">
        <v>41.653909999999996</v>
      </c>
      <c r="H26" s="325">
        <v>-30.611915472756714</v>
      </c>
      <c r="I26" s="326">
        <v>9.9526419543109798E-2</v>
      </c>
      <c r="J26" s="13"/>
      <c r="K26" s="13"/>
      <c r="L26" s="13"/>
    </row>
    <row r="27" spans="1:12" x14ac:dyDescent="0.2">
      <c r="A27" s="565" t="s">
        <v>117</v>
      </c>
      <c r="B27" s="329"/>
      <c r="C27" s="329">
        <v>3618.5068099999999</v>
      </c>
      <c r="D27" s="320">
        <v>-16.723325422627976</v>
      </c>
      <c r="E27" s="197">
        <v>16854.299469999998</v>
      </c>
      <c r="F27" s="320">
        <v>-15.006140432492781</v>
      </c>
      <c r="G27" s="240">
        <v>41852.113429999998</v>
      </c>
      <c r="H27" s="200">
        <v>-17.649251858644483</v>
      </c>
      <c r="I27" s="330">
        <v>100</v>
      </c>
    </row>
    <row r="28" spans="1:12" x14ac:dyDescent="0.2">
      <c r="A28" s="331"/>
      <c r="B28" s="331" t="s">
        <v>358</v>
      </c>
      <c r="C28" s="585">
        <v>3585.7311100000002</v>
      </c>
      <c r="D28" s="205">
        <v>-16.6511892248656</v>
      </c>
      <c r="E28" s="241">
        <v>16576.35125</v>
      </c>
      <c r="F28" s="205">
        <v>-10.610792437315816</v>
      </c>
      <c r="G28" s="241">
        <v>40911.536169999999</v>
      </c>
      <c r="H28" s="205">
        <v>-1.7848394651435804</v>
      </c>
      <c r="I28" s="586">
        <v>97.752617053441838</v>
      </c>
    </row>
    <row r="29" spans="1:12" x14ac:dyDescent="0.2">
      <c r="A29" s="331"/>
      <c r="B29" s="331" t="s">
        <v>355</v>
      </c>
      <c r="C29" s="585">
        <v>32.775700000000008</v>
      </c>
      <c r="D29" s="205">
        <v>-23.926333947325418</v>
      </c>
      <c r="E29" s="241">
        <v>277.94822000000005</v>
      </c>
      <c r="F29" s="205">
        <v>-78.386634473548895</v>
      </c>
      <c r="G29" s="241">
        <v>940.57726000000002</v>
      </c>
      <c r="H29" s="205">
        <v>-89.739267871339266</v>
      </c>
      <c r="I29" s="586">
        <v>2.2473829465581665</v>
      </c>
    </row>
    <row r="30" spans="1:12" x14ac:dyDescent="0.2">
      <c r="A30" s="751"/>
      <c r="B30" s="752" t="s">
        <v>491</v>
      </c>
      <c r="C30" s="753">
        <v>3616.4777800000002</v>
      </c>
      <c r="D30" s="754">
        <v>-16.770021720269519</v>
      </c>
      <c r="E30" s="753">
        <v>16836.108900000003</v>
      </c>
      <c r="F30" s="754">
        <v>-10.56645020948296</v>
      </c>
      <c r="G30" s="753">
        <v>41440.372590000006</v>
      </c>
      <c r="H30" s="755">
        <v>-7.9023435785685328</v>
      </c>
      <c r="I30" s="755">
        <v>99.016200601939374</v>
      </c>
    </row>
    <row r="31" spans="1:12" x14ac:dyDescent="0.2">
      <c r="A31" s="751"/>
      <c r="B31" s="752" t="s">
        <v>492</v>
      </c>
      <c r="C31" s="753">
        <v>2.0290299999997949</v>
      </c>
      <c r="D31" s="754" t="s">
        <v>148</v>
      </c>
      <c r="E31" s="753">
        <v>18.190569999996573</v>
      </c>
      <c r="F31" s="754">
        <v>-98.189539536998396</v>
      </c>
      <c r="G31" s="753">
        <v>411.74083999999613</v>
      </c>
      <c r="H31" s="755">
        <v>-92.932283895957696</v>
      </c>
      <c r="I31" s="755">
        <v>0.98379939806063976</v>
      </c>
    </row>
    <row r="32" spans="1:12" x14ac:dyDescent="0.2">
      <c r="A32" s="760"/>
      <c r="B32" s="761" t="s">
        <v>493</v>
      </c>
      <c r="C32" s="757">
        <v>3616.4777800000002</v>
      </c>
      <c r="D32" s="756">
        <v>-16.754235311688305</v>
      </c>
      <c r="E32" s="757">
        <v>16834.917900000004</v>
      </c>
      <c r="F32" s="756">
        <v>-10.543152980586603</v>
      </c>
      <c r="G32" s="757">
        <v>41433.844590000001</v>
      </c>
      <c r="H32" s="756">
        <v>-3.2977321535458488</v>
      </c>
      <c r="I32" s="756">
        <v>99.00060282332079</v>
      </c>
      <c r="J32" s="720"/>
      <c r="K32" s="720"/>
      <c r="L32" s="720"/>
    </row>
    <row r="33" spans="1:12" x14ac:dyDescent="0.2">
      <c r="A33" s="721" t="s">
        <v>362</v>
      </c>
      <c r="B33" s="720"/>
      <c r="C33" s="623"/>
      <c r="D33" s="623"/>
      <c r="E33" s="623"/>
      <c r="F33" s="623"/>
      <c r="G33" s="624"/>
      <c r="H33" s="623"/>
      <c r="I33" s="233" t="s">
        <v>232</v>
      </c>
    </row>
    <row r="34" spans="1:12" x14ac:dyDescent="0.2">
      <c r="A34" s="862" t="s">
        <v>602</v>
      </c>
      <c r="B34" s="863"/>
      <c r="C34" s="864"/>
      <c r="D34" s="864"/>
      <c r="E34" s="864"/>
      <c r="F34" s="864"/>
      <c r="G34" s="865"/>
      <c r="H34" s="864"/>
      <c r="I34" s="866"/>
      <c r="J34" s="720"/>
      <c r="K34" s="720"/>
      <c r="L34" s="720"/>
    </row>
    <row r="35" spans="1:12" ht="14.25" customHeight="1" x14ac:dyDescent="0.2">
      <c r="A35" s="936" t="s">
        <v>655</v>
      </c>
      <c r="B35" s="936"/>
      <c r="C35" s="936"/>
      <c r="D35" s="936"/>
      <c r="E35" s="936"/>
      <c r="F35" s="936"/>
      <c r="G35" s="936"/>
      <c r="H35" s="936"/>
      <c r="I35" s="936"/>
    </row>
    <row r="36" spans="1:12" x14ac:dyDescent="0.2">
      <c r="A36" s="936"/>
      <c r="B36" s="936"/>
      <c r="C36" s="936"/>
      <c r="D36" s="936"/>
      <c r="E36" s="936"/>
      <c r="F36" s="936"/>
      <c r="G36" s="936"/>
      <c r="H36" s="936"/>
      <c r="I36" s="936"/>
    </row>
    <row r="37" spans="1:12" ht="6" customHeight="1" x14ac:dyDescent="0.2">
      <c r="A37" s="936"/>
      <c r="B37" s="936"/>
      <c r="C37" s="936"/>
      <c r="D37" s="936"/>
      <c r="E37" s="936"/>
      <c r="F37" s="936"/>
      <c r="G37" s="936"/>
      <c r="H37" s="936"/>
      <c r="I37" s="936"/>
    </row>
    <row r="38" spans="1:12" ht="28.5" customHeight="1" x14ac:dyDescent="0.2">
      <c r="A38" s="936"/>
      <c r="B38" s="936"/>
      <c r="C38" s="936"/>
      <c r="D38" s="936"/>
      <c r="E38" s="936"/>
      <c r="F38" s="936"/>
      <c r="G38" s="936"/>
      <c r="H38" s="936"/>
      <c r="I38" s="936"/>
    </row>
    <row r="39" spans="1:12" x14ac:dyDescent="0.2">
      <c r="A39" s="936"/>
      <c r="B39" s="936"/>
      <c r="C39" s="936"/>
      <c r="D39" s="936"/>
      <c r="E39" s="936"/>
      <c r="F39" s="936"/>
      <c r="G39" s="936"/>
      <c r="H39" s="936"/>
      <c r="I39" s="1"/>
    </row>
    <row r="40" spans="1:12" x14ac:dyDescent="0.2">
      <c r="A40" s="936"/>
      <c r="B40" s="936"/>
      <c r="C40" s="936"/>
      <c r="D40" s="936"/>
      <c r="E40" s="936"/>
      <c r="F40" s="936"/>
      <c r="G40" s="936"/>
      <c r="H40" s="936"/>
      <c r="I40" s="1"/>
    </row>
    <row r="41" spans="1:12" x14ac:dyDescent="0.2">
      <c r="A41" s="1"/>
      <c r="B41" s="1"/>
      <c r="C41" s="1"/>
      <c r="D41" s="1"/>
      <c r="E41" s="1"/>
      <c r="F41" s="1"/>
      <c r="G41" s="625"/>
      <c r="H41" s="1"/>
      <c r="I41" s="1"/>
    </row>
  </sheetData>
  <mergeCells count="9">
    <mergeCell ref="A39:H40"/>
    <mergeCell ref="A1:G2"/>
    <mergeCell ref="C3:D3"/>
    <mergeCell ref="E3:F3"/>
    <mergeCell ref="A3:A4"/>
    <mergeCell ref="B3:B4"/>
    <mergeCell ref="G3:I3"/>
    <mergeCell ref="A35:I37"/>
    <mergeCell ref="A38:I38"/>
  </mergeCells>
  <conditionalFormatting sqref="C5">
    <cfRule type="cellIs" dxfId="378" priority="968" operator="between">
      <formula>0.00000001</formula>
      <formula>1</formula>
    </cfRule>
  </conditionalFormatting>
  <conditionalFormatting sqref="C14">
    <cfRule type="cellIs" dxfId="377" priority="710" operator="between">
      <formula>0.00000001</formula>
      <formula>1</formula>
    </cfRule>
  </conditionalFormatting>
  <conditionalFormatting sqref="C14">
    <cfRule type="cellIs" dxfId="376" priority="868" operator="between">
      <formula>0.00000001</formula>
      <formula>1</formula>
    </cfRule>
  </conditionalFormatting>
  <conditionalFormatting sqref="C22">
    <cfRule type="cellIs" dxfId="375" priority="651" operator="between">
      <formula>0.00000001</formula>
      <formula>1</formula>
    </cfRule>
  </conditionalFormatting>
  <conditionalFormatting sqref="G14">
    <cfRule type="cellIs" dxfId="374" priority="775" operator="between">
      <formula>0.00000001</formula>
      <formula>1</formula>
    </cfRule>
  </conditionalFormatting>
  <conditionalFormatting sqref="C22">
    <cfRule type="cellIs" dxfId="373" priority="750" operator="between">
      <formula>0.00000001</formula>
      <formula>1</formula>
    </cfRule>
  </conditionalFormatting>
  <conditionalFormatting sqref="I22">
    <cfRule type="cellIs" dxfId="372" priority="749" operator="between">
      <formula>0.000001</formula>
      <formula>1</formula>
    </cfRule>
  </conditionalFormatting>
  <conditionalFormatting sqref="I22">
    <cfRule type="cellIs" dxfId="371" priority="746" operator="between">
      <formula>0.000001</formula>
      <formula>1</formula>
    </cfRule>
  </conditionalFormatting>
  <conditionalFormatting sqref="C22">
    <cfRule type="cellIs" dxfId="370" priority="747" operator="between">
      <formula>0.00000001</formula>
      <formula>1</formula>
    </cfRule>
  </conditionalFormatting>
  <conditionalFormatting sqref="C29">
    <cfRule type="cellIs" dxfId="369" priority="738" operator="between">
      <formula>0.00000001</formula>
      <formula>1</formula>
    </cfRule>
  </conditionalFormatting>
  <conditionalFormatting sqref="C29">
    <cfRule type="cellIs" dxfId="368" priority="741" operator="between">
      <formula>0.00000001</formula>
      <formula>1</formula>
    </cfRule>
  </conditionalFormatting>
  <conditionalFormatting sqref="C5">
    <cfRule type="cellIs" dxfId="367" priority="726" operator="between">
      <formula>0.00000001</formula>
      <formula>1</formula>
    </cfRule>
  </conditionalFormatting>
  <conditionalFormatting sqref="C28">
    <cfRule type="cellIs" dxfId="366" priority="506" operator="between">
      <formula>0.00000001</formula>
      <formula>1</formula>
    </cfRule>
  </conditionalFormatting>
  <conditionalFormatting sqref="E7">
    <cfRule type="cellIs" dxfId="365" priority="665" operator="between">
      <formula>0.00000001</formula>
      <formula>1</formula>
    </cfRule>
  </conditionalFormatting>
  <conditionalFormatting sqref="G7">
    <cfRule type="cellIs" dxfId="364" priority="664" operator="between">
      <formula>0.00000001</formula>
      <formula>1</formula>
    </cfRule>
  </conditionalFormatting>
  <conditionalFormatting sqref="C22">
    <cfRule type="cellIs" dxfId="363" priority="654" operator="between">
      <formula>0.00000001</formula>
      <formula>1</formula>
    </cfRule>
  </conditionalFormatting>
  <conditionalFormatting sqref="E22">
    <cfRule type="cellIs" dxfId="362" priority="648" operator="between">
      <formula>0.00000001</formula>
      <formula>1</formula>
    </cfRule>
  </conditionalFormatting>
  <conditionalFormatting sqref="G22">
    <cfRule type="cellIs" dxfId="361" priority="647" operator="between">
      <formula>0.00000001</formula>
      <formula>1</formula>
    </cfRule>
  </conditionalFormatting>
  <conditionalFormatting sqref="C29">
    <cfRule type="cellIs" dxfId="360" priority="646" operator="between">
      <formula>0.00000001</formula>
      <formula>1</formula>
    </cfRule>
  </conditionalFormatting>
  <conditionalFormatting sqref="C29">
    <cfRule type="cellIs" dxfId="359" priority="642" operator="between">
      <formula>0.00000001</formula>
      <formula>1</formula>
    </cfRule>
  </conditionalFormatting>
  <conditionalFormatting sqref="K11">
    <cfRule type="cellIs" dxfId="358" priority="628" operator="between">
      <formula>0.000001</formula>
      <formula>1</formula>
    </cfRule>
  </conditionalFormatting>
  <conditionalFormatting sqref="E21">
    <cfRule type="cellIs" dxfId="357" priority="451" operator="between">
      <formula>0.00000001</formula>
      <formula>1</formula>
    </cfRule>
  </conditionalFormatting>
  <conditionalFormatting sqref="G21">
    <cfRule type="cellIs" dxfId="356" priority="450" operator="between">
      <formula>0.00000001</formula>
      <formula>1</formula>
    </cfRule>
  </conditionalFormatting>
  <conditionalFormatting sqref="C31">
    <cfRule type="cellIs" dxfId="355" priority="439" operator="between">
      <formula>0.00000001</formula>
      <formula>1</formula>
    </cfRule>
  </conditionalFormatting>
  <conditionalFormatting sqref="C31">
    <cfRule type="cellIs" dxfId="354" priority="438" operator="between">
      <formula>0.00000001</formula>
      <formula>1</formula>
    </cfRule>
  </conditionalFormatting>
  <conditionalFormatting sqref="C29">
    <cfRule type="cellIs" dxfId="353" priority="437" operator="between">
      <formula>0.00000001</formula>
      <formula>1</formula>
    </cfRule>
  </conditionalFormatting>
  <conditionalFormatting sqref="C29">
    <cfRule type="cellIs" dxfId="352" priority="427" operator="between">
      <formula>0.00000001</formula>
      <formula>1</formula>
    </cfRule>
  </conditionalFormatting>
  <conditionalFormatting sqref="E9">
    <cfRule type="cellIs" dxfId="351" priority="608" operator="between">
      <formula>0.00000001</formula>
      <formula>1</formula>
    </cfRule>
  </conditionalFormatting>
  <conditionalFormatting sqref="G9">
    <cfRule type="cellIs" dxfId="350" priority="607" operator="between">
      <formula>0.00000001</formula>
      <formula>1</formula>
    </cfRule>
  </conditionalFormatting>
  <conditionalFormatting sqref="I9">
    <cfRule type="cellIs" dxfId="349" priority="606" operator="between">
      <formula>0.000001</formula>
      <formula>1</formula>
    </cfRule>
  </conditionalFormatting>
  <conditionalFormatting sqref="I9">
    <cfRule type="cellIs" dxfId="348" priority="605" operator="between">
      <formula>0.000001</formula>
      <formula>1</formula>
    </cfRule>
  </conditionalFormatting>
  <conditionalFormatting sqref="E9">
    <cfRule type="cellIs" dxfId="347" priority="604" operator="between">
      <formula>0.00000001</formula>
      <formula>1</formula>
    </cfRule>
  </conditionalFormatting>
  <conditionalFormatting sqref="G9">
    <cfRule type="cellIs" dxfId="346" priority="603" operator="between">
      <formula>0.00000001</formula>
      <formula>1</formula>
    </cfRule>
  </conditionalFormatting>
  <conditionalFormatting sqref="C29">
    <cfRule type="cellIs" dxfId="345" priority="598" operator="between">
      <formula>0.00000001</formula>
      <formula>1</formula>
    </cfRule>
  </conditionalFormatting>
  <conditionalFormatting sqref="C29">
    <cfRule type="cellIs" dxfId="344" priority="594" operator="between">
      <formula>0.00000001</formula>
      <formula>1</formula>
    </cfRule>
  </conditionalFormatting>
  <conditionalFormatting sqref="C29">
    <cfRule type="cellIs" dxfId="343" priority="588" operator="between">
      <formula>0.00000001</formula>
      <formula>1</formula>
    </cfRule>
  </conditionalFormatting>
  <conditionalFormatting sqref="C29">
    <cfRule type="cellIs" dxfId="342" priority="586" operator="between">
      <formula>0.00000001</formula>
      <formula>1</formula>
    </cfRule>
  </conditionalFormatting>
  <conditionalFormatting sqref="C28">
    <cfRule type="cellIs" dxfId="341" priority="505" operator="between">
      <formula>0.00000001</formula>
      <formula>1</formula>
    </cfRule>
  </conditionalFormatting>
  <conditionalFormatting sqref="E28">
    <cfRule type="cellIs" dxfId="340" priority="504" operator="between">
      <formula>0.00000001</formula>
      <formula>1</formula>
    </cfRule>
  </conditionalFormatting>
  <conditionalFormatting sqref="C31">
    <cfRule type="cellIs" dxfId="339" priority="532" operator="between">
      <formula>0.00000001</formula>
      <formula>1</formula>
    </cfRule>
  </conditionalFormatting>
  <conditionalFormatting sqref="C31">
    <cfRule type="cellIs" dxfId="338" priority="530" operator="between">
      <formula>0.00000001</formula>
      <formula>1</formula>
    </cfRule>
  </conditionalFormatting>
  <conditionalFormatting sqref="C31">
    <cfRule type="cellIs" dxfId="337" priority="528" operator="between">
      <formula>0.00000001</formula>
      <formula>1</formula>
    </cfRule>
  </conditionalFormatting>
  <conditionalFormatting sqref="C31">
    <cfRule type="cellIs" dxfId="336" priority="526" operator="between">
      <formula>0.00000001</formula>
      <formula>1</formula>
    </cfRule>
  </conditionalFormatting>
  <conditionalFormatting sqref="C31">
    <cfRule type="cellIs" dxfId="335" priority="524" operator="between">
      <formula>0.00000001</formula>
      <formula>1</formula>
    </cfRule>
  </conditionalFormatting>
  <conditionalFormatting sqref="C31">
    <cfRule type="cellIs" dxfId="334" priority="522" operator="between">
      <formula>0.00000001</formula>
      <formula>1</formula>
    </cfRule>
  </conditionalFormatting>
  <conditionalFormatting sqref="C31">
    <cfRule type="cellIs" dxfId="333" priority="520" operator="between">
      <formula>0.00000001</formula>
      <formula>1</formula>
    </cfRule>
  </conditionalFormatting>
  <conditionalFormatting sqref="C31">
    <cfRule type="cellIs" dxfId="332" priority="518" operator="between">
      <formula>0.00000001</formula>
      <formula>1</formula>
    </cfRule>
  </conditionalFormatting>
  <conditionalFormatting sqref="C31">
    <cfRule type="cellIs" dxfId="331" priority="515" operator="between">
      <formula>0.00000001</formula>
      <formula>1</formula>
    </cfRule>
  </conditionalFormatting>
  <conditionalFormatting sqref="C31">
    <cfRule type="cellIs" dxfId="330" priority="516" operator="between">
      <formula>0.00000001</formula>
      <formula>1</formula>
    </cfRule>
  </conditionalFormatting>
  <conditionalFormatting sqref="C28">
    <cfRule type="cellIs" dxfId="329" priority="508" operator="between">
      <formula>0.00000001</formula>
      <formula>1</formula>
    </cfRule>
  </conditionalFormatting>
  <conditionalFormatting sqref="C28">
    <cfRule type="cellIs" dxfId="328" priority="507" operator="between">
      <formula>0.00000001</formula>
      <formula>1</formula>
    </cfRule>
  </conditionalFormatting>
  <conditionalFormatting sqref="I28">
    <cfRule type="cellIs" dxfId="327" priority="503" operator="between">
      <formula>0.000001</formula>
      <formula>1</formula>
    </cfRule>
  </conditionalFormatting>
  <conditionalFormatting sqref="I28">
    <cfRule type="cellIs" dxfId="326" priority="502" operator="between">
      <formula>0.000001</formula>
      <formula>1</formula>
    </cfRule>
  </conditionalFormatting>
  <conditionalFormatting sqref="C28">
    <cfRule type="cellIs" dxfId="325" priority="501" operator="between">
      <formula>0.00000001</formula>
      <formula>1</formula>
    </cfRule>
  </conditionalFormatting>
  <conditionalFormatting sqref="I28">
    <cfRule type="cellIs" dxfId="324" priority="500" operator="between">
      <formula>0.000001</formula>
      <formula>1</formula>
    </cfRule>
  </conditionalFormatting>
  <conditionalFormatting sqref="C28">
    <cfRule type="cellIs" dxfId="323" priority="499" operator="between">
      <formula>0.00000001</formula>
      <formula>1</formula>
    </cfRule>
  </conditionalFormatting>
  <conditionalFormatting sqref="I28">
    <cfRule type="cellIs" dxfId="322" priority="498" operator="between">
      <formula>0.000001</formula>
      <formula>1</formula>
    </cfRule>
  </conditionalFormatting>
  <conditionalFormatting sqref="C28">
    <cfRule type="cellIs" dxfId="321" priority="497" operator="between">
      <formula>0.00000001</formula>
      <formula>1</formula>
    </cfRule>
  </conditionalFormatting>
  <conditionalFormatting sqref="I28">
    <cfRule type="cellIs" dxfId="320" priority="496" operator="between">
      <formula>0.000001</formula>
      <formula>1</formula>
    </cfRule>
  </conditionalFormatting>
  <conditionalFormatting sqref="I28">
    <cfRule type="cellIs" dxfId="319" priority="494" operator="between">
      <formula>0.000001</formula>
      <formula>1</formula>
    </cfRule>
  </conditionalFormatting>
  <conditionalFormatting sqref="C28">
    <cfRule type="cellIs" dxfId="318" priority="495" operator="between">
      <formula>0.00000001</formula>
      <formula>1</formula>
    </cfRule>
  </conditionalFormatting>
  <conditionalFormatting sqref="G28">
    <cfRule type="cellIs" dxfId="317" priority="493" operator="between">
      <formula>0.00000001</formula>
      <formula>1</formula>
    </cfRule>
  </conditionalFormatting>
  <conditionalFormatting sqref="G27">
    <cfRule type="cellIs" dxfId="316" priority="490" operator="between">
      <formula>0.00000001</formula>
      <formula>1</formula>
    </cfRule>
  </conditionalFormatting>
  <conditionalFormatting sqref="C21">
    <cfRule type="cellIs" dxfId="315" priority="457" operator="between">
      <formula>0.00000001</formula>
      <formula>1</formula>
    </cfRule>
  </conditionalFormatting>
  <conditionalFormatting sqref="I21">
    <cfRule type="cellIs" dxfId="314" priority="456" operator="between">
      <formula>0.000001</formula>
      <formula>1</formula>
    </cfRule>
  </conditionalFormatting>
  <conditionalFormatting sqref="I21">
    <cfRule type="cellIs" dxfId="313" priority="454" operator="between">
      <formula>0.000001</formula>
      <formula>1</formula>
    </cfRule>
  </conditionalFormatting>
  <conditionalFormatting sqref="C21">
    <cfRule type="cellIs" dxfId="312" priority="455" operator="between">
      <formula>0.00000001</formula>
      <formula>1</formula>
    </cfRule>
  </conditionalFormatting>
  <conditionalFormatting sqref="C21">
    <cfRule type="cellIs" dxfId="311" priority="453" operator="between">
      <formula>0.00000001</formula>
      <formula>1</formula>
    </cfRule>
  </conditionalFormatting>
  <conditionalFormatting sqref="C21">
    <cfRule type="cellIs" dxfId="310" priority="452" operator="between">
      <formula>0.00000001</formula>
      <formula>1</formula>
    </cfRule>
  </conditionalFormatting>
  <conditionalFormatting sqref="C29">
    <cfRule type="cellIs" dxfId="309" priority="417" operator="between">
      <formula>0.00000001</formula>
      <formula>1</formula>
    </cfRule>
  </conditionalFormatting>
  <conditionalFormatting sqref="I29">
    <cfRule type="cellIs" dxfId="308" priority="436" operator="between">
      <formula>0.000001</formula>
      <formula>1</formula>
    </cfRule>
  </conditionalFormatting>
  <conditionalFormatting sqref="C29">
    <cfRule type="cellIs" dxfId="307" priority="435" operator="between">
      <formula>0.00000001</formula>
      <formula>1</formula>
    </cfRule>
  </conditionalFormatting>
  <conditionalFormatting sqref="I29">
    <cfRule type="cellIs" dxfId="306" priority="434" operator="between">
      <formula>0.000001</formula>
      <formula>1</formula>
    </cfRule>
  </conditionalFormatting>
  <conditionalFormatting sqref="C31">
    <cfRule type="cellIs" dxfId="305" priority="433" operator="between">
      <formula>0.00000001</formula>
      <formula>1</formula>
    </cfRule>
  </conditionalFormatting>
  <conditionalFormatting sqref="I29">
    <cfRule type="cellIs" dxfId="304" priority="422" operator="between">
      <formula>0.000001</formula>
      <formula>1</formula>
    </cfRule>
  </conditionalFormatting>
  <conditionalFormatting sqref="I29">
    <cfRule type="cellIs" dxfId="303" priority="430" operator="between">
      <formula>0.000001</formula>
      <formula>1</formula>
    </cfRule>
  </conditionalFormatting>
  <conditionalFormatting sqref="C29">
    <cfRule type="cellIs" dxfId="302" priority="431" operator="between">
      <formula>0.00000001</formula>
      <formula>1</formula>
    </cfRule>
  </conditionalFormatting>
  <conditionalFormatting sqref="I29">
    <cfRule type="cellIs" dxfId="301" priority="428" operator="between">
      <formula>0.000001</formula>
      <formula>1</formula>
    </cfRule>
  </conditionalFormatting>
  <conditionalFormatting sqref="C29">
    <cfRule type="cellIs" dxfId="300" priority="429" operator="between">
      <formula>0.00000001</formula>
      <formula>1</formula>
    </cfRule>
  </conditionalFormatting>
  <conditionalFormatting sqref="I29">
    <cfRule type="cellIs" dxfId="299" priority="426" operator="between">
      <formula>0.000001</formula>
      <formula>1</formula>
    </cfRule>
  </conditionalFormatting>
  <conditionalFormatting sqref="C31">
    <cfRule type="cellIs" dxfId="298" priority="425" operator="between">
      <formula>0.00000001</formula>
      <formula>1</formula>
    </cfRule>
  </conditionalFormatting>
  <conditionalFormatting sqref="C29">
    <cfRule type="cellIs" dxfId="297" priority="423" operator="between">
      <formula>0.00000001</formula>
      <formula>1</formula>
    </cfRule>
  </conditionalFormatting>
  <conditionalFormatting sqref="I29">
    <cfRule type="cellIs" dxfId="296" priority="420" operator="between">
      <formula>0.000001</formula>
      <formula>1</formula>
    </cfRule>
  </conditionalFormatting>
  <conditionalFormatting sqref="C29">
    <cfRule type="cellIs" dxfId="295" priority="421" operator="between">
      <formula>0.00000001</formula>
      <formula>1</formula>
    </cfRule>
  </conditionalFormatting>
  <conditionalFormatting sqref="C29">
    <cfRule type="cellIs" dxfId="294" priority="419" operator="between">
      <formula>0.00000001</formula>
      <formula>1</formula>
    </cfRule>
  </conditionalFormatting>
  <conditionalFormatting sqref="I29">
    <cfRule type="cellIs" dxfId="293" priority="418" operator="between">
      <formula>0.000001</formula>
      <formula>1</formula>
    </cfRule>
  </conditionalFormatting>
  <conditionalFormatting sqref="C29">
    <cfRule type="cellIs" dxfId="292" priority="416" operator="between">
      <formula>0.00000001</formula>
      <formula>1</formula>
    </cfRule>
  </conditionalFormatting>
  <conditionalFormatting sqref="C28">
    <cfRule type="cellIs" dxfId="291" priority="401" operator="between">
      <formula>0.00000001</formula>
      <formula>1</formula>
    </cfRule>
  </conditionalFormatting>
  <conditionalFormatting sqref="I28">
    <cfRule type="cellIs" dxfId="290" priority="400" operator="between">
      <formula>0.000001</formula>
      <formula>1</formula>
    </cfRule>
  </conditionalFormatting>
  <conditionalFormatting sqref="C28">
    <cfRule type="cellIs" dxfId="289" priority="399" operator="between">
      <formula>0.00000001</formula>
      <formula>1</formula>
    </cfRule>
  </conditionalFormatting>
  <conditionalFormatting sqref="I28">
    <cfRule type="cellIs" dxfId="288" priority="398" operator="between">
      <formula>0.000001</formula>
      <formula>1</formula>
    </cfRule>
  </conditionalFormatting>
  <conditionalFormatting sqref="I28">
    <cfRule type="cellIs" dxfId="287" priority="396" operator="between">
      <formula>0.000001</formula>
      <formula>1</formula>
    </cfRule>
  </conditionalFormatting>
  <conditionalFormatting sqref="C28">
    <cfRule type="cellIs" dxfId="286" priority="397" operator="between">
      <formula>0.00000001</formula>
      <formula>1</formula>
    </cfRule>
  </conditionalFormatting>
  <conditionalFormatting sqref="I28">
    <cfRule type="cellIs" dxfId="285" priority="394" operator="between">
      <formula>0.000001</formula>
      <formula>1</formula>
    </cfRule>
  </conditionalFormatting>
  <conditionalFormatting sqref="C28">
    <cfRule type="cellIs" dxfId="284" priority="395" operator="between">
      <formula>0.00000001</formula>
      <formula>1</formula>
    </cfRule>
  </conditionalFormatting>
  <conditionalFormatting sqref="C28">
    <cfRule type="cellIs" dxfId="283" priority="393" operator="between">
      <formula>0.00000001</formula>
      <formula>1</formula>
    </cfRule>
  </conditionalFormatting>
  <conditionalFormatting sqref="I28">
    <cfRule type="cellIs" dxfId="282" priority="392" operator="between">
      <formula>0.000001</formula>
      <formula>1</formula>
    </cfRule>
  </conditionalFormatting>
  <conditionalFormatting sqref="I28">
    <cfRule type="cellIs" dxfId="281" priority="390" operator="between">
      <formula>0.000001</formula>
      <formula>1</formula>
    </cfRule>
  </conditionalFormatting>
  <conditionalFormatting sqref="C28">
    <cfRule type="cellIs" dxfId="280" priority="391" operator="between">
      <formula>0.00000001</formula>
      <formula>1</formula>
    </cfRule>
  </conditionalFormatting>
  <conditionalFormatting sqref="I28">
    <cfRule type="cellIs" dxfId="279" priority="388" operator="between">
      <formula>0.000001</formula>
      <formula>1</formula>
    </cfRule>
  </conditionalFormatting>
  <conditionalFormatting sqref="C28">
    <cfRule type="cellIs" dxfId="278" priority="389" operator="between">
      <formula>0.00000001</formula>
      <formula>1</formula>
    </cfRule>
  </conditionalFormatting>
  <conditionalFormatting sqref="C28">
    <cfRule type="cellIs" dxfId="277" priority="387" operator="between">
      <formula>0.00000001</formula>
      <formula>1</formula>
    </cfRule>
  </conditionalFormatting>
  <conditionalFormatting sqref="I28">
    <cfRule type="cellIs" dxfId="276" priority="386" operator="between">
      <formula>0.000001</formula>
      <formula>1</formula>
    </cfRule>
  </conditionalFormatting>
  <conditionalFormatting sqref="C28">
    <cfRule type="cellIs" dxfId="275" priority="384" operator="between">
      <formula>0.00000001</formula>
      <formula>1</formula>
    </cfRule>
  </conditionalFormatting>
  <conditionalFormatting sqref="C28">
    <cfRule type="cellIs" dxfId="274" priority="385" operator="between">
      <formula>0.00000001</formula>
      <formula>1</formula>
    </cfRule>
  </conditionalFormatting>
  <conditionalFormatting sqref="C28">
    <cfRule type="cellIs" dxfId="273" priority="130" operator="between">
      <formula>0.00000001</formula>
      <formula>1</formula>
    </cfRule>
  </conditionalFormatting>
  <conditionalFormatting sqref="C30">
    <cfRule type="cellIs" dxfId="272" priority="123" operator="between">
      <formula>0.00000001</formula>
      <formula>1</formula>
    </cfRule>
  </conditionalFormatting>
  <conditionalFormatting sqref="C26">
    <cfRule type="cellIs" dxfId="271" priority="265" operator="between">
      <formula>0.00000001</formula>
      <formula>1</formula>
    </cfRule>
  </conditionalFormatting>
  <conditionalFormatting sqref="C26">
    <cfRule type="cellIs" dxfId="270" priority="270" operator="between">
      <formula>0.00000001</formula>
      <formula>1</formula>
    </cfRule>
  </conditionalFormatting>
  <conditionalFormatting sqref="C30">
    <cfRule type="cellIs" dxfId="269" priority="126" operator="between">
      <formula>0.00000001</formula>
      <formula>1</formula>
    </cfRule>
  </conditionalFormatting>
  <conditionalFormatting sqref="C30">
    <cfRule type="cellIs" dxfId="268" priority="124" operator="between">
      <formula>0.00000001</formula>
      <formula>1</formula>
    </cfRule>
  </conditionalFormatting>
  <conditionalFormatting sqref="C30">
    <cfRule type="cellIs" dxfId="267" priority="239" operator="between">
      <formula>0.00000001</formula>
      <formula>1</formula>
    </cfRule>
  </conditionalFormatting>
  <conditionalFormatting sqref="C30">
    <cfRule type="cellIs" dxfId="266" priority="237" operator="between">
      <formula>0.00000001</formula>
      <formula>1</formula>
    </cfRule>
  </conditionalFormatting>
  <conditionalFormatting sqref="C30">
    <cfRule type="cellIs" dxfId="265" priority="235" operator="between">
      <formula>0.00000001</formula>
      <formula>1</formula>
    </cfRule>
  </conditionalFormatting>
  <conditionalFormatting sqref="I25">
    <cfRule type="cellIs" dxfId="264" priority="140" operator="between">
      <formula>0.000001</formula>
      <formula>1</formula>
    </cfRule>
  </conditionalFormatting>
  <conditionalFormatting sqref="C28">
    <cfRule type="cellIs" dxfId="263" priority="131" operator="between">
      <formula>0.00000001</formula>
      <formula>1</formula>
    </cfRule>
  </conditionalFormatting>
  <conditionalFormatting sqref="C32">
    <cfRule type="cellIs" dxfId="262" priority="205" operator="between">
      <formula>0.00000001</formula>
      <formula>1</formula>
    </cfRule>
  </conditionalFormatting>
  <conditionalFormatting sqref="C32">
    <cfRule type="cellIs" dxfId="261" priority="203" operator="between">
      <formula>0.00000001</formula>
      <formula>1</formula>
    </cfRule>
  </conditionalFormatting>
  <conditionalFormatting sqref="C32">
    <cfRule type="cellIs" dxfId="260" priority="202" operator="between">
      <formula>0.00000001</formula>
      <formula>1</formula>
    </cfRule>
  </conditionalFormatting>
  <conditionalFormatting sqref="C28">
    <cfRule type="cellIs" dxfId="259" priority="134" operator="between">
      <formula>0.00000001</formula>
      <formula>1</formula>
    </cfRule>
  </conditionalFormatting>
  <conditionalFormatting sqref="C30">
    <cfRule type="cellIs" dxfId="258" priority="129" operator="between">
      <formula>0.00000001</formula>
      <formula>1</formula>
    </cfRule>
  </conditionalFormatting>
  <conditionalFormatting sqref="C20">
    <cfRule type="cellIs" dxfId="257" priority="286" operator="between">
      <formula>0.00000001</formula>
      <formula>1</formula>
    </cfRule>
  </conditionalFormatting>
  <conditionalFormatting sqref="I20">
    <cfRule type="cellIs" dxfId="256" priority="285" operator="between">
      <formula>0.000001</formula>
      <formula>1</formula>
    </cfRule>
  </conditionalFormatting>
  <conditionalFormatting sqref="C30">
    <cfRule type="cellIs" dxfId="255" priority="127" operator="between">
      <formula>0.00000001</formula>
      <formula>1</formula>
    </cfRule>
  </conditionalFormatting>
  <conditionalFormatting sqref="C20">
    <cfRule type="cellIs" dxfId="254" priority="283" operator="between">
      <formula>0.00000001</formula>
      <formula>1</formula>
    </cfRule>
  </conditionalFormatting>
  <conditionalFormatting sqref="I20">
    <cfRule type="cellIs" dxfId="253" priority="282" operator="between">
      <formula>0.000001</formula>
      <formula>1</formula>
    </cfRule>
  </conditionalFormatting>
  <conditionalFormatting sqref="I20">
    <cfRule type="cellIs" dxfId="252" priority="280" operator="between">
      <formula>0.000001</formula>
      <formula>1</formula>
    </cfRule>
  </conditionalFormatting>
  <conditionalFormatting sqref="C20">
    <cfRule type="cellIs" dxfId="251" priority="281" operator="between">
      <formula>0.00000001</formula>
      <formula>1</formula>
    </cfRule>
  </conditionalFormatting>
  <conditionalFormatting sqref="C30">
    <cfRule type="cellIs" dxfId="250" priority="121" operator="between">
      <formula>0.00000001</formula>
      <formula>1</formula>
    </cfRule>
  </conditionalFormatting>
  <conditionalFormatting sqref="C28">
    <cfRule type="cellIs" dxfId="249" priority="133" operator="between">
      <formula>0.00000001</formula>
      <formula>1</formula>
    </cfRule>
  </conditionalFormatting>
  <conditionalFormatting sqref="C26">
    <cfRule type="cellIs" dxfId="248" priority="267" operator="between">
      <formula>0.00000001</formula>
      <formula>1</formula>
    </cfRule>
  </conditionalFormatting>
  <conditionalFormatting sqref="C28">
    <cfRule type="cellIs" dxfId="247" priority="263" operator="between">
      <formula>0.00000001</formula>
      <formula>1</formula>
    </cfRule>
  </conditionalFormatting>
  <conditionalFormatting sqref="I28">
    <cfRule type="cellIs" dxfId="246" priority="262" operator="between">
      <formula>0.000001</formula>
      <formula>1</formula>
    </cfRule>
  </conditionalFormatting>
  <conditionalFormatting sqref="G28">
    <cfRule type="cellIs" dxfId="245" priority="261" operator="between">
      <formula>0.00000001</formula>
      <formula>1</formula>
    </cfRule>
  </conditionalFormatting>
  <conditionalFormatting sqref="C28">
    <cfRule type="cellIs" dxfId="244" priority="260" operator="between">
      <formula>0.00000001</formula>
      <formula>1</formula>
    </cfRule>
  </conditionalFormatting>
  <conditionalFormatting sqref="C28">
    <cfRule type="cellIs" dxfId="243" priority="258" operator="between">
      <formula>0.00000001</formula>
      <formula>1</formula>
    </cfRule>
  </conditionalFormatting>
  <conditionalFormatting sqref="C28">
    <cfRule type="cellIs" dxfId="242" priority="256" operator="between">
      <formula>0.00000001</formula>
      <formula>1</formula>
    </cfRule>
  </conditionalFormatting>
  <conditionalFormatting sqref="C28">
    <cfRule type="cellIs" dxfId="241" priority="259" operator="between">
      <formula>0.00000001</formula>
      <formula>1</formula>
    </cfRule>
  </conditionalFormatting>
  <conditionalFormatting sqref="C28">
    <cfRule type="cellIs" dxfId="240" priority="257" operator="between">
      <formula>0.00000001</formula>
      <formula>1</formula>
    </cfRule>
  </conditionalFormatting>
  <conditionalFormatting sqref="I28">
    <cfRule type="cellIs" dxfId="239" priority="255" operator="between">
      <formula>0.000001</formula>
      <formula>1</formula>
    </cfRule>
  </conditionalFormatting>
  <conditionalFormatting sqref="C28">
    <cfRule type="cellIs" dxfId="238" priority="254" operator="between">
      <formula>0.00000001</formula>
      <formula>1</formula>
    </cfRule>
  </conditionalFormatting>
  <conditionalFormatting sqref="I28">
    <cfRule type="cellIs" dxfId="237" priority="253" operator="between">
      <formula>0.000001</formula>
      <formula>1</formula>
    </cfRule>
  </conditionalFormatting>
  <conditionalFormatting sqref="I28">
    <cfRule type="cellIs" dxfId="236" priority="251" operator="between">
      <formula>0.000001</formula>
      <formula>1</formula>
    </cfRule>
  </conditionalFormatting>
  <conditionalFormatting sqref="C28">
    <cfRule type="cellIs" dxfId="235" priority="252" operator="between">
      <formula>0.00000001</formula>
      <formula>1</formula>
    </cfRule>
  </conditionalFormatting>
  <conditionalFormatting sqref="I28">
    <cfRule type="cellIs" dxfId="234" priority="249" operator="between">
      <formula>0.000001</formula>
      <formula>1</formula>
    </cfRule>
  </conditionalFormatting>
  <conditionalFormatting sqref="C28">
    <cfRule type="cellIs" dxfId="233" priority="250" operator="between">
      <formula>0.00000001</formula>
      <formula>1</formula>
    </cfRule>
  </conditionalFormatting>
  <conditionalFormatting sqref="C28">
    <cfRule type="cellIs" dxfId="232" priority="248" operator="between">
      <formula>0.00000001</formula>
      <formula>1</formula>
    </cfRule>
  </conditionalFormatting>
  <conditionalFormatting sqref="I28">
    <cfRule type="cellIs" dxfId="231" priority="247" operator="between">
      <formula>0.000001</formula>
      <formula>1</formula>
    </cfRule>
  </conditionalFormatting>
  <conditionalFormatting sqref="C30">
    <cfRule type="cellIs" dxfId="230" priority="240" operator="between">
      <formula>0.00000001</formula>
      <formula>1</formula>
    </cfRule>
  </conditionalFormatting>
  <conditionalFormatting sqref="C30">
    <cfRule type="cellIs" dxfId="229" priority="238" operator="between">
      <formula>0.00000001</formula>
      <formula>1</formula>
    </cfRule>
  </conditionalFormatting>
  <conditionalFormatting sqref="C30">
    <cfRule type="cellIs" dxfId="228" priority="236" operator="between">
      <formula>0.00000001</formula>
      <formula>1</formula>
    </cfRule>
  </conditionalFormatting>
  <conditionalFormatting sqref="C30">
    <cfRule type="cellIs" dxfId="227" priority="234" operator="between">
      <formula>0.00000001</formula>
      <formula>1</formula>
    </cfRule>
  </conditionalFormatting>
  <conditionalFormatting sqref="C30">
    <cfRule type="cellIs" dxfId="226" priority="233" operator="between">
      <formula>0.00000001</formula>
      <formula>1</formula>
    </cfRule>
  </conditionalFormatting>
  <conditionalFormatting sqref="C30">
    <cfRule type="cellIs" dxfId="225" priority="216" operator="between">
      <formula>0.00000001</formula>
      <formula>1</formula>
    </cfRule>
  </conditionalFormatting>
  <conditionalFormatting sqref="C30">
    <cfRule type="cellIs" dxfId="224" priority="232" operator="between">
      <formula>0.00000001</formula>
      <formula>1</formula>
    </cfRule>
  </conditionalFormatting>
  <conditionalFormatting sqref="I30">
    <cfRule type="cellIs" dxfId="223" priority="231" operator="between">
      <formula>0.000001</formula>
      <formula>1</formula>
    </cfRule>
  </conditionalFormatting>
  <conditionalFormatting sqref="C30">
    <cfRule type="cellIs" dxfId="222" priority="230" operator="between">
      <formula>0.00000001</formula>
      <formula>1</formula>
    </cfRule>
  </conditionalFormatting>
  <conditionalFormatting sqref="I30">
    <cfRule type="cellIs" dxfId="221" priority="229" operator="between">
      <formula>0.000001</formula>
      <formula>1</formula>
    </cfRule>
  </conditionalFormatting>
  <conditionalFormatting sqref="I30">
    <cfRule type="cellIs" dxfId="220" priority="221" operator="between">
      <formula>0.000001</formula>
      <formula>1</formula>
    </cfRule>
  </conditionalFormatting>
  <conditionalFormatting sqref="I30">
    <cfRule type="cellIs" dxfId="219" priority="227" operator="between">
      <formula>0.000001</formula>
      <formula>1</formula>
    </cfRule>
  </conditionalFormatting>
  <conditionalFormatting sqref="C30">
    <cfRule type="cellIs" dxfId="218" priority="228" operator="between">
      <formula>0.00000001</formula>
      <formula>1</formula>
    </cfRule>
  </conditionalFormatting>
  <conditionalFormatting sqref="I30">
    <cfRule type="cellIs" dxfId="217" priority="225" operator="between">
      <formula>0.000001</formula>
      <formula>1</formula>
    </cfRule>
  </conditionalFormatting>
  <conditionalFormatting sqref="C30">
    <cfRule type="cellIs" dxfId="216" priority="226" operator="between">
      <formula>0.00000001</formula>
      <formula>1</formula>
    </cfRule>
  </conditionalFormatting>
  <conditionalFormatting sqref="C30">
    <cfRule type="cellIs" dxfId="215" priority="224" operator="between">
      <formula>0.00000001</formula>
      <formula>1</formula>
    </cfRule>
  </conditionalFormatting>
  <conditionalFormatting sqref="I30">
    <cfRule type="cellIs" dxfId="214" priority="223" operator="between">
      <formula>0.000001</formula>
      <formula>1</formula>
    </cfRule>
  </conditionalFormatting>
  <conditionalFormatting sqref="C30">
    <cfRule type="cellIs" dxfId="213" priority="222" operator="between">
      <formula>0.00000001</formula>
      <formula>1</formula>
    </cfRule>
  </conditionalFormatting>
  <conditionalFormatting sqref="I30">
    <cfRule type="cellIs" dxfId="212" priority="219" operator="between">
      <formula>0.000001</formula>
      <formula>1</formula>
    </cfRule>
  </conditionalFormatting>
  <conditionalFormatting sqref="C30">
    <cfRule type="cellIs" dxfId="211" priority="220" operator="between">
      <formula>0.00000001</formula>
      <formula>1</formula>
    </cfRule>
  </conditionalFormatting>
  <conditionalFormatting sqref="C30">
    <cfRule type="cellIs" dxfId="210" priority="218" operator="between">
      <formula>0.00000001</formula>
      <formula>1</formula>
    </cfRule>
  </conditionalFormatting>
  <conditionalFormatting sqref="I30">
    <cfRule type="cellIs" dxfId="209" priority="217" operator="between">
      <formula>0.000001</formula>
      <formula>1</formula>
    </cfRule>
  </conditionalFormatting>
  <conditionalFormatting sqref="C30">
    <cfRule type="cellIs" dxfId="208" priority="215" operator="between">
      <formula>0.00000001</formula>
      <formula>1</formula>
    </cfRule>
  </conditionalFormatting>
  <conditionalFormatting sqref="C32">
    <cfRule type="cellIs" dxfId="207" priority="214" operator="between">
      <formula>0.00000001</formula>
      <formula>1</formula>
    </cfRule>
  </conditionalFormatting>
  <conditionalFormatting sqref="C32">
    <cfRule type="cellIs" dxfId="206" priority="213" operator="between">
      <formula>0.00000001</formula>
      <formula>1</formula>
    </cfRule>
  </conditionalFormatting>
  <conditionalFormatting sqref="C32">
    <cfRule type="cellIs" dxfId="205" priority="212" operator="between">
      <formula>0.00000001</formula>
      <formula>1</formula>
    </cfRule>
  </conditionalFormatting>
  <conditionalFormatting sqref="C32">
    <cfRule type="cellIs" dxfId="204" priority="211" operator="between">
      <formula>0.00000001</formula>
      <formula>1</formula>
    </cfRule>
  </conditionalFormatting>
  <conditionalFormatting sqref="C32">
    <cfRule type="cellIs" dxfId="203" priority="210" operator="between">
      <formula>0.00000001</formula>
      <formula>1</formula>
    </cfRule>
  </conditionalFormatting>
  <conditionalFormatting sqref="C32">
    <cfRule type="cellIs" dxfId="202" priority="209" operator="between">
      <formula>0.00000001</formula>
      <formula>1</formula>
    </cfRule>
  </conditionalFormatting>
  <conditionalFormatting sqref="C32">
    <cfRule type="cellIs" dxfId="201" priority="208" operator="between">
      <formula>0.00000001</formula>
      <formula>1</formula>
    </cfRule>
  </conditionalFormatting>
  <conditionalFormatting sqref="C32">
    <cfRule type="cellIs" dxfId="200" priority="207" operator="between">
      <formula>0.00000001</formula>
      <formula>1</formula>
    </cfRule>
  </conditionalFormatting>
  <conditionalFormatting sqref="C32">
    <cfRule type="cellIs" dxfId="199" priority="206" operator="between">
      <formula>0.00000001</formula>
      <formula>1</formula>
    </cfRule>
  </conditionalFormatting>
  <conditionalFormatting sqref="C32">
    <cfRule type="cellIs" dxfId="198" priority="204" operator="between">
      <formula>0.00000001</formula>
      <formula>1</formula>
    </cfRule>
  </conditionalFormatting>
  <conditionalFormatting sqref="C32">
    <cfRule type="cellIs" dxfId="197" priority="201" operator="between">
      <formula>0.00000001</formula>
      <formula>1</formula>
    </cfRule>
  </conditionalFormatting>
  <conditionalFormatting sqref="H29">
    <cfRule type="cellIs" dxfId="196" priority="197" operator="between">
      <formula>0.000001</formula>
      <formula>1</formula>
    </cfRule>
  </conditionalFormatting>
  <conditionalFormatting sqref="C8">
    <cfRule type="cellIs" dxfId="195" priority="196" operator="between">
      <formula>0.00000001</formula>
      <formula>1</formula>
    </cfRule>
  </conditionalFormatting>
  <conditionalFormatting sqref="C8">
    <cfRule type="cellIs" dxfId="194" priority="195" operator="between">
      <formula>0.00000001</formula>
      <formula>1</formula>
    </cfRule>
  </conditionalFormatting>
  <conditionalFormatting sqref="C8">
    <cfRule type="cellIs" dxfId="193" priority="194" operator="between">
      <formula>0.00000001</formula>
      <formula>1</formula>
    </cfRule>
  </conditionalFormatting>
  <conditionalFormatting sqref="I6">
    <cfRule type="cellIs" dxfId="192" priority="193" operator="between">
      <formula>0.000001</formula>
      <formula>1</formula>
    </cfRule>
  </conditionalFormatting>
  <conditionalFormatting sqref="I6">
    <cfRule type="cellIs" dxfId="191" priority="192" operator="between">
      <formula>0.000001</formula>
      <formula>1</formula>
    </cfRule>
  </conditionalFormatting>
  <conditionalFormatting sqref="E6">
    <cfRule type="cellIs" dxfId="190" priority="191" operator="between">
      <formula>0.00000001</formula>
      <formula>1</formula>
    </cfRule>
  </conditionalFormatting>
  <conditionalFormatting sqref="G6">
    <cfRule type="cellIs" dxfId="189" priority="190" operator="between">
      <formula>0.00000001</formula>
      <formula>1</formula>
    </cfRule>
  </conditionalFormatting>
  <conditionalFormatting sqref="C10">
    <cfRule type="cellIs" dxfId="188" priority="189" operator="between">
      <formula>0.00000001</formula>
      <formula>1</formula>
    </cfRule>
  </conditionalFormatting>
  <conditionalFormatting sqref="C10">
    <cfRule type="cellIs" dxfId="187" priority="188" operator="between">
      <formula>0.00000001</formula>
      <formula>1</formula>
    </cfRule>
  </conditionalFormatting>
  <conditionalFormatting sqref="E10">
    <cfRule type="cellIs" dxfId="186" priority="187" operator="between">
      <formula>0.00000001</formula>
      <formula>1</formula>
    </cfRule>
  </conditionalFormatting>
  <conditionalFormatting sqref="G10">
    <cfRule type="cellIs" dxfId="185" priority="186" operator="between">
      <formula>0.00000001</formula>
      <formula>1</formula>
    </cfRule>
  </conditionalFormatting>
  <conditionalFormatting sqref="I10">
    <cfRule type="cellIs" dxfId="184" priority="185" operator="between">
      <formula>0.000001</formula>
      <formula>1</formula>
    </cfRule>
  </conditionalFormatting>
  <conditionalFormatting sqref="I10">
    <cfRule type="cellIs" dxfId="183" priority="184" operator="between">
      <formula>0.000001</formula>
      <formula>1</formula>
    </cfRule>
  </conditionalFormatting>
  <conditionalFormatting sqref="E10">
    <cfRule type="cellIs" dxfId="182" priority="183" operator="between">
      <formula>0.00000001</formula>
      <formula>1</formula>
    </cfRule>
  </conditionalFormatting>
  <conditionalFormatting sqref="G10">
    <cfRule type="cellIs" dxfId="181" priority="182" operator="between">
      <formula>0.00000001</formula>
      <formula>1</formula>
    </cfRule>
  </conditionalFormatting>
  <conditionalFormatting sqref="C11">
    <cfRule type="cellIs" dxfId="180" priority="181" operator="between">
      <formula>0.00000001</formula>
      <formula>1</formula>
    </cfRule>
  </conditionalFormatting>
  <conditionalFormatting sqref="C11">
    <cfRule type="cellIs" dxfId="179" priority="180" operator="between">
      <formula>0.00000001</formula>
      <formula>1</formula>
    </cfRule>
  </conditionalFormatting>
  <conditionalFormatting sqref="E11">
    <cfRule type="cellIs" dxfId="178" priority="179" operator="between">
      <formula>0.00000001</formula>
      <formula>1</formula>
    </cfRule>
  </conditionalFormatting>
  <conditionalFormatting sqref="G11">
    <cfRule type="cellIs" dxfId="177" priority="178" operator="between">
      <formula>0.00000001</formula>
      <formula>1</formula>
    </cfRule>
  </conditionalFormatting>
  <conditionalFormatting sqref="I11">
    <cfRule type="cellIs" dxfId="176" priority="177" operator="between">
      <formula>0.000001</formula>
      <formula>1</formula>
    </cfRule>
  </conditionalFormatting>
  <conditionalFormatting sqref="I11">
    <cfRule type="cellIs" dxfId="175" priority="176" operator="between">
      <formula>0.000001</formula>
      <formula>1</formula>
    </cfRule>
  </conditionalFormatting>
  <conditionalFormatting sqref="E11">
    <cfRule type="cellIs" dxfId="174" priority="175" operator="between">
      <formula>0.00000001</formula>
      <formula>1</formula>
    </cfRule>
  </conditionalFormatting>
  <conditionalFormatting sqref="G11">
    <cfRule type="cellIs" dxfId="173" priority="174" operator="between">
      <formula>0.00000001</formula>
      <formula>1</formula>
    </cfRule>
  </conditionalFormatting>
  <conditionalFormatting sqref="C13">
    <cfRule type="cellIs" dxfId="172" priority="173" operator="between">
      <formula>0.00000001</formula>
      <formula>1</formula>
    </cfRule>
  </conditionalFormatting>
  <conditionalFormatting sqref="C13">
    <cfRule type="cellIs" dxfId="171" priority="172" operator="between">
      <formula>0.00000001</formula>
      <formula>1</formula>
    </cfRule>
  </conditionalFormatting>
  <conditionalFormatting sqref="E13">
    <cfRule type="cellIs" dxfId="170" priority="171" operator="between">
      <formula>0.00000001</formula>
      <formula>1</formula>
    </cfRule>
  </conditionalFormatting>
  <conditionalFormatting sqref="C15:C16">
    <cfRule type="cellIs" dxfId="169" priority="170" operator="between">
      <formula>0.00000001</formula>
      <formula>1</formula>
    </cfRule>
  </conditionalFormatting>
  <conditionalFormatting sqref="I15:I16">
    <cfRule type="cellIs" dxfId="168" priority="169" operator="between">
      <formula>0.000001</formula>
      <formula>1</formula>
    </cfRule>
  </conditionalFormatting>
  <conditionalFormatting sqref="G15:G16">
    <cfRule type="cellIs" dxfId="167" priority="168" operator="between">
      <formula>0.00000001</formula>
      <formula>1</formula>
    </cfRule>
  </conditionalFormatting>
  <conditionalFormatting sqref="C15:C16">
    <cfRule type="cellIs" dxfId="166" priority="167" operator="between">
      <formula>0.00000001</formula>
      <formula>1</formula>
    </cfRule>
  </conditionalFormatting>
  <conditionalFormatting sqref="I15:I16">
    <cfRule type="cellIs" dxfId="165" priority="166" operator="between">
      <formula>0.000001</formula>
      <formula>1</formula>
    </cfRule>
  </conditionalFormatting>
  <conditionalFormatting sqref="C18">
    <cfRule type="cellIs" dxfId="164" priority="165" operator="between">
      <formula>0.00000001</formula>
      <formula>1</formula>
    </cfRule>
  </conditionalFormatting>
  <conditionalFormatting sqref="C18">
    <cfRule type="cellIs" dxfId="163" priority="164" operator="between">
      <formula>0.00000001</formula>
      <formula>1</formula>
    </cfRule>
  </conditionalFormatting>
  <conditionalFormatting sqref="E18">
    <cfRule type="cellIs" dxfId="162" priority="163" operator="between">
      <formula>0.00000001</formula>
      <formula>1</formula>
    </cfRule>
  </conditionalFormatting>
  <conditionalFormatting sqref="C19">
    <cfRule type="cellIs" dxfId="161" priority="162" operator="between">
      <formula>0.00000001</formula>
      <formula>1</formula>
    </cfRule>
  </conditionalFormatting>
  <conditionalFormatting sqref="I19">
    <cfRule type="cellIs" dxfId="160" priority="161" operator="between">
      <formula>0.000001</formula>
      <formula>1</formula>
    </cfRule>
  </conditionalFormatting>
  <conditionalFormatting sqref="G19">
    <cfRule type="cellIs" dxfId="159" priority="160" operator="between">
      <formula>0.00000001</formula>
      <formula>1</formula>
    </cfRule>
  </conditionalFormatting>
  <conditionalFormatting sqref="C19">
    <cfRule type="cellIs" dxfId="158" priority="159" operator="between">
      <formula>0.00000001</formula>
      <formula>1</formula>
    </cfRule>
  </conditionalFormatting>
  <conditionalFormatting sqref="I19">
    <cfRule type="cellIs" dxfId="157" priority="158" operator="between">
      <formula>0.000001</formula>
      <formula>1</formula>
    </cfRule>
  </conditionalFormatting>
  <conditionalFormatting sqref="E24">
    <cfRule type="cellIs" dxfId="156" priority="151" operator="between">
      <formula>0.00000001</formula>
      <formula>1</formula>
    </cfRule>
  </conditionalFormatting>
  <conditionalFormatting sqref="C24">
    <cfRule type="cellIs" dxfId="155" priority="157" operator="between">
      <formula>0.00000001</formula>
      <formula>1</formula>
    </cfRule>
  </conditionalFormatting>
  <conditionalFormatting sqref="I24">
    <cfRule type="cellIs" dxfId="154" priority="156" operator="between">
      <formula>0.000001</formula>
      <formula>1</formula>
    </cfRule>
  </conditionalFormatting>
  <conditionalFormatting sqref="I24">
    <cfRule type="cellIs" dxfId="153" priority="154" operator="between">
      <formula>0.000001</formula>
      <formula>1</formula>
    </cfRule>
  </conditionalFormatting>
  <conditionalFormatting sqref="C24">
    <cfRule type="cellIs" dxfId="152" priority="155" operator="between">
      <formula>0.00000001</formula>
      <formula>1</formula>
    </cfRule>
  </conditionalFormatting>
  <conditionalFormatting sqref="C24">
    <cfRule type="cellIs" dxfId="151" priority="153" operator="between">
      <formula>0.00000001</formula>
      <formula>1</formula>
    </cfRule>
  </conditionalFormatting>
  <conditionalFormatting sqref="C24">
    <cfRule type="cellIs" dxfId="150" priority="152" operator="between">
      <formula>0.00000001</formula>
      <formula>1</formula>
    </cfRule>
  </conditionalFormatting>
  <conditionalFormatting sqref="G24">
    <cfRule type="cellIs" dxfId="149" priority="150" operator="between">
      <formula>0.00000001</formula>
      <formula>1</formula>
    </cfRule>
  </conditionalFormatting>
  <conditionalFormatting sqref="C23">
    <cfRule type="cellIs" dxfId="148" priority="149" operator="between">
      <formula>0.00000001</formula>
      <formula>1</formula>
    </cfRule>
  </conditionalFormatting>
  <conditionalFormatting sqref="I23">
    <cfRule type="cellIs" dxfId="147" priority="148" operator="between">
      <formula>0.000001</formula>
      <formula>1</formula>
    </cfRule>
  </conditionalFormatting>
  <conditionalFormatting sqref="C23">
    <cfRule type="cellIs" dxfId="146" priority="147" operator="between">
      <formula>0.00000001</formula>
      <formula>1</formula>
    </cfRule>
  </conditionalFormatting>
  <conditionalFormatting sqref="I23">
    <cfRule type="cellIs" dxfId="145" priority="146" operator="between">
      <formula>0.000001</formula>
      <formula>1</formula>
    </cfRule>
  </conditionalFormatting>
  <conditionalFormatting sqref="I23">
    <cfRule type="cellIs" dxfId="144" priority="144" operator="between">
      <formula>0.000001</formula>
      <formula>1</formula>
    </cfRule>
  </conditionalFormatting>
  <conditionalFormatting sqref="C23">
    <cfRule type="cellIs" dxfId="143" priority="145" operator="between">
      <formula>0.00000001</formula>
      <formula>1</formula>
    </cfRule>
  </conditionalFormatting>
  <conditionalFormatting sqref="C25">
    <cfRule type="cellIs" dxfId="142" priority="143" operator="between">
      <formula>0.00000001</formula>
      <formula>1</formula>
    </cfRule>
  </conditionalFormatting>
  <conditionalFormatting sqref="I25">
    <cfRule type="cellIs" dxfId="141" priority="142" operator="between">
      <formula>0.000001</formula>
      <formula>1</formula>
    </cfRule>
  </conditionalFormatting>
  <conditionalFormatting sqref="C25">
    <cfRule type="cellIs" dxfId="140" priority="141" operator="between">
      <formula>0.00000001</formula>
      <formula>1</formula>
    </cfRule>
  </conditionalFormatting>
  <conditionalFormatting sqref="I25">
    <cfRule type="cellIs" dxfId="139" priority="138" operator="between">
      <formula>0.000001</formula>
      <formula>1</formula>
    </cfRule>
  </conditionalFormatting>
  <conditionalFormatting sqref="C25">
    <cfRule type="cellIs" dxfId="138" priority="139" operator="between">
      <formula>0.00000001</formula>
      <formula>1</formula>
    </cfRule>
  </conditionalFormatting>
  <conditionalFormatting sqref="C28">
    <cfRule type="cellIs" dxfId="137" priority="136" operator="between">
      <formula>0.00000001</formula>
      <formula>1</formula>
    </cfRule>
  </conditionalFormatting>
  <conditionalFormatting sqref="C28">
    <cfRule type="cellIs" dxfId="136" priority="137" operator="between">
      <formula>0.00000001</formula>
      <formula>1</formula>
    </cfRule>
  </conditionalFormatting>
  <conditionalFormatting sqref="C28">
    <cfRule type="cellIs" dxfId="135" priority="135" operator="between">
      <formula>0.00000001</formula>
      <formula>1</formula>
    </cfRule>
  </conditionalFormatting>
  <conditionalFormatting sqref="C28">
    <cfRule type="cellIs" dxfId="134" priority="132" operator="between">
      <formula>0.00000001</formula>
      <formula>1</formula>
    </cfRule>
  </conditionalFormatting>
  <conditionalFormatting sqref="C27">
    <cfRule type="cellIs" dxfId="133" priority="117" operator="between">
      <formula>0.00000001</formula>
      <formula>1</formula>
    </cfRule>
  </conditionalFormatting>
  <conditionalFormatting sqref="C27">
    <cfRule type="cellIs" dxfId="132" priority="116" operator="between">
      <formula>0.00000001</formula>
      <formula>1</formula>
    </cfRule>
  </conditionalFormatting>
  <conditionalFormatting sqref="E27">
    <cfRule type="cellIs" dxfId="131" priority="115" operator="between">
      <formula>0.00000001</formula>
      <formula>1</formula>
    </cfRule>
  </conditionalFormatting>
  <conditionalFormatting sqref="C30">
    <cfRule type="cellIs" dxfId="130" priority="128" operator="between">
      <formula>0.00000001</formula>
      <formula>1</formula>
    </cfRule>
  </conditionalFormatting>
  <conditionalFormatting sqref="C30">
    <cfRule type="cellIs" dxfId="129" priority="125" operator="between">
      <formula>0.00000001</formula>
      <formula>1</formula>
    </cfRule>
  </conditionalFormatting>
  <conditionalFormatting sqref="C30">
    <cfRule type="cellIs" dxfId="128" priority="122" operator="between">
      <formula>0.00000001</formula>
      <formula>1</formula>
    </cfRule>
  </conditionalFormatting>
  <conditionalFormatting sqref="C30">
    <cfRule type="cellIs" dxfId="127" priority="120" operator="between">
      <formula>0.00000001</formula>
      <formula>1</formula>
    </cfRule>
  </conditionalFormatting>
  <conditionalFormatting sqref="C27">
    <cfRule type="cellIs" dxfId="126" priority="119" operator="between">
      <formula>0.00000001</formula>
      <formula>1</formula>
    </cfRule>
  </conditionalFormatting>
  <conditionalFormatting sqref="C27">
    <cfRule type="cellIs" dxfId="125" priority="118" operator="between">
      <formula>0.00000001</formula>
      <formula>1</formula>
    </cfRule>
  </conditionalFormatting>
  <conditionalFormatting sqref="I27">
    <cfRule type="cellIs" dxfId="124" priority="114" operator="between">
      <formula>0.000001</formula>
      <formula>1</formula>
    </cfRule>
  </conditionalFormatting>
  <conditionalFormatting sqref="I27">
    <cfRule type="cellIs" dxfId="123" priority="113" operator="between">
      <formula>0.000001</formula>
      <formula>1</formula>
    </cfRule>
  </conditionalFormatting>
  <conditionalFormatting sqref="C27">
    <cfRule type="cellIs" dxfId="122" priority="112" operator="between">
      <formula>0.00000001</formula>
      <formula>1</formula>
    </cfRule>
  </conditionalFormatting>
  <conditionalFormatting sqref="I27">
    <cfRule type="cellIs" dxfId="121" priority="111" operator="between">
      <formula>0.000001</formula>
      <formula>1</formula>
    </cfRule>
  </conditionalFormatting>
  <conditionalFormatting sqref="C27">
    <cfRule type="cellIs" dxfId="120" priority="110" operator="between">
      <formula>0.00000001</formula>
      <formula>1</formula>
    </cfRule>
  </conditionalFormatting>
  <conditionalFormatting sqref="I27">
    <cfRule type="cellIs" dxfId="119" priority="109" operator="between">
      <formula>0.000001</formula>
      <formula>1</formula>
    </cfRule>
  </conditionalFormatting>
  <conditionalFormatting sqref="C27">
    <cfRule type="cellIs" dxfId="118" priority="108" operator="between">
      <formula>0.00000001</formula>
      <formula>1</formula>
    </cfRule>
  </conditionalFormatting>
  <conditionalFormatting sqref="I27">
    <cfRule type="cellIs" dxfId="117" priority="107" operator="between">
      <formula>0.000001</formula>
      <formula>1</formula>
    </cfRule>
  </conditionalFormatting>
  <conditionalFormatting sqref="I27">
    <cfRule type="cellIs" dxfId="116" priority="105" operator="between">
      <formula>0.000001</formula>
      <formula>1</formula>
    </cfRule>
  </conditionalFormatting>
  <conditionalFormatting sqref="C27">
    <cfRule type="cellIs" dxfId="115" priority="106" operator="between">
      <formula>0.00000001</formula>
      <formula>1</formula>
    </cfRule>
  </conditionalFormatting>
  <conditionalFormatting sqref="G27">
    <cfRule type="cellIs" dxfId="114" priority="104" operator="between">
      <formula>0.00000001</formula>
      <formula>1</formula>
    </cfRule>
  </conditionalFormatting>
  <conditionalFormatting sqref="C28">
    <cfRule type="cellIs" dxfId="113" priority="83" operator="between">
      <formula>0.00000001</formula>
      <formula>1</formula>
    </cfRule>
  </conditionalFormatting>
  <conditionalFormatting sqref="C30">
    <cfRule type="cellIs" dxfId="112" priority="102" operator="between">
      <formula>0.00000001</formula>
      <formula>1</formula>
    </cfRule>
  </conditionalFormatting>
  <conditionalFormatting sqref="C30">
    <cfRule type="cellIs" dxfId="111" priority="103" operator="between">
      <formula>0.00000001</formula>
      <formula>1</formula>
    </cfRule>
  </conditionalFormatting>
  <conditionalFormatting sqref="C28">
    <cfRule type="cellIs" dxfId="110" priority="101" operator="between">
      <formula>0.00000001</formula>
      <formula>1</formula>
    </cfRule>
  </conditionalFormatting>
  <conditionalFormatting sqref="I28">
    <cfRule type="cellIs" dxfId="109" priority="100" operator="between">
      <formula>0.000001</formula>
      <formula>1</formula>
    </cfRule>
  </conditionalFormatting>
  <conditionalFormatting sqref="C28">
    <cfRule type="cellIs" dxfId="108" priority="99" operator="between">
      <formula>0.00000001</formula>
      <formula>1</formula>
    </cfRule>
  </conditionalFormatting>
  <conditionalFormatting sqref="I28">
    <cfRule type="cellIs" dxfId="107" priority="98" operator="between">
      <formula>0.000001</formula>
      <formula>1</formula>
    </cfRule>
  </conditionalFormatting>
  <conditionalFormatting sqref="C30">
    <cfRule type="cellIs" dxfId="106" priority="97" operator="between">
      <formula>0.00000001</formula>
      <formula>1</formula>
    </cfRule>
  </conditionalFormatting>
  <conditionalFormatting sqref="I28">
    <cfRule type="cellIs" dxfId="105" priority="88" operator="between">
      <formula>0.000001</formula>
      <formula>1</formula>
    </cfRule>
  </conditionalFormatting>
  <conditionalFormatting sqref="I28">
    <cfRule type="cellIs" dxfId="104" priority="95" operator="between">
      <formula>0.000001</formula>
      <formula>1</formula>
    </cfRule>
  </conditionalFormatting>
  <conditionalFormatting sqref="C28">
    <cfRule type="cellIs" dxfId="103" priority="96" operator="between">
      <formula>0.00000001</formula>
      <formula>1</formula>
    </cfRule>
  </conditionalFormatting>
  <conditionalFormatting sqref="I28">
    <cfRule type="cellIs" dxfId="102" priority="93" operator="between">
      <formula>0.000001</formula>
      <formula>1</formula>
    </cfRule>
  </conditionalFormatting>
  <conditionalFormatting sqref="C28">
    <cfRule type="cellIs" dxfId="101" priority="94" operator="between">
      <formula>0.00000001</formula>
      <formula>1</formula>
    </cfRule>
  </conditionalFormatting>
  <conditionalFormatting sqref="C28">
    <cfRule type="cellIs" dxfId="100" priority="92" operator="between">
      <formula>0.00000001</formula>
      <formula>1</formula>
    </cfRule>
  </conditionalFormatting>
  <conditionalFormatting sqref="I28">
    <cfRule type="cellIs" dxfId="99" priority="91" operator="between">
      <formula>0.000001</formula>
      <formula>1</formula>
    </cfRule>
  </conditionalFormatting>
  <conditionalFormatting sqref="C30">
    <cfRule type="cellIs" dxfId="98" priority="90" operator="between">
      <formula>0.00000001</formula>
      <formula>1</formula>
    </cfRule>
  </conditionalFormatting>
  <conditionalFormatting sqref="C28">
    <cfRule type="cellIs" dxfId="97" priority="89" operator="between">
      <formula>0.00000001</formula>
      <formula>1</formula>
    </cfRule>
  </conditionalFormatting>
  <conditionalFormatting sqref="I28">
    <cfRule type="cellIs" dxfId="96" priority="86" operator="between">
      <formula>0.000001</formula>
      <formula>1</formula>
    </cfRule>
  </conditionalFormatting>
  <conditionalFormatting sqref="C28">
    <cfRule type="cellIs" dxfId="95" priority="87" operator="between">
      <formula>0.00000001</formula>
      <formula>1</formula>
    </cfRule>
  </conditionalFormatting>
  <conditionalFormatting sqref="C28">
    <cfRule type="cellIs" dxfId="94" priority="85" operator="between">
      <formula>0.00000001</formula>
      <formula>1</formula>
    </cfRule>
  </conditionalFormatting>
  <conditionalFormatting sqref="I28">
    <cfRule type="cellIs" dxfId="93" priority="84" operator="between">
      <formula>0.000001</formula>
      <formula>1</formula>
    </cfRule>
  </conditionalFormatting>
  <conditionalFormatting sqref="C28">
    <cfRule type="cellIs" dxfId="92" priority="82" operator="between">
      <formula>0.00000001</formula>
      <formula>1</formula>
    </cfRule>
  </conditionalFormatting>
  <conditionalFormatting sqref="C27">
    <cfRule type="cellIs" dxfId="91" priority="81" operator="between">
      <formula>0.00000001</formula>
      <formula>1</formula>
    </cfRule>
  </conditionalFormatting>
  <conditionalFormatting sqref="I27">
    <cfRule type="cellIs" dxfId="90" priority="80" operator="between">
      <formula>0.000001</formula>
      <formula>1</formula>
    </cfRule>
  </conditionalFormatting>
  <conditionalFormatting sqref="C27">
    <cfRule type="cellIs" dxfId="89" priority="79" operator="between">
      <formula>0.00000001</formula>
      <formula>1</formula>
    </cfRule>
  </conditionalFormatting>
  <conditionalFormatting sqref="I27">
    <cfRule type="cellIs" dxfId="88" priority="78" operator="between">
      <formula>0.000001</formula>
      <formula>1</formula>
    </cfRule>
  </conditionalFormatting>
  <conditionalFormatting sqref="I27">
    <cfRule type="cellIs" dxfId="87" priority="76" operator="between">
      <formula>0.000001</formula>
      <formula>1</formula>
    </cfRule>
  </conditionalFormatting>
  <conditionalFormatting sqref="C27">
    <cfRule type="cellIs" dxfId="86" priority="77" operator="between">
      <formula>0.00000001</formula>
      <formula>1</formula>
    </cfRule>
  </conditionalFormatting>
  <conditionalFormatting sqref="I27">
    <cfRule type="cellIs" dxfId="85" priority="74" operator="between">
      <formula>0.000001</formula>
      <formula>1</formula>
    </cfRule>
  </conditionalFormatting>
  <conditionalFormatting sqref="C27">
    <cfRule type="cellIs" dxfId="84" priority="75" operator="between">
      <formula>0.00000001</formula>
      <formula>1</formula>
    </cfRule>
  </conditionalFormatting>
  <conditionalFormatting sqref="C27">
    <cfRule type="cellIs" dxfId="83" priority="73" operator="between">
      <formula>0.00000001</formula>
      <formula>1</formula>
    </cfRule>
  </conditionalFormatting>
  <conditionalFormatting sqref="I27">
    <cfRule type="cellIs" dxfId="82" priority="72" operator="between">
      <formula>0.000001</formula>
      <formula>1</formula>
    </cfRule>
  </conditionalFormatting>
  <conditionalFormatting sqref="I27">
    <cfRule type="cellIs" dxfId="81" priority="70" operator="between">
      <formula>0.000001</formula>
      <formula>1</formula>
    </cfRule>
  </conditionalFormatting>
  <conditionalFormatting sqref="C27">
    <cfRule type="cellIs" dxfId="80" priority="71" operator="between">
      <formula>0.00000001</formula>
      <formula>1</formula>
    </cfRule>
  </conditionalFormatting>
  <conditionalFormatting sqref="I27">
    <cfRule type="cellIs" dxfId="79" priority="68" operator="between">
      <formula>0.000001</formula>
      <formula>1</formula>
    </cfRule>
  </conditionalFormatting>
  <conditionalFormatting sqref="C27">
    <cfRule type="cellIs" dxfId="78" priority="69" operator="between">
      <formula>0.00000001</formula>
      <formula>1</formula>
    </cfRule>
  </conditionalFormatting>
  <conditionalFormatting sqref="C27">
    <cfRule type="cellIs" dxfId="77" priority="67" operator="between">
      <formula>0.00000001</formula>
      <formula>1</formula>
    </cfRule>
  </conditionalFormatting>
  <conditionalFormatting sqref="I27">
    <cfRule type="cellIs" dxfId="76" priority="66" operator="between">
      <formula>0.000001</formula>
      <formula>1</formula>
    </cfRule>
  </conditionalFormatting>
  <conditionalFormatting sqref="C27">
    <cfRule type="cellIs" dxfId="75" priority="64" operator="between">
      <formula>0.00000001</formula>
      <formula>1</formula>
    </cfRule>
  </conditionalFormatting>
  <conditionalFormatting sqref="C27">
    <cfRule type="cellIs" dxfId="74" priority="65" operator="between">
      <formula>0.00000001</formula>
      <formula>1</formula>
    </cfRule>
  </conditionalFormatting>
  <conditionalFormatting sqref="C29">
    <cfRule type="cellIs" dxfId="73" priority="45" operator="between">
      <formula>0.00000001</formula>
      <formula>1</formula>
    </cfRule>
  </conditionalFormatting>
  <conditionalFormatting sqref="C29">
    <cfRule type="cellIs" dxfId="72" priority="43" operator="between">
      <formula>0.00000001</formula>
      <formula>1</formula>
    </cfRule>
  </conditionalFormatting>
  <conditionalFormatting sqref="C29">
    <cfRule type="cellIs" dxfId="71" priority="41" operator="between">
      <formula>0.00000001</formula>
      <formula>1</formula>
    </cfRule>
  </conditionalFormatting>
  <conditionalFormatting sqref="C31">
    <cfRule type="cellIs" dxfId="70" priority="11" operator="between">
      <formula>0.00000001</formula>
      <formula>1</formula>
    </cfRule>
  </conditionalFormatting>
  <conditionalFormatting sqref="C31">
    <cfRule type="cellIs" dxfId="69" priority="9" operator="between">
      <formula>0.00000001</formula>
      <formula>1</formula>
    </cfRule>
  </conditionalFormatting>
  <conditionalFormatting sqref="C31">
    <cfRule type="cellIs" dxfId="68" priority="8" operator="between">
      <formula>0.00000001</formula>
      <formula>1</formula>
    </cfRule>
  </conditionalFormatting>
  <conditionalFormatting sqref="C27">
    <cfRule type="cellIs" dxfId="67" priority="63" operator="between">
      <formula>0.00000001</formula>
      <formula>1</formula>
    </cfRule>
  </conditionalFormatting>
  <conditionalFormatting sqref="I27">
    <cfRule type="cellIs" dxfId="66" priority="62" operator="between">
      <formula>0.000001</formula>
      <formula>1</formula>
    </cfRule>
  </conditionalFormatting>
  <conditionalFormatting sqref="G27">
    <cfRule type="cellIs" dxfId="65" priority="61" operator="between">
      <formula>0.00000001</formula>
      <formula>1</formula>
    </cfRule>
  </conditionalFormatting>
  <conditionalFormatting sqref="C27">
    <cfRule type="cellIs" dxfId="64" priority="60" operator="between">
      <formula>0.00000001</formula>
      <formula>1</formula>
    </cfRule>
  </conditionalFormatting>
  <conditionalFormatting sqref="C27">
    <cfRule type="cellIs" dxfId="63" priority="58" operator="between">
      <formula>0.00000001</formula>
      <formula>1</formula>
    </cfRule>
  </conditionalFormatting>
  <conditionalFormatting sqref="C27">
    <cfRule type="cellIs" dxfId="62" priority="56" operator="between">
      <formula>0.00000001</formula>
      <formula>1</formula>
    </cfRule>
  </conditionalFormatting>
  <conditionalFormatting sqref="C27">
    <cfRule type="cellIs" dxfId="61" priority="59" operator="between">
      <formula>0.00000001</formula>
      <formula>1</formula>
    </cfRule>
  </conditionalFormatting>
  <conditionalFormatting sqref="C27">
    <cfRule type="cellIs" dxfId="60" priority="57" operator="between">
      <formula>0.00000001</formula>
      <formula>1</formula>
    </cfRule>
  </conditionalFormatting>
  <conditionalFormatting sqref="I27">
    <cfRule type="cellIs" dxfId="59" priority="55" operator="between">
      <formula>0.000001</formula>
      <formula>1</formula>
    </cfRule>
  </conditionalFormatting>
  <conditionalFormatting sqref="C27">
    <cfRule type="cellIs" dxfId="58" priority="54" operator="between">
      <formula>0.00000001</formula>
      <formula>1</formula>
    </cfRule>
  </conditionalFormatting>
  <conditionalFormatting sqref="I27">
    <cfRule type="cellIs" dxfId="57" priority="53" operator="between">
      <formula>0.000001</formula>
      <formula>1</formula>
    </cfRule>
  </conditionalFormatting>
  <conditionalFormatting sqref="I27">
    <cfRule type="cellIs" dxfId="56" priority="51" operator="between">
      <formula>0.000001</formula>
      <formula>1</formula>
    </cfRule>
  </conditionalFormatting>
  <conditionalFormatting sqref="C27">
    <cfRule type="cellIs" dxfId="55" priority="52" operator="between">
      <formula>0.00000001</formula>
      <formula>1</formula>
    </cfRule>
  </conditionalFormatting>
  <conditionalFormatting sqref="I27">
    <cfRule type="cellIs" dxfId="54" priority="49" operator="between">
      <formula>0.000001</formula>
      <formula>1</formula>
    </cfRule>
  </conditionalFormatting>
  <conditionalFormatting sqref="C27">
    <cfRule type="cellIs" dxfId="53" priority="50" operator="between">
      <formula>0.00000001</formula>
      <formula>1</formula>
    </cfRule>
  </conditionalFormatting>
  <conditionalFormatting sqref="C27">
    <cfRule type="cellIs" dxfId="52" priority="48" operator="between">
      <formula>0.00000001</formula>
      <formula>1</formula>
    </cfRule>
  </conditionalFormatting>
  <conditionalFormatting sqref="I27">
    <cfRule type="cellIs" dxfId="51" priority="47" operator="between">
      <formula>0.000001</formula>
      <formula>1</formula>
    </cfRule>
  </conditionalFormatting>
  <conditionalFormatting sqref="C29">
    <cfRule type="cellIs" dxfId="50" priority="46" operator="between">
      <formula>0.00000001</formula>
      <formula>1</formula>
    </cfRule>
  </conditionalFormatting>
  <conditionalFormatting sqref="C29">
    <cfRule type="cellIs" dxfId="49" priority="44" operator="between">
      <formula>0.00000001</formula>
      <formula>1</formula>
    </cfRule>
  </conditionalFormatting>
  <conditionalFormatting sqref="C29">
    <cfRule type="cellIs" dxfId="48" priority="42" operator="between">
      <formula>0.00000001</formula>
      <formula>1</formula>
    </cfRule>
  </conditionalFormatting>
  <conditionalFormatting sqref="C29">
    <cfRule type="cellIs" dxfId="47" priority="40" operator="between">
      <formula>0.00000001</formula>
      <formula>1</formula>
    </cfRule>
  </conditionalFormatting>
  <conditionalFormatting sqref="C29">
    <cfRule type="cellIs" dxfId="46" priority="39" operator="between">
      <formula>0.00000001</formula>
      <formula>1</formula>
    </cfRule>
  </conditionalFormatting>
  <conditionalFormatting sqref="C29">
    <cfRule type="cellIs" dxfId="45" priority="22" operator="between">
      <formula>0.00000001</formula>
      <formula>1</formula>
    </cfRule>
  </conditionalFormatting>
  <conditionalFormatting sqref="C29">
    <cfRule type="cellIs" dxfId="44" priority="38" operator="between">
      <formula>0.00000001</formula>
      <formula>1</formula>
    </cfRule>
  </conditionalFormatting>
  <conditionalFormatting sqref="I29">
    <cfRule type="cellIs" dxfId="43" priority="37" operator="between">
      <formula>0.000001</formula>
      <formula>1</formula>
    </cfRule>
  </conditionalFormatting>
  <conditionalFormatting sqref="C29">
    <cfRule type="cellIs" dxfId="42" priority="36" operator="between">
      <formula>0.00000001</formula>
      <formula>1</formula>
    </cfRule>
  </conditionalFormatting>
  <conditionalFormatting sqref="I29">
    <cfRule type="cellIs" dxfId="41" priority="35" operator="between">
      <formula>0.000001</formula>
      <formula>1</formula>
    </cfRule>
  </conditionalFormatting>
  <conditionalFormatting sqref="I29">
    <cfRule type="cellIs" dxfId="40" priority="27" operator="between">
      <formula>0.000001</formula>
      <formula>1</formula>
    </cfRule>
  </conditionalFormatting>
  <conditionalFormatting sqref="I29">
    <cfRule type="cellIs" dxfId="39" priority="33" operator="between">
      <formula>0.000001</formula>
      <formula>1</formula>
    </cfRule>
  </conditionalFormatting>
  <conditionalFormatting sqref="C29">
    <cfRule type="cellIs" dxfId="38" priority="34" operator="between">
      <formula>0.00000001</formula>
      <formula>1</formula>
    </cfRule>
  </conditionalFormatting>
  <conditionalFormatting sqref="I29">
    <cfRule type="cellIs" dxfId="37" priority="31" operator="between">
      <formula>0.000001</formula>
      <formula>1</formula>
    </cfRule>
  </conditionalFormatting>
  <conditionalFormatting sqref="C29">
    <cfRule type="cellIs" dxfId="36" priority="32" operator="between">
      <formula>0.00000001</formula>
      <formula>1</formula>
    </cfRule>
  </conditionalFormatting>
  <conditionalFormatting sqref="C29">
    <cfRule type="cellIs" dxfId="35" priority="30" operator="between">
      <formula>0.00000001</formula>
      <formula>1</formula>
    </cfRule>
  </conditionalFormatting>
  <conditionalFormatting sqref="I29">
    <cfRule type="cellIs" dxfId="34" priority="29" operator="between">
      <formula>0.000001</formula>
      <formula>1</formula>
    </cfRule>
  </conditionalFormatting>
  <conditionalFormatting sqref="C29">
    <cfRule type="cellIs" dxfId="33" priority="28" operator="between">
      <formula>0.00000001</formula>
      <formula>1</formula>
    </cfRule>
  </conditionalFormatting>
  <conditionalFormatting sqref="I29">
    <cfRule type="cellIs" dxfId="32" priority="25" operator="between">
      <formula>0.000001</formula>
      <formula>1</formula>
    </cfRule>
  </conditionalFormatting>
  <conditionalFormatting sqref="C29">
    <cfRule type="cellIs" dxfId="31" priority="26" operator="between">
      <formula>0.00000001</formula>
      <formula>1</formula>
    </cfRule>
  </conditionalFormatting>
  <conditionalFormatting sqref="C29">
    <cfRule type="cellIs" dxfId="30" priority="24" operator="between">
      <formula>0.00000001</formula>
      <formula>1</formula>
    </cfRule>
  </conditionalFormatting>
  <conditionalFormatting sqref="I29">
    <cfRule type="cellIs" dxfId="29" priority="23" operator="between">
      <formula>0.000001</formula>
      <formula>1</formula>
    </cfRule>
  </conditionalFormatting>
  <conditionalFormatting sqref="C29">
    <cfRule type="cellIs" dxfId="28" priority="21" operator="between">
      <formula>0.00000001</formula>
      <formula>1</formula>
    </cfRule>
  </conditionalFormatting>
  <conditionalFormatting sqref="C31">
    <cfRule type="cellIs" dxfId="27" priority="20" operator="between">
      <formula>0.00000001</formula>
      <formula>1</formula>
    </cfRule>
  </conditionalFormatting>
  <conditionalFormatting sqref="C31">
    <cfRule type="cellIs" dxfId="26" priority="19" operator="between">
      <formula>0.00000001</formula>
      <formula>1</formula>
    </cfRule>
  </conditionalFormatting>
  <conditionalFormatting sqref="C31">
    <cfRule type="cellIs" dxfId="25" priority="18" operator="between">
      <formula>0.00000001</formula>
      <formula>1</formula>
    </cfRule>
  </conditionalFormatting>
  <conditionalFormatting sqref="C31">
    <cfRule type="cellIs" dxfId="24" priority="17" operator="between">
      <formula>0.00000001</formula>
      <formula>1</formula>
    </cfRule>
  </conditionalFormatting>
  <conditionalFormatting sqref="C31">
    <cfRule type="cellIs" dxfId="23" priority="16" operator="between">
      <formula>0.00000001</formula>
      <formula>1</formula>
    </cfRule>
  </conditionalFormatting>
  <conditionalFormatting sqref="C31">
    <cfRule type="cellIs" dxfId="22" priority="15" operator="between">
      <formula>0.00000001</formula>
      <formula>1</formula>
    </cfRule>
  </conditionalFormatting>
  <conditionalFormatting sqref="C31">
    <cfRule type="cellIs" dxfId="21" priority="14" operator="between">
      <formula>0.00000001</formula>
      <formula>1</formula>
    </cfRule>
  </conditionalFormatting>
  <conditionalFormatting sqref="C31">
    <cfRule type="cellIs" dxfId="20" priority="13" operator="between">
      <formula>0.00000001</formula>
      <formula>1</formula>
    </cfRule>
  </conditionalFormatting>
  <conditionalFormatting sqref="C31">
    <cfRule type="cellIs" dxfId="19" priority="12" operator="between">
      <formula>0.00000001</formula>
      <formula>1</formula>
    </cfRule>
  </conditionalFormatting>
  <conditionalFormatting sqref="C31">
    <cfRule type="cellIs" dxfId="18" priority="10" operator="between">
      <formula>0.00000001</formula>
      <formula>1</formula>
    </cfRule>
  </conditionalFormatting>
  <conditionalFormatting sqref="C31">
    <cfRule type="cellIs" dxfId="17" priority="7" operator="between">
      <formula>0.00000001</formula>
      <formula>1</formula>
    </cfRule>
  </conditionalFormatting>
  <conditionalFormatting sqref="H28">
    <cfRule type="cellIs" dxfId="16" priority="1" operator="between">
      <formula>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L22"/>
  <sheetViews>
    <sheetView workbookViewId="0">
      <selection sqref="A1:F2"/>
    </sheetView>
  </sheetViews>
  <sheetFormatPr baseColWidth="10" defaultRowHeight="14.25" x14ac:dyDescent="0.2"/>
  <cols>
    <col min="1" max="1" width="25.25" customWidth="1"/>
  </cols>
  <sheetData>
    <row r="1" spans="1:12" x14ac:dyDescent="0.2">
      <c r="A1" s="928" t="s">
        <v>378</v>
      </c>
      <c r="B1" s="928"/>
      <c r="C1" s="928"/>
      <c r="D1" s="928"/>
      <c r="E1" s="928"/>
      <c r="F1" s="928"/>
      <c r="G1" s="1"/>
      <c r="H1" s="1"/>
      <c r="I1" s="1"/>
    </row>
    <row r="2" spans="1:12" x14ac:dyDescent="0.2">
      <c r="A2" s="929"/>
      <c r="B2" s="929"/>
      <c r="C2" s="929"/>
      <c r="D2" s="929"/>
      <c r="E2" s="929"/>
      <c r="F2" s="929"/>
      <c r="G2" s="11"/>
      <c r="H2" s="62" t="s">
        <v>515</v>
      </c>
      <c r="I2" s="1"/>
    </row>
    <row r="3" spans="1:12" x14ac:dyDescent="0.2">
      <c r="A3" s="12"/>
      <c r="B3" s="896">
        <f>INDICE!A3</f>
        <v>42887</v>
      </c>
      <c r="C3" s="897">
        <v>41671</v>
      </c>
      <c r="D3" s="897" t="s">
        <v>118</v>
      </c>
      <c r="E3" s="897"/>
      <c r="F3" s="897" t="s">
        <v>119</v>
      </c>
      <c r="G3" s="897"/>
      <c r="H3" s="897"/>
      <c r="I3" s="1"/>
    </row>
    <row r="4" spans="1:12" x14ac:dyDescent="0.2">
      <c r="A4" s="546"/>
      <c r="B4" s="97" t="s">
        <v>54</v>
      </c>
      <c r="C4" s="97" t="s">
        <v>461</v>
      </c>
      <c r="D4" s="97" t="s">
        <v>54</v>
      </c>
      <c r="E4" s="97" t="s">
        <v>461</v>
      </c>
      <c r="F4" s="97" t="s">
        <v>54</v>
      </c>
      <c r="G4" s="401" t="s">
        <v>461</v>
      </c>
      <c r="H4" s="401" t="s">
        <v>108</v>
      </c>
      <c r="I4" s="62"/>
    </row>
    <row r="5" spans="1:12" ht="14.1" customHeight="1" x14ac:dyDescent="0.2">
      <c r="A5" s="701" t="s">
        <v>363</v>
      </c>
      <c r="B5" s="322">
        <v>3585.7311100000002</v>
      </c>
      <c r="C5" s="323">
        <v>-16.6511892248656</v>
      </c>
      <c r="D5" s="322">
        <v>16576.35125</v>
      </c>
      <c r="E5" s="323">
        <v>-10.610792437315816</v>
      </c>
      <c r="F5" s="322">
        <v>40911.536169999992</v>
      </c>
      <c r="G5" s="868">
        <v>-1.7848394651435981</v>
      </c>
      <c r="H5" s="323">
        <v>97.752617053441824</v>
      </c>
      <c r="I5" s="1"/>
    </row>
    <row r="6" spans="1:12" x14ac:dyDescent="0.2">
      <c r="A6" s="65" t="s">
        <v>583</v>
      </c>
      <c r="B6" s="616">
        <v>3585.7311100000002</v>
      </c>
      <c r="C6" s="628">
        <v>21.35009710630942</v>
      </c>
      <c r="D6" s="616">
        <v>15838.244720000002</v>
      </c>
      <c r="E6" s="628">
        <v>1.7623959480158558</v>
      </c>
      <c r="F6" s="616">
        <v>36571.404990000003</v>
      </c>
      <c r="G6" s="628">
        <v>4.7328405466861971</v>
      </c>
      <c r="H6" s="628">
        <v>87.382456924589306</v>
      </c>
      <c r="I6" s="1"/>
    </row>
    <row r="7" spans="1:12" x14ac:dyDescent="0.2">
      <c r="A7" s="65" t="s">
        <v>584</v>
      </c>
      <c r="B7" s="618">
        <v>0</v>
      </c>
      <c r="C7" s="628">
        <v>-100</v>
      </c>
      <c r="D7" s="618">
        <v>738.10653000000002</v>
      </c>
      <c r="E7" s="628">
        <v>-75.231924665342248</v>
      </c>
      <c r="F7" s="618">
        <v>4340.1311799999994</v>
      </c>
      <c r="G7" s="628">
        <v>-35.570565741473608</v>
      </c>
      <c r="H7" s="628">
        <v>10.370160128852541</v>
      </c>
      <c r="I7" s="627"/>
      <c r="J7" s="243"/>
    </row>
    <row r="8" spans="1:12" x14ac:dyDescent="0.2">
      <c r="A8" s="701" t="s">
        <v>585</v>
      </c>
      <c r="B8" s="575">
        <v>32.775700000000008</v>
      </c>
      <c r="C8" s="590">
        <v>-23.926333947325404</v>
      </c>
      <c r="D8" s="575">
        <v>277.94822000000005</v>
      </c>
      <c r="E8" s="590">
        <v>-78.386634473548895</v>
      </c>
      <c r="F8" s="575">
        <v>940.57726000000014</v>
      </c>
      <c r="G8" s="590">
        <v>-89.739267871339266</v>
      </c>
      <c r="H8" s="590">
        <v>2.2473829465581669</v>
      </c>
      <c r="I8" s="627"/>
      <c r="J8" s="243"/>
    </row>
    <row r="9" spans="1:12" x14ac:dyDescent="0.2">
      <c r="A9" s="65" t="s">
        <v>367</v>
      </c>
      <c r="B9" s="616">
        <v>20.449920000000002</v>
      </c>
      <c r="C9" s="628">
        <v>-30.063459536508731</v>
      </c>
      <c r="D9" s="616">
        <v>165.63762000000003</v>
      </c>
      <c r="E9" s="628">
        <v>-85.792072258695399</v>
      </c>
      <c r="F9" s="616">
        <v>641.95655000000033</v>
      </c>
      <c r="G9" s="628">
        <v>-61.917586083544776</v>
      </c>
      <c r="H9" s="628">
        <v>1.5338688954709745</v>
      </c>
      <c r="I9" s="627"/>
      <c r="J9" s="243"/>
    </row>
    <row r="10" spans="1:12" x14ac:dyDescent="0.2">
      <c r="A10" s="65" t="s">
        <v>368</v>
      </c>
      <c r="B10" s="618">
        <v>7.0259900000000011</v>
      </c>
      <c r="C10" s="629">
        <v>96.272603087959652</v>
      </c>
      <c r="D10" s="618">
        <v>77.597889999999992</v>
      </c>
      <c r="E10" s="629">
        <v>71.486860235513575</v>
      </c>
      <c r="F10" s="618">
        <v>104.50317000000001</v>
      </c>
      <c r="G10" s="629">
        <v>-94.501808542334089</v>
      </c>
      <c r="H10" s="708">
        <v>0.24969627919695722</v>
      </c>
      <c r="I10" s="627"/>
      <c r="J10" s="243"/>
    </row>
    <row r="11" spans="1:12" x14ac:dyDescent="0.2">
      <c r="A11" s="65" t="s">
        <v>369</v>
      </c>
      <c r="B11" s="616">
        <v>0</v>
      </c>
      <c r="C11" s="628" t="s">
        <v>148</v>
      </c>
      <c r="D11" s="616">
        <v>2.50142</v>
      </c>
      <c r="E11" s="628" t="s">
        <v>148</v>
      </c>
      <c r="F11" s="616">
        <v>2.50142</v>
      </c>
      <c r="G11" s="628">
        <v>-99.588756075330721</v>
      </c>
      <c r="H11" s="750">
        <v>5.9768068921627216E-3</v>
      </c>
      <c r="I11" s="1"/>
      <c r="J11" s="628"/>
      <c r="L11" s="628"/>
    </row>
    <row r="12" spans="1:12" x14ac:dyDescent="0.2">
      <c r="A12" s="65" t="s">
        <v>370</v>
      </c>
      <c r="B12" s="616">
        <v>3.2416700000000001</v>
      </c>
      <c r="C12" s="628">
        <v>-42.236813970064148</v>
      </c>
      <c r="D12" s="616">
        <v>20.855739999999997</v>
      </c>
      <c r="E12" s="628">
        <v>-18.926107393925456</v>
      </c>
      <c r="F12" s="616">
        <v>126.65438</v>
      </c>
      <c r="G12" s="628">
        <v>-92.692429501649187</v>
      </c>
      <c r="H12" s="628">
        <v>0.30262361830743995</v>
      </c>
      <c r="I12" s="627"/>
      <c r="J12" s="243"/>
    </row>
    <row r="13" spans="1:12" x14ac:dyDescent="0.2">
      <c r="A13" s="65" t="s">
        <v>371</v>
      </c>
      <c r="B13" s="616">
        <v>0</v>
      </c>
      <c r="C13" s="628">
        <v>-100</v>
      </c>
      <c r="D13" s="616">
        <v>0</v>
      </c>
      <c r="E13" s="628">
        <v>-100</v>
      </c>
      <c r="F13" s="616">
        <v>41.96499</v>
      </c>
      <c r="G13" s="628">
        <v>-47.867790249702978</v>
      </c>
      <c r="H13" s="628">
        <v>0.10026970339308859</v>
      </c>
      <c r="I13" s="627"/>
      <c r="J13" s="243"/>
    </row>
    <row r="14" spans="1:12" x14ac:dyDescent="0.2">
      <c r="A14" s="75" t="s">
        <v>372</v>
      </c>
      <c r="B14" s="616">
        <v>2.0581199999999997</v>
      </c>
      <c r="C14" s="729">
        <v>-5.0520614680549825</v>
      </c>
      <c r="D14" s="616">
        <v>11.355549999999999</v>
      </c>
      <c r="E14" s="628">
        <v>-5.8540132187662719</v>
      </c>
      <c r="F14" s="616">
        <v>22.996749999999999</v>
      </c>
      <c r="G14" s="628">
        <v>-99.271893271798646</v>
      </c>
      <c r="H14" s="628">
        <v>5.4947643297544223E-2</v>
      </c>
      <c r="I14" s="1"/>
      <c r="J14" s="243"/>
    </row>
    <row r="15" spans="1:12" x14ac:dyDescent="0.2">
      <c r="A15" s="587" t="s">
        <v>117</v>
      </c>
      <c r="B15" s="588">
        <v>3618.5068100000003</v>
      </c>
      <c r="C15" s="589">
        <v>-16.723325422627983</v>
      </c>
      <c r="D15" s="588">
        <v>16854.299469999998</v>
      </c>
      <c r="E15" s="589">
        <v>-15.006140432492781</v>
      </c>
      <c r="F15" s="588">
        <v>41852.113429999998</v>
      </c>
      <c r="G15" s="589">
        <v>-17.649251858644472</v>
      </c>
      <c r="H15" s="589">
        <v>100</v>
      </c>
      <c r="I15" s="627"/>
      <c r="J15" s="243"/>
    </row>
    <row r="16" spans="1:12" x14ac:dyDescent="0.2">
      <c r="A16" s="609"/>
      <c r="B16" s="720"/>
      <c r="C16" s="11"/>
      <c r="D16" s="11"/>
      <c r="E16" s="11"/>
      <c r="F16" s="11"/>
      <c r="G16" s="11"/>
      <c r="H16" s="233" t="s">
        <v>232</v>
      </c>
      <c r="I16" s="11"/>
      <c r="J16" s="243"/>
      <c r="L16" s="243"/>
    </row>
    <row r="17" spans="1:9" x14ac:dyDescent="0.2">
      <c r="A17" s="614" t="s">
        <v>362</v>
      </c>
      <c r="B17" s="720"/>
      <c r="C17" s="11"/>
      <c r="D17" s="11"/>
      <c r="E17" s="11"/>
      <c r="F17" s="11"/>
      <c r="G17" s="11"/>
      <c r="H17" s="11"/>
      <c r="I17" s="720"/>
    </row>
    <row r="18" spans="1:9" x14ac:dyDescent="0.2">
      <c r="A18" s="614" t="s">
        <v>656</v>
      </c>
      <c r="B18" s="720"/>
      <c r="C18" s="720"/>
      <c r="D18" s="720"/>
      <c r="E18" s="720"/>
      <c r="F18" s="720"/>
      <c r="G18" s="720"/>
      <c r="H18" s="720"/>
      <c r="I18" s="720"/>
    </row>
    <row r="19" spans="1:9" x14ac:dyDescent="0.2">
      <c r="A19" s="615" t="s">
        <v>602</v>
      </c>
      <c r="B19" s="720"/>
      <c r="C19" s="720"/>
      <c r="D19" s="720"/>
      <c r="E19" s="720"/>
      <c r="F19" s="720"/>
      <c r="G19" s="720"/>
      <c r="H19" s="720"/>
      <c r="I19" s="720"/>
    </row>
    <row r="20" spans="1:9" ht="14.25" customHeight="1" x14ac:dyDescent="0.2">
      <c r="A20" s="936" t="s">
        <v>633</v>
      </c>
      <c r="B20" s="936"/>
      <c r="C20" s="936"/>
      <c r="D20" s="936"/>
      <c r="E20" s="936"/>
      <c r="F20" s="936"/>
      <c r="G20" s="936"/>
      <c r="H20" s="936"/>
      <c r="I20" s="720"/>
    </row>
    <row r="21" spans="1:9" x14ac:dyDescent="0.2">
      <c r="A21" s="936"/>
      <c r="B21" s="936"/>
      <c r="C21" s="936"/>
      <c r="D21" s="936"/>
      <c r="E21" s="936"/>
      <c r="F21" s="936"/>
      <c r="G21" s="936"/>
      <c r="H21" s="936"/>
      <c r="I21" s="720"/>
    </row>
    <row r="22" spans="1:9" x14ac:dyDescent="0.2">
      <c r="A22" s="936"/>
      <c r="B22" s="936"/>
      <c r="C22" s="936"/>
      <c r="D22" s="936"/>
      <c r="E22" s="936"/>
      <c r="F22" s="936"/>
      <c r="G22" s="936"/>
      <c r="H22" s="936"/>
      <c r="I22" s="720"/>
    </row>
  </sheetData>
  <mergeCells count="5">
    <mergeCell ref="A1:F2"/>
    <mergeCell ref="B3:C3"/>
    <mergeCell ref="D3:E3"/>
    <mergeCell ref="F3:H3"/>
    <mergeCell ref="A20:H22"/>
  </mergeCells>
  <conditionalFormatting sqref="B7">
    <cfRule type="cellIs" dxfId="15" priority="7" operator="between">
      <formula>0.0001</formula>
      <formula>0.4999999</formula>
    </cfRule>
  </conditionalFormatting>
  <conditionalFormatting sqref="D7">
    <cfRule type="cellIs" dxfId="14" priority="6" operator="between">
      <formula>0.0001</formula>
      <formula>0.4999999</formula>
    </cfRule>
  </conditionalFormatting>
  <conditionalFormatting sqref="H11">
    <cfRule type="cellIs" dxfId="13" priority="4" operator="between">
      <formula>0.000001</formula>
      <formula>1</formula>
    </cfRule>
  </conditionalFormatting>
  <conditionalFormatting sqref="H11">
    <cfRule type="cellIs" dxfId="12" priority="3" operator="between">
      <formula>0.000001</formula>
      <formula>1</formula>
    </cfRule>
  </conditionalFormatting>
  <conditionalFormatting sqref="G5">
    <cfRule type="cellIs" dxfId="11" priority="2" operator="between">
      <formula>0.000001</formula>
      <formula>1</formula>
    </cfRule>
  </conditionalFormatting>
  <conditionalFormatting sqref="G5">
    <cfRule type="cellIs" dxfId="10" priority="1" operator="between">
      <formula>0.000001</formula>
      <formula>1</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1:I14"/>
  <sheetViews>
    <sheetView workbookViewId="0">
      <selection sqref="A1:F2"/>
    </sheetView>
  </sheetViews>
  <sheetFormatPr baseColWidth="10" defaultRowHeight="14.25" x14ac:dyDescent="0.2"/>
  <cols>
    <col min="1" max="1" width="11" customWidth="1"/>
  </cols>
  <sheetData>
    <row r="1" spans="1:9" x14ac:dyDescent="0.2">
      <c r="A1" s="928" t="s">
        <v>588</v>
      </c>
      <c r="B1" s="928"/>
      <c r="C1" s="928"/>
      <c r="D1" s="928"/>
      <c r="E1" s="928"/>
      <c r="F1" s="928"/>
      <c r="G1" s="1"/>
      <c r="H1" s="1"/>
    </row>
    <row r="2" spans="1:9" x14ac:dyDescent="0.2">
      <c r="A2" s="929"/>
      <c r="B2" s="929"/>
      <c r="C2" s="929"/>
      <c r="D2" s="929"/>
      <c r="E2" s="929"/>
      <c r="F2" s="929"/>
      <c r="G2" s="11"/>
      <c r="H2" s="62" t="s">
        <v>515</v>
      </c>
    </row>
    <row r="3" spans="1:9" x14ac:dyDescent="0.2">
      <c r="A3" s="12"/>
      <c r="B3" s="899">
        <f>INDICE!A3</f>
        <v>42887</v>
      </c>
      <c r="C3" s="899">
        <v>41671</v>
      </c>
      <c r="D3" s="917" t="s">
        <v>118</v>
      </c>
      <c r="E3" s="917"/>
      <c r="F3" s="917" t="s">
        <v>119</v>
      </c>
      <c r="G3" s="917"/>
      <c r="H3" s="917"/>
    </row>
    <row r="4" spans="1:9" x14ac:dyDescent="0.2">
      <c r="A4" s="546"/>
      <c r="B4" s="245" t="s">
        <v>54</v>
      </c>
      <c r="C4" s="246" t="s">
        <v>461</v>
      </c>
      <c r="D4" s="245" t="s">
        <v>54</v>
      </c>
      <c r="E4" s="246" t="s">
        <v>461</v>
      </c>
      <c r="F4" s="245" t="s">
        <v>54</v>
      </c>
      <c r="G4" s="247" t="s">
        <v>461</v>
      </c>
      <c r="H4" s="246" t="s">
        <v>519</v>
      </c>
    </row>
    <row r="5" spans="1:9" x14ac:dyDescent="0.2">
      <c r="A5" s="574" t="s">
        <v>117</v>
      </c>
      <c r="B5" s="69">
        <v>25720.036369999998</v>
      </c>
      <c r="C5" s="70">
        <v>-1.7297801103396577</v>
      </c>
      <c r="D5" s="69">
        <v>171164.25552999999</v>
      </c>
      <c r="E5" s="70">
        <v>8.6995866594014597</v>
      </c>
      <c r="F5" s="69">
        <v>333196.15500000003</v>
      </c>
      <c r="G5" s="70">
        <v>4.9224843794386679</v>
      </c>
      <c r="H5" s="70">
        <v>100</v>
      </c>
    </row>
    <row r="6" spans="1:9" x14ac:dyDescent="0.2">
      <c r="A6" s="321" t="s">
        <v>360</v>
      </c>
      <c r="B6" s="241">
        <v>10695.289469999998</v>
      </c>
      <c r="C6" s="205">
        <v>-18.073295781661084</v>
      </c>
      <c r="D6" s="241">
        <v>87032.714309999981</v>
      </c>
      <c r="E6" s="205">
        <v>6.9514619920592073</v>
      </c>
      <c r="F6" s="241">
        <v>173889.75558</v>
      </c>
      <c r="G6" s="205">
        <v>0.23671878330320881</v>
      </c>
      <c r="H6" s="205">
        <v>52.188404028852005</v>
      </c>
    </row>
    <row r="7" spans="1:9" x14ac:dyDescent="0.2">
      <c r="A7" s="321" t="s">
        <v>361</v>
      </c>
      <c r="B7" s="241">
        <v>15024.7469</v>
      </c>
      <c r="C7" s="205">
        <v>14.53479929978686</v>
      </c>
      <c r="D7" s="241">
        <v>84131.541219999999</v>
      </c>
      <c r="E7" s="205">
        <v>10.569163776471374</v>
      </c>
      <c r="F7" s="241">
        <v>159306.39942000003</v>
      </c>
      <c r="G7" s="205">
        <v>10.564170287809981</v>
      </c>
      <c r="H7" s="205">
        <v>47.811595971147995</v>
      </c>
    </row>
    <row r="8" spans="1:9" x14ac:dyDescent="0.2">
      <c r="A8" s="684" t="s">
        <v>491</v>
      </c>
      <c r="B8" s="568">
        <v>475.53240999999753</v>
      </c>
      <c r="C8" s="569">
        <v>-131.74401176014433</v>
      </c>
      <c r="D8" s="568">
        <v>9887.5682799999959</v>
      </c>
      <c r="E8" s="571">
        <v>188.7052458167816</v>
      </c>
      <c r="F8" s="570">
        <v>10120.252919999992</v>
      </c>
      <c r="G8" s="571">
        <v>-715.56753656047113</v>
      </c>
      <c r="H8" s="571">
        <v>3.0373258418903393</v>
      </c>
    </row>
    <row r="9" spans="1:9" x14ac:dyDescent="0.2">
      <c r="A9" s="684" t="s">
        <v>492</v>
      </c>
      <c r="B9" s="568">
        <v>25244.503959999998</v>
      </c>
      <c r="C9" s="569">
        <v>-8.7684021321933976</v>
      </c>
      <c r="D9" s="568">
        <v>161276.68724999999</v>
      </c>
      <c r="E9" s="571">
        <v>4.6975070251597488</v>
      </c>
      <c r="F9" s="570">
        <v>323075.90208000003</v>
      </c>
      <c r="G9" s="571">
        <v>1.211666517514898</v>
      </c>
      <c r="H9" s="571">
        <v>96.962674158109664</v>
      </c>
    </row>
    <row r="10" spans="1:9" x14ac:dyDescent="0.2">
      <c r="A10" s="328"/>
      <c r="B10" s="328"/>
      <c r="C10" s="608"/>
      <c r="D10" s="1"/>
      <c r="E10" s="1"/>
      <c r="F10" s="1"/>
      <c r="G10" s="1"/>
      <c r="H10" s="233" t="s">
        <v>232</v>
      </c>
    </row>
    <row r="11" spans="1:9" x14ac:dyDescent="0.2">
      <c r="A11" s="614" t="s">
        <v>520</v>
      </c>
      <c r="B11" s="1"/>
      <c r="C11" s="1"/>
      <c r="D11" s="1"/>
      <c r="E11" s="1"/>
      <c r="F11" s="1"/>
      <c r="G11" s="1"/>
      <c r="H11" s="1"/>
      <c r="I11" s="1"/>
    </row>
    <row r="12" spans="1:9" x14ac:dyDescent="0.2">
      <c r="A12" s="615" t="s">
        <v>602</v>
      </c>
      <c r="B12" s="1"/>
      <c r="C12" s="1"/>
      <c r="D12" s="1"/>
      <c r="E12" s="1"/>
      <c r="F12" s="1"/>
      <c r="G12" s="1"/>
      <c r="H12" s="1"/>
      <c r="I12" s="1"/>
    </row>
    <row r="13" spans="1:9" x14ac:dyDescent="0.2">
      <c r="A13" s="936"/>
      <c r="B13" s="936"/>
      <c r="C13" s="936"/>
      <c r="D13" s="936"/>
      <c r="E13" s="936"/>
      <c r="F13" s="936"/>
      <c r="G13" s="936"/>
      <c r="H13" s="936"/>
    </row>
    <row r="14" spans="1:9" x14ac:dyDescent="0.2">
      <c r="A14" s="936"/>
      <c r="B14" s="936"/>
      <c r="C14" s="936"/>
      <c r="D14" s="936"/>
      <c r="E14" s="936"/>
      <c r="F14" s="936"/>
      <c r="G14" s="936"/>
      <c r="H14" s="936"/>
    </row>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H15"/>
  <sheetViews>
    <sheetView workbookViewId="0"/>
  </sheetViews>
  <sheetFormatPr baseColWidth="10" defaultRowHeight="14.25" x14ac:dyDescent="0.2"/>
  <cols>
    <col min="1" max="1" width="28.125" customWidth="1"/>
    <col min="2" max="2" width="11.375" bestFit="1" customWidth="1"/>
  </cols>
  <sheetData>
    <row r="1" spans="1:8" x14ac:dyDescent="0.2">
      <c r="A1" s="59" t="s">
        <v>382</v>
      </c>
      <c r="B1" s="59"/>
      <c r="C1" s="59"/>
      <c r="D1" s="60"/>
      <c r="E1" s="60"/>
      <c r="F1" s="60"/>
      <c r="G1" s="60"/>
      <c r="H1" s="58"/>
    </row>
    <row r="2" spans="1:8" x14ac:dyDescent="0.2">
      <c r="A2" s="61"/>
      <c r="B2" s="61"/>
      <c r="C2" s="61"/>
      <c r="D2" s="74"/>
      <c r="E2" s="74"/>
      <c r="F2" s="74"/>
      <c r="G2" s="134"/>
      <c r="H2" s="62" t="s">
        <v>515</v>
      </c>
    </row>
    <row r="3" spans="1:8" x14ac:dyDescent="0.2">
      <c r="A3" s="63"/>
      <c r="B3" s="899">
        <f>INDICE!A3</f>
        <v>42887</v>
      </c>
      <c r="C3" s="917">
        <v>41671</v>
      </c>
      <c r="D3" s="917" t="s">
        <v>118</v>
      </c>
      <c r="E3" s="917"/>
      <c r="F3" s="917" t="s">
        <v>119</v>
      </c>
      <c r="G3" s="917"/>
      <c r="H3" s="917"/>
    </row>
    <row r="4" spans="1:8" ht="25.5" x14ac:dyDescent="0.2">
      <c r="A4" s="75"/>
      <c r="B4" s="245" t="s">
        <v>54</v>
      </c>
      <c r="C4" s="246" t="s">
        <v>461</v>
      </c>
      <c r="D4" s="245" t="s">
        <v>54</v>
      </c>
      <c r="E4" s="246" t="s">
        <v>461</v>
      </c>
      <c r="F4" s="245" t="s">
        <v>54</v>
      </c>
      <c r="G4" s="247" t="s">
        <v>461</v>
      </c>
      <c r="H4" s="246" t="s">
        <v>108</v>
      </c>
    </row>
    <row r="5" spans="1:8" ht="15" x14ac:dyDescent="0.25">
      <c r="A5" s="737" t="s">
        <v>383</v>
      </c>
      <c r="B5" s="867">
        <v>0</v>
      </c>
      <c r="C5" s="775">
        <v>-100</v>
      </c>
      <c r="D5" s="738">
        <v>5.7036955387999999</v>
      </c>
      <c r="E5" s="739">
        <v>236.76395321652203</v>
      </c>
      <c r="F5" s="740">
        <v>22.042476056399998</v>
      </c>
      <c r="G5" s="739">
        <v>48.917227477666344</v>
      </c>
      <c r="H5" s="871">
        <v>4.2422183594771976</v>
      </c>
    </row>
    <row r="6" spans="1:8" ht="15" x14ac:dyDescent="0.25">
      <c r="A6" s="737" t="s">
        <v>384</v>
      </c>
      <c r="B6" s="870">
        <v>0</v>
      </c>
      <c r="C6" s="741" t="s">
        <v>148</v>
      </c>
      <c r="D6" s="741">
        <v>0.85452602599999994</v>
      </c>
      <c r="E6" s="744" t="s">
        <v>148</v>
      </c>
      <c r="F6" s="741">
        <v>0.85452602599999994</v>
      </c>
      <c r="G6" s="742">
        <v>67.711151024647819</v>
      </c>
      <c r="H6" s="872">
        <v>0.16445911007786945</v>
      </c>
    </row>
    <row r="7" spans="1:8" ht="15" x14ac:dyDescent="0.25">
      <c r="A7" s="737" t="s">
        <v>385</v>
      </c>
      <c r="B7" s="870">
        <v>3.38547756</v>
      </c>
      <c r="C7" s="744">
        <v>-44.542544627371264</v>
      </c>
      <c r="D7" s="741">
        <v>39.733147469999999</v>
      </c>
      <c r="E7" s="742">
        <v>8.0006821199150799</v>
      </c>
      <c r="F7" s="743">
        <v>57.572433669999995</v>
      </c>
      <c r="G7" s="742">
        <v>-24.012090146070257</v>
      </c>
      <c r="H7" s="873">
        <v>11.080190559796206</v>
      </c>
    </row>
    <row r="8" spans="1:8" ht="15" x14ac:dyDescent="0.25">
      <c r="A8" s="737" t="s">
        <v>591</v>
      </c>
      <c r="B8" s="870">
        <v>22.6389</v>
      </c>
      <c r="C8" s="776">
        <v>-56.218646657255022</v>
      </c>
      <c r="D8" s="743">
        <v>157.09050000000002</v>
      </c>
      <c r="E8" s="744">
        <v>-49.612464019327405</v>
      </c>
      <c r="F8" s="743">
        <v>392.25800000000004</v>
      </c>
      <c r="G8" s="744">
        <v>-39.708621437501598</v>
      </c>
      <c r="H8" s="873">
        <v>75.492611855130249</v>
      </c>
    </row>
    <row r="9" spans="1:8" ht="15" x14ac:dyDescent="0.25">
      <c r="A9" s="737" t="s">
        <v>621</v>
      </c>
      <c r="B9" s="870">
        <v>7.2818500000000004</v>
      </c>
      <c r="C9" s="741">
        <v>0</v>
      </c>
      <c r="D9" s="743">
        <v>46.870429999999999</v>
      </c>
      <c r="E9" s="744" t="s">
        <v>148</v>
      </c>
      <c r="F9" s="743">
        <v>46.870429999999999</v>
      </c>
      <c r="G9" s="744" t="s">
        <v>148</v>
      </c>
      <c r="H9" s="873">
        <v>9.0205201155184884</v>
      </c>
    </row>
    <row r="10" spans="1:8" x14ac:dyDescent="0.2">
      <c r="A10" s="745" t="s">
        <v>194</v>
      </c>
      <c r="B10" s="746">
        <v>33.306227559999996</v>
      </c>
      <c r="C10" s="747">
        <v>-42.916937358212714</v>
      </c>
      <c r="D10" s="746">
        <v>250.25229903480002</v>
      </c>
      <c r="E10" s="747">
        <v>-28.549969882574928</v>
      </c>
      <c r="F10" s="748">
        <v>519.59786575240003</v>
      </c>
      <c r="G10" s="747">
        <v>-29.943158813240146</v>
      </c>
      <c r="H10" s="747">
        <v>100</v>
      </c>
    </row>
    <row r="11" spans="1:8" x14ac:dyDescent="0.2">
      <c r="A11" s="869" t="s">
        <v>266</v>
      </c>
      <c r="B11" s="733">
        <f>B10/'Consumo de gas natural'!B8*100</f>
        <v>0.13341614894790191</v>
      </c>
      <c r="C11" s="257"/>
      <c r="D11" s="256">
        <f>D10/'Consumo de gas natural'!D8*100</f>
        <v>0.14735080294751185</v>
      </c>
      <c r="E11" s="257"/>
      <c r="F11" s="256">
        <f>F10/'Consumo de gas natural'!F8*100</f>
        <v>0.15674142817620343</v>
      </c>
      <c r="G11" s="258"/>
      <c r="H11" s="734"/>
    </row>
    <row r="12" spans="1:8" x14ac:dyDescent="0.2">
      <c r="A12" s="259"/>
      <c r="B12" s="67"/>
      <c r="C12" s="67"/>
      <c r="D12" s="67"/>
      <c r="E12" s="67"/>
      <c r="F12" s="67"/>
      <c r="G12" s="252"/>
      <c r="H12" s="233" t="s">
        <v>232</v>
      </c>
    </row>
    <row r="13" spans="1:8" x14ac:dyDescent="0.2">
      <c r="A13" s="259" t="s">
        <v>528</v>
      </c>
      <c r="B13" s="134"/>
      <c r="C13" s="134"/>
      <c r="D13" s="134"/>
      <c r="E13" s="134"/>
      <c r="F13" s="134"/>
      <c r="G13" s="134"/>
      <c r="H13" s="1"/>
    </row>
    <row r="14" spans="1:8" x14ac:dyDescent="0.2">
      <c r="A14" s="615" t="s">
        <v>602</v>
      </c>
      <c r="B14" s="1"/>
      <c r="C14" s="1"/>
      <c r="D14" s="1"/>
      <c r="E14" s="1"/>
      <c r="F14" s="1"/>
      <c r="G14" s="1"/>
      <c r="H14" s="1"/>
    </row>
    <row r="15" spans="1:8" x14ac:dyDescent="0.2">
      <c r="A15" s="259" t="s">
        <v>623</v>
      </c>
    </row>
  </sheetData>
  <mergeCells count="3">
    <mergeCell ref="B3:C3"/>
    <mergeCell ref="D3:E3"/>
    <mergeCell ref="F3:H3"/>
  </mergeCells>
  <conditionalFormatting sqref="B7">
    <cfRule type="cellIs" dxfId="9" priority="8" operator="equal">
      <formula>0</formula>
    </cfRule>
    <cfRule type="cellIs" dxfId="8" priority="11" operator="between">
      <formula>-0.49</formula>
      <formula>0.49</formula>
    </cfRule>
  </conditionalFormatting>
  <conditionalFormatting sqref="B20:B25">
    <cfRule type="cellIs" dxfId="7" priority="10" operator="between">
      <formula>0.00001</formula>
      <formula>0.499</formula>
    </cfRule>
  </conditionalFormatting>
  <conditionalFormatting sqref="D7">
    <cfRule type="cellIs" dxfId="6" priority="6" operator="equal">
      <formula>0</formula>
    </cfRule>
    <cfRule type="cellIs" dxfId="5" priority="7" operator="between">
      <formula>-0.49</formula>
      <formula>0.49</formula>
    </cfRule>
  </conditionalFormatting>
  <conditionalFormatting sqref="F6">
    <cfRule type="cellIs" dxfId="4" priority="4" operator="between">
      <formula>-0.49</formula>
      <formula>0.49</formula>
    </cfRule>
  </conditionalFormatting>
  <conditionalFormatting sqref="B5">
    <cfRule type="cellIs" dxfId="3" priority="2" operator="between">
      <formula>0.000001</formula>
      <formula>1</formula>
    </cfRule>
  </conditionalFormatting>
  <conditionalFormatting sqref="B5">
    <cfRule type="cellIs" dxfId="2" priority="1" operator="between">
      <formula>0.000001</formula>
      <formula>1</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E14"/>
  <sheetViews>
    <sheetView workbookViewId="0"/>
  </sheetViews>
  <sheetFormatPr baseColWidth="10" defaultRowHeight="14.25" x14ac:dyDescent="0.2"/>
  <cols>
    <col min="1" max="1" width="23.875" bestFit="1" customWidth="1"/>
    <col min="3" max="3" width="5.5" customWidth="1"/>
    <col min="4" max="4" width="28.5" bestFit="1" customWidth="1"/>
  </cols>
  <sheetData>
    <row r="1" spans="1:5" x14ac:dyDescent="0.2">
      <c r="A1" s="211" t="s">
        <v>386</v>
      </c>
      <c r="B1" s="211"/>
      <c r="C1" s="211"/>
      <c r="D1" s="211"/>
      <c r="E1" s="212"/>
    </row>
    <row r="2" spans="1:5" x14ac:dyDescent="0.2">
      <c r="A2" s="214"/>
      <c r="B2" s="214"/>
      <c r="C2" s="214"/>
      <c r="D2" s="214"/>
      <c r="E2" s="62" t="s">
        <v>515</v>
      </c>
    </row>
    <row r="3" spans="1:5" x14ac:dyDescent="0.2">
      <c r="A3" s="332" t="s">
        <v>387</v>
      </c>
      <c r="B3" s="333"/>
      <c r="C3" s="334"/>
      <c r="D3" s="332" t="s">
        <v>388</v>
      </c>
      <c r="E3" s="333"/>
    </row>
    <row r="4" spans="1:5" x14ac:dyDescent="0.2">
      <c r="A4" s="188" t="s">
        <v>389</v>
      </c>
      <c r="B4" s="228">
        <v>29371.849407559999</v>
      </c>
      <c r="C4" s="335"/>
      <c r="D4" s="188" t="s">
        <v>390</v>
      </c>
      <c r="E4" s="228">
        <v>3618.5068099999999</v>
      </c>
    </row>
    <row r="5" spans="1:5" x14ac:dyDescent="0.2">
      <c r="A5" s="630" t="s">
        <v>391</v>
      </c>
      <c r="B5" s="336">
        <v>33.306227559999996</v>
      </c>
      <c r="C5" s="335"/>
      <c r="D5" s="630" t="s">
        <v>392</v>
      </c>
      <c r="E5" s="337">
        <v>3618.5068099999999</v>
      </c>
    </row>
    <row r="6" spans="1:5" x14ac:dyDescent="0.2">
      <c r="A6" s="630" t="s">
        <v>393</v>
      </c>
      <c r="B6" s="336">
        <v>15057.5226</v>
      </c>
      <c r="C6" s="335"/>
      <c r="D6" s="188" t="s">
        <v>395</v>
      </c>
      <c r="E6" s="228">
        <v>24964.164999999997</v>
      </c>
    </row>
    <row r="7" spans="1:5" x14ac:dyDescent="0.2">
      <c r="A7" s="630" t="s">
        <v>394</v>
      </c>
      <c r="B7" s="336">
        <v>14281.020579999999</v>
      </c>
      <c r="C7" s="335"/>
      <c r="D7" s="630" t="s">
        <v>396</v>
      </c>
      <c r="E7" s="337">
        <v>17128.871999999999</v>
      </c>
    </row>
    <row r="8" spans="1:5" x14ac:dyDescent="0.2">
      <c r="A8" s="631"/>
      <c r="B8" s="632"/>
      <c r="C8" s="335"/>
      <c r="D8" s="630" t="s">
        <v>397</v>
      </c>
      <c r="E8" s="337">
        <v>6946.5510000000004</v>
      </c>
    </row>
    <row r="9" spans="1:5" x14ac:dyDescent="0.2">
      <c r="A9" s="188" t="s">
        <v>275</v>
      </c>
      <c r="B9" s="228">
        <v>-398</v>
      </c>
      <c r="C9" s="335"/>
      <c r="D9" s="630" t="s">
        <v>398</v>
      </c>
      <c r="E9" s="337">
        <v>888.74199999999996</v>
      </c>
    </row>
    <row r="10" spans="1:5" x14ac:dyDescent="0.2">
      <c r="A10" s="630"/>
      <c r="B10" s="336"/>
      <c r="C10" s="335"/>
      <c r="D10" s="188" t="s">
        <v>399</v>
      </c>
      <c r="E10" s="228">
        <v>391.17759756000214</v>
      </c>
    </row>
    <row r="11" spans="1:5" x14ac:dyDescent="0.2">
      <c r="A11" s="230" t="s">
        <v>117</v>
      </c>
      <c r="B11" s="231">
        <v>28973.849407559999</v>
      </c>
      <c r="C11" s="335"/>
      <c r="D11" s="230" t="s">
        <v>117</v>
      </c>
      <c r="E11" s="231">
        <v>28973.849407559999</v>
      </c>
    </row>
    <row r="12" spans="1:5" x14ac:dyDescent="0.2">
      <c r="A12" s="1"/>
      <c r="B12" s="1"/>
      <c r="C12" s="335"/>
      <c r="D12" s="1"/>
      <c r="E12" s="233" t="s">
        <v>232</v>
      </c>
    </row>
    <row r="13" spans="1:5" x14ac:dyDescent="0.2">
      <c r="A13" s="1"/>
      <c r="B13" s="1"/>
      <c r="C13" s="1"/>
      <c r="D13" s="1"/>
      <c r="E13" s="1"/>
    </row>
    <row r="14" spans="1:5" x14ac:dyDescent="0.2">
      <c r="C14" s="1"/>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25"/>
  <sheetViews>
    <sheetView workbookViewId="0">
      <selection sqref="A1:E2"/>
    </sheetView>
  </sheetViews>
  <sheetFormatPr baseColWidth="10" defaultRowHeight="14.25" x14ac:dyDescent="0.2"/>
  <cols>
    <col min="1" max="1" width="11" customWidth="1"/>
  </cols>
  <sheetData>
    <row r="1" spans="1:6" x14ac:dyDescent="0.2">
      <c r="A1" s="885" t="s">
        <v>547</v>
      </c>
      <c r="B1" s="885"/>
      <c r="C1" s="885"/>
      <c r="D1" s="885"/>
      <c r="E1" s="885"/>
      <c r="F1" s="261"/>
    </row>
    <row r="2" spans="1:6" x14ac:dyDescent="0.2">
      <c r="A2" s="886"/>
      <c r="B2" s="886"/>
      <c r="C2" s="886"/>
      <c r="D2" s="886"/>
      <c r="E2" s="886"/>
      <c r="F2" s="62" t="s">
        <v>400</v>
      </c>
    </row>
    <row r="3" spans="1:6" x14ac:dyDescent="0.2">
      <c r="A3" s="262"/>
      <c r="B3" s="262"/>
      <c r="C3" s="263" t="s">
        <v>545</v>
      </c>
      <c r="D3" s="263" t="s">
        <v>514</v>
      </c>
      <c r="E3" s="263" t="s">
        <v>546</v>
      </c>
      <c r="F3" s="263" t="s">
        <v>514</v>
      </c>
    </row>
    <row r="4" spans="1:6" x14ac:dyDescent="0.2">
      <c r="A4" s="939">
        <v>2011</v>
      </c>
      <c r="B4" s="265" t="s">
        <v>278</v>
      </c>
      <c r="C4" s="338">
        <v>7.6839000000000004</v>
      </c>
      <c r="D4" s="633">
        <v>4.1066009104704175</v>
      </c>
      <c r="E4" s="338">
        <v>6.02</v>
      </c>
      <c r="F4" s="633">
        <v>3.8038417767355108</v>
      </c>
    </row>
    <row r="5" spans="1:6" x14ac:dyDescent="0.2">
      <c r="A5" s="939"/>
      <c r="B5" s="265" t="s">
        <v>279</v>
      </c>
      <c r="C5" s="338">
        <v>7.9547999999999996</v>
      </c>
      <c r="D5" s="633">
        <v>3.5255534298988693</v>
      </c>
      <c r="E5" s="338">
        <v>6.2908999999999997</v>
      </c>
      <c r="F5" s="633">
        <v>4.5000000000000027</v>
      </c>
    </row>
    <row r="6" spans="1:6" x14ac:dyDescent="0.2">
      <c r="A6" s="939"/>
      <c r="B6" s="265" t="s">
        <v>280</v>
      </c>
      <c r="C6" s="338">
        <v>8.3352000000000004</v>
      </c>
      <c r="D6" s="633">
        <v>4.7820184039825104</v>
      </c>
      <c r="E6" s="338">
        <v>6.6712999999999996</v>
      </c>
      <c r="F6" s="633">
        <v>6.0468295474415399</v>
      </c>
    </row>
    <row r="7" spans="1:6" x14ac:dyDescent="0.2">
      <c r="A7" s="938"/>
      <c r="B7" s="270" t="s">
        <v>281</v>
      </c>
      <c r="C7" s="339">
        <v>8.4214000000000002</v>
      </c>
      <c r="D7" s="634">
        <v>1.034168346290429</v>
      </c>
      <c r="E7" s="339">
        <v>6.7573999999999996</v>
      </c>
      <c r="F7" s="634">
        <v>1.2906030308935299</v>
      </c>
    </row>
    <row r="8" spans="1:6" x14ac:dyDescent="0.2">
      <c r="A8" s="939">
        <v>2012</v>
      </c>
      <c r="B8" s="265" t="s">
        <v>278</v>
      </c>
      <c r="C8" s="338">
        <v>8.4930747799999988</v>
      </c>
      <c r="D8" s="633">
        <v>0.85110290450517256</v>
      </c>
      <c r="E8" s="338">
        <v>6.77558478</v>
      </c>
      <c r="F8" s="633">
        <v>0.2691091248113231</v>
      </c>
    </row>
    <row r="9" spans="1:6" x14ac:dyDescent="0.2">
      <c r="A9" s="939"/>
      <c r="B9" s="265" t="s">
        <v>282</v>
      </c>
      <c r="C9" s="338">
        <v>8.8919548999999982</v>
      </c>
      <c r="D9" s="633">
        <v>4.6965337093146315</v>
      </c>
      <c r="E9" s="338">
        <v>7.1146388999999992</v>
      </c>
      <c r="F9" s="633">
        <v>5.0040569339610448</v>
      </c>
    </row>
    <row r="10" spans="1:6" x14ac:dyDescent="0.2">
      <c r="A10" s="939"/>
      <c r="B10" s="265" t="s">
        <v>280</v>
      </c>
      <c r="C10" s="338">
        <v>9.0495981799999985</v>
      </c>
      <c r="D10" s="633">
        <v>1.772875388740448</v>
      </c>
      <c r="E10" s="338">
        <v>7.2722821799999995</v>
      </c>
      <c r="F10" s="633">
        <v>2.2157593971494505</v>
      </c>
    </row>
    <row r="11" spans="1:6" x14ac:dyDescent="0.2">
      <c r="A11" s="938"/>
      <c r="B11" s="270" t="s">
        <v>283</v>
      </c>
      <c r="C11" s="339">
        <v>9.2796727099999998</v>
      </c>
      <c r="D11" s="634">
        <v>2.5423728813559472</v>
      </c>
      <c r="E11" s="339">
        <v>7.4571707099999998</v>
      </c>
      <c r="F11" s="634">
        <v>2.5423728813559361</v>
      </c>
    </row>
    <row r="12" spans="1:6" x14ac:dyDescent="0.2">
      <c r="A12" s="636">
        <v>2013</v>
      </c>
      <c r="B12" s="637" t="s">
        <v>278</v>
      </c>
      <c r="C12" s="638">
        <v>9.3228939099999995</v>
      </c>
      <c r="D12" s="635">
        <v>0.46576211630204822</v>
      </c>
      <c r="E12" s="638">
        <v>7.4668749099999996</v>
      </c>
      <c r="F12" s="635">
        <v>0.13013246413933616</v>
      </c>
    </row>
    <row r="13" spans="1:6" x14ac:dyDescent="0.2">
      <c r="A13" s="636">
        <v>2014</v>
      </c>
      <c r="B13" s="637" t="s">
        <v>278</v>
      </c>
      <c r="C13" s="638">
        <v>9.3313711699999988</v>
      </c>
      <c r="D13" s="635">
        <v>9.0929491227036571E-2</v>
      </c>
      <c r="E13" s="638">
        <v>7.4541771700000004</v>
      </c>
      <c r="F13" s="635">
        <v>-0.17005427508895066</v>
      </c>
    </row>
    <row r="14" spans="1:6" x14ac:dyDescent="0.2">
      <c r="A14" s="937">
        <v>2015</v>
      </c>
      <c r="B14" s="265" t="s">
        <v>278</v>
      </c>
      <c r="C14" s="338">
        <v>9.0886999999999993</v>
      </c>
      <c r="D14" s="633">
        <v>-2.6</v>
      </c>
      <c r="E14" s="338">
        <v>7.2163000000000004</v>
      </c>
      <c r="F14" s="633">
        <v>-3.2</v>
      </c>
    </row>
    <row r="15" spans="1:6" x14ac:dyDescent="0.2">
      <c r="A15" s="939"/>
      <c r="B15" s="265" t="s">
        <v>279</v>
      </c>
      <c r="C15" s="338">
        <v>8.8966738299999992</v>
      </c>
      <c r="D15" s="633">
        <v>-2.1126277723363662</v>
      </c>
      <c r="E15" s="338">
        <v>7.0243198300000005</v>
      </c>
      <c r="F15" s="633">
        <v>-2.6607716516130533</v>
      </c>
    </row>
    <row r="16" spans="1:6" x14ac:dyDescent="0.2">
      <c r="A16" s="939"/>
      <c r="B16" s="265" t="s">
        <v>280</v>
      </c>
      <c r="C16" s="338">
        <v>8.6769076126901634</v>
      </c>
      <c r="D16" s="633">
        <v>-2.4702065233500399</v>
      </c>
      <c r="E16" s="338">
        <v>6.8045536126901629</v>
      </c>
      <c r="F16" s="633">
        <v>-3.1286476502855591</v>
      </c>
    </row>
    <row r="17" spans="1:6" x14ac:dyDescent="0.2">
      <c r="A17" s="938"/>
      <c r="B17" s="270" t="s">
        <v>281</v>
      </c>
      <c r="C17" s="339">
        <v>8.5953257826901623</v>
      </c>
      <c r="D17" s="634">
        <f>100*(C17-C16)/C16</f>
        <v>-0.94021780156660772</v>
      </c>
      <c r="E17" s="339">
        <v>6.7229717826901636</v>
      </c>
      <c r="F17" s="634">
        <f>100*(E17-E16)/E16</f>
        <v>-1.1989299319775091</v>
      </c>
    </row>
    <row r="18" spans="1:6" x14ac:dyDescent="0.2">
      <c r="A18" s="937">
        <v>2016</v>
      </c>
      <c r="B18" s="265" t="s">
        <v>278</v>
      </c>
      <c r="C18" s="338">
        <v>8.3602396900000002</v>
      </c>
      <c r="D18" s="633">
        <f>100*(C18-C17)/C17</f>
        <v>-2.7350457520015601</v>
      </c>
      <c r="E18" s="338">
        <v>6.476995689999999</v>
      </c>
      <c r="F18" s="633">
        <f>100*(E18-E17)/E17</f>
        <v>-3.6587405189396542</v>
      </c>
    </row>
    <row r="19" spans="1:6" x14ac:dyDescent="0.2">
      <c r="A19" s="939"/>
      <c r="B19" s="265" t="s">
        <v>279</v>
      </c>
      <c r="C19" s="338">
        <v>8.1462632900000003</v>
      </c>
      <c r="D19" s="633">
        <v>-2.5594529335797063</v>
      </c>
      <c r="E19" s="338">
        <v>6.2630192899999999</v>
      </c>
      <c r="F19" s="633">
        <v>-3.3036365969852777</v>
      </c>
    </row>
    <row r="20" spans="1:6" x14ac:dyDescent="0.2">
      <c r="A20" s="938"/>
      <c r="B20" s="270" t="s">
        <v>281</v>
      </c>
      <c r="C20" s="339">
        <v>8.2213304800000007</v>
      </c>
      <c r="D20" s="634">
        <v>0.92149231282703103</v>
      </c>
      <c r="E20" s="339">
        <v>6.3380864799999994</v>
      </c>
      <c r="F20" s="634">
        <v>1.198578297848409</v>
      </c>
    </row>
    <row r="21" spans="1:6" x14ac:dyDescent="0.2">
      <c r="A21" s="937">
        <v>2017</v>
      </c>
      <c r="B21" s="778" t="s">
        <v>278</v>
      </c>
      <c r="C21" s="781">
        <v>8.4754970299999979</v>
      </c>
      <c r="D21" s="783">
        <v>3.0915500917802441</v>
      </c>
      <c r="E21" s="781">
        <v>6.58015303</v>
      </c>
      <c r="F21" s="783">
        <v>3.8192370956730866</v>
      </c>
    </row>
    <row r="22" spans="1:6" x14ac:dyDescent="0.2">
      <c r="A22" s="938"/>
      <c r="B22" s="779" t="s">
        <v>279</v>
      </c>
      <c r="C22" s="780">
        <v>8.6130582999999987</v>
      </c>
      <c r="D22" s="782">
        <v>1.6230466427288794</v>
      </c>
      <c r="E22" s="780">
        <v>6.7177142999999999</v>
      </c>
      <c r="F22" s="782">
        <v>2.0905481889681821</v>
      </c>
    </row>
    <row r="23" spans="1:6" x14ac:dyDescent="0.2">
      <c r="A23" s="639"/>
      <c r="B23" s="58"/>
      <c r="C23" s="94"/>
      <c r="D23" s="94"/>
      <c r="E23" s="94"/>
      <c r="F23" s="94" t="s">
        <v>620</v>
      </c>
    </row>
    <row r="24" spans="1:6" x14ac:dyDescent="0.2">
      <c r="A24" s="639" t="s">
        <v>286</v>
      </c>
      <c r="B24" s="58"/>
      <c r="C24" s="94"/>
      <c r="D24" s="94"/>
      <c r="E24" s="94"/>
      <c r="F24" s="94"/>
    </row>
    <row r="25" spans="1:6" x14ac:dyDescent="0.2">
      <c r="A25" s="94"/>
      <c r="B25" s="8"/>
      <c r="C25" s="8"/>
      <c r="D25" s="8"/>
      <c r="E25" s="8"/>
      <c r="F25" s="8"/>
    </row>
  </sheetData>
  <mergeCells count="6">
    <mergeCell ref="A21:A22"/>
    <mergeCell ref="A14:A17"/>
    <mergeCell ref="A1:E2"/>
    <mergeCell ref="A8:A11"/>
    <mergeCell ref="A4:A7"/>
    <mergeCell ref="A18:A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I17"/>
  <sheetViews>
    <sheetView zoomScaleNormal="100" zoomScaleSheetLayoutView="100" workbookViewId="0"/>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9" width="11" style="78"/>
    <col min="10" max="10" width="10" style="78"/>
    <col min="11" max="12" width="10.125" style="78" bestFit="1" customWidth="1"/>
    <col min="13" max="256" width="10" style="78"/>
    <col min="257" max="257" width="28.375" style="78" customWidth="1"/>
    <col min="258" max="258" width="10.875" style="78" customWidth="1"/>
    <col min="259" max="259" width="11.375" style="78" customWidth="1"/>
    <col min="260" max="260" width="10" style="78"/>
    <col min="261" max="261" width="11.375" style="78" customWidth="1"/>
    <col min="262" max="262" width="11.875" style="78" customWidth="1"/>
    <col min="263" max="263" width="10" style="78"/>
    <col min="264" max="264" width="10.875" style="78" bestFit="1" customWidth="1"/>
    <col min="265" max="266" width="10" style="78"/>
    <col min="267" max="268" width="10.125" style="78" bestFit="1" customWidth="1"/>
    <col min="269" max="512" width="10" style="78"/>
    <col min="513" max="513" width="28.375" style="78" customWidth="1"/>
    <col min="514" max="514" width="10.875" style="78" customWidth="1"/>
    <col min="515" max="515" width="11.375" style="78" customWidth="1"/>
    <col min="516" max="516" width="10" style="78"/>
    <col min="517" max="517" width="11.375" style="78" customWidth="1"/>
    <col min="518" max="518" width="11.875" style="78" customWidth="1"/>
    <col min="519" max="519" width="10" style="78"/>
    <col min="520" max="520" width="10.875" style="78" bestFit="1" customWidth="1"/>
    <col min="521" max="522" width="10" style="78"/>
    <col min="523" max="524" width="10.125" style="78" bestFit="1" customWidth="1"/>
    <col min="525" max="768" width="10" style="78"/>
    <col min="769" max="769" width="28.375" style="78" customWidth="1"/>
    <col min="770" max="770" width="10.875" style="78" customWidth="1"/>
    <col min="771" max="771" width="11.375" style="78" customWidth="1"/>
    <col min="772" max="772" width="10" style="78"/>
    <col min="773" max="773" width="11.375" style="78" customWidth="1"/>
    <col min="774" max="774" width="11.875" style="78" customWidth="1"/>
    <col min="775" max="775" width="10" style="78"/>
    <col min="776" max="776" width="10.875" style="78" bestFit="1" customWidth="1"/>
    <col min="777" max="778" width="10" style="78"/>
    <col min="779" max="780" width="10.125" style="78" bestFit="1" customWidth="1"/>
    <col min="781" max="1024" width="11" style="78"/>
    <col min="1025" max="1025" width="28.375" style="78" customWidth="1"/>
    <col min="1026" max="1026" width="10.875" style="78" customWidth="1"/>
    <col min="1027" max="1027" width="11.375" style="78" customWidth="1"/>
    <col min="1028" max="1028" width="10" style="78"/>
    <col min="1029" max="1029" width="11.375" style="78" customWidth="1"/>
    <col min="1030" max="1030" width="11.875" style="78" customWidth="1"/>
    <col min="1031" max="1031" width="10" style="78"/>
    <col min="1032" max="1032" width="10.875" style="78" bestFit="1" customWidth="1"/>
    <col min="1033" max="1034" width="10" style="78"/>
    <col min="1035" max="1036" width="10.125" style="78" bestFit="1" customWidth="1"/>
    <col min="1037" max="1280" width="10" style="78"/>
    <col min="1281" max="1281" width="28.375" style="78" customWidth="1"/>
    <col min="1282" max="1282" width="10.875" style="78" customWidth="1"/>
    <col min="1283" max="1283" width="11.375" style="78" customWidth="1"/>
    <col min="1284" max="1284" width="10" style="78"/>
    <col min="1285" max="1285" width="11.375" style="78" customWidth="1"/>
    <col min="1286" max="1286" width="11.875" style="78" customWidth="1"/>
    <col min="1287" max="1287" width="10" style="78"/>
    <col min="1288" max="1288" width="10.875" style="78" bestFit="1" customWidth="1"/>
    <col min="1289" max="1290" width="10" style="78"/>
    <col min="1291" max="1292" width="10.125" style="78" bestFit="1" customWidth="1"/>
    <col min="1293" max="1536" width="10" style="78"/>
    <col min="1537" max="1537" width="28.375" style="78" customWidth="1"/>
    <col min="1538" max="1538" width="10.875" style="78" customWidth="1"/>
    <col min="1539" max="1539" width="11.375" style="78" customWidth="1"/>
    <col min="1540" max="1540" width="10" style="78"/>
    <col min="1541" max="1541" width="11.375" style="78" customWidth="1"/>
    <col min="1542" max="1542" width="11.875" style="78" customWidth="1"/>
    <col min="1543" max="1543" width="10" style="78"/>
    <col min="1544" max="1544" width="10.875" style="78" bestFit="1" customWidth="1"/>
    <col min="1545" max="1546" width="10" style="78"/>
    <col min="1547" max="1548" width="10.125" style="78" bestFit="1" customWidth="1"/>
    <col min="1549" max="1792" width="10" style="78"/>
    <col min="1793" max="1793" width="28.375" style="78" customWidth="1"/>
    <col min="1794" max="1794" width="10.875" style="78" customWidth="1"/>
    <col min="1795" max="1795" width="11.375" style="78" customWidth="1"/>
    <col min="1796" max="1796" width="10" style="78"/>
    <col min="1797" max="1797" width="11.375" style="78" customWidth="1"/>
    <col min="1798" max="1798" width="11.875" style="78" customWidth="1"/>
    <col min="1799" max="1799" width="10" style="78"/>
    <col min="1800" max="1800" width="10.875" style="78" bestFit="1" customWidth="1"/>
    <col min="1801" max="1802" width="10" style="78"/>
    <col min="1803" max="1804" width="10.125" style="78" bestFit="1" customWidth="1"/>
    <col min="1805" max="2048" width="11" style="78"/>
    <col min="2049" max="2049" width="28.375" style="78" customWidth="1"/>
    <col min="2050" max="2050" width="10.875" style="78" customWidth="1"/>
    <col min="2051" max="2051" width="11.375" style="78" customWidth="1"/>
    <col min="2052" max="2052" width="10" style="78"/>
    <col min="2053" max="2053" width="11.375" style="78" customWidth="1"/>
    <col min="2054" max="2054" width="11.875" style="78" customWidth="1"/>
    <col min="2055" max="2055" width="10" style="78"/>
    <col min="2056" max="2056" width="10.875" style="78" bestFit="1" customWidth="1"/>
    <col min="2057" max="2058" width="10" style="78"/>
    <col min="2059" max="2060" width="10.125" style="78" bestFit="1" customWidth="1"/>
    <col min="2061" max="2304" width="10" style="78"/>
    <col min="2305" max="2305" width="28.375" style="78" customWidth="1"/>
    <col min="2306" max="2306" width="10.875" style="78" customWidth="1"/>
    <col min="2307" max="2307" width="11.375" style="78" customWidth="1"/>
    <col min="2308" max="2308" width="10" style="78"/>
    <col min="2309" max="2309" width="11.375" style="78" customWidth="1"/>
    <col min="2310" max="2310" width="11.875" style="78" customWidth="1"/>
    <col min="2311" max="2311" width="10" style="78"/>
    <col min="2312" max="2312" width="10.875" style="78" bestFit="1" customWidth="1"/>
    <col min="2313" max="2314" width="10" style="78"/>
    <col min="2315" max="2316" width="10.125" style="78" bestFit="1" customWidth="1"/>
    <col min="2317" max="2560" width="10" style="78"/>
    <col min="2561" max="2561" width="28.375" style="78" customWidth="1"/>
    <col min="2562" max="2562" width="10.875" style="78" customWidth="1"/>
    <col min="2563" max="2563" width="11.375" style="78" customWidth="1"/>
    <col min="2564" max="2564" width="10" style="78"/>
    <col min="2565" max="2565" width="11.375" style="78" customWidth="1"/>
    <col min="2566" max="2566" width="11.875" style="78" customWidth="1"/>
    <col min="2567" max="2567" width="10" style="78"/>
    <col min="2568" max="2568" width="10.875" style="78" bestFit="1" customWidth="1"/>
    <col min="2569" max="2570" width="10" style="78"/>
    <col min="2571" max="2572" width="10.125" style="78" bestFit="1" customWidth="1"/>
    <col min="2573" max="2816" width="10" style="78"/>
    <col min="2817" max="2817" width="28.375" style="78" customWidth="1"/>
    <col min="2818" max="2818" width="10.875" style="78" customWidth="1"/>
    <col min="2819" max="2819" width="11.375" style="78" customWidth="1"/>
    <col min="2820" max="2820" width="10" style="78"/>
    <col min="2821" max="2821" width="11.375" style="78" customWidth="1"/>
    <col min="2822" max="2822" width="11.875" style="78" customWidth="1"/>
    <col min="2823" max="2823" width="10" style="78"/>
    <col min="2824" max="2824" width="10.875" style="78" bestFit="1" customWidth="1"/>
    <col min="2825" max="2826" width="10" style="78"/>
    <col min="2827" max="2828" width="10.125" style="78" bestFit="1" customWidth="1"/>
    <col min="2829" max="3072" width="11" style="78"/>
    <col min="3073" max="3073" width="28.375" style="78" customWidth="1"/>
    <col min="3074" max="3074" width="10.875" style="78" customWidth="1"/>
    <col min="3075" max="3075" width="11.375" style="78" customWidth="1"/>
    <col min="3076" max="3076" width="10" style="78"/>
    <col min="3077" max="3077" width="11.375" style="78" customWidth="1"/>
    <col min="3078" max="3078" width="11.875" style="78" customWidth="1"/>
    <col min="3079" max="3079" width="10" style="78"/>
    <col min="3080" max="3080" width="10.875" style="78" bestFit="1" customWidth="1"/>
    <col min="3081" max="3082" width="10" style="78"/>
    <col min="3083" max="3084" width="10.125" style="78" bestFit="1" customWidth="1"/>
    <col min="3085" max="3328" width="10" style="78"/>
    <col min="3329" max="3329" width="28.375" style="78" customWidth="1"/>
    <col min="3330" max="3330" width="10.875" style="78" customWidth="1"/>
    <col min="3331" max="3331" width="11.375" style="78" customWidth="1"/>
    <col min="3332" max="3332" width="10" style="78"/>
    <col min="3333" max="3333" width="11.375" style="78" customWidth="1"/>
    <col min="3334" max="3334" width="11.875" style="78" customWidth="1"/>
    <col min="3335" max="3335" width="10" style="78"/>
    <col min="3336" max="3336" width="10.875" style="78" bestFit="1" customWidth="1"/>
    <col min="3337" max="3338" width="10" style="78"/>
    <col min="3339" max="3340" width="10.125" style="78" bestFit="1" customWidth="1"/>
    <col min="3341" max="3584" width="10" style="78"/>
    <col min="3585" max="3585" width="28.375" style="78" customWidth="1"/>
    <col min="3586" max="3586" width="10.875" style="78" customWidth="1"/>
    <col min="3587" max="3587" width="11.375" style="78" customWidth="1"/>
    <col min="3588" max="3588" width="10" style="78"/>
    <col min="3589" max="3589" width="11.375" style="78" customWidth="1"/>
    <col min="3590" max="3590" width="11.875" style="78" customWidth="1"/>
    <col min="3591" max="3591" width="10" style="78"/>
    <col min="3592" max="3592" width="10.875" style="78" bestFit="1" customWidth="1"/>
    <col min="3593" max="3594" width="10" style="78"/>
    <col min="3595" max="3596" width="10.125" style="78" bestFit="1" customWidth="1"/>
    <col min="3597" max="3840" width="10" style="78"/>
    <col min="3841" max="3841" width="28.375" style="78" customWidth="1"/>
    <col min="3842" max="3842" width="10.875" style="78" customWidth="1"/>
    <col min="3843" max="3843" width="11.375" style="78" customWidth="1"/>
    <col min="3844" max="3844" width="10" style="78"/>
    <col min="3845" max="3845" width="11.375" style="78" customWidth="1"/>
    <col min="3846" max="3846" width="11.875" style="78" customWidth="1"/>
    <col min="3847" max="3847" width="10" style="78"/>
    <col min="3848" max="3848" width="10.875" style="78" bestFit="1" customWidth="1"/>
    <col min="3849" max="3850" width="10" style="78"/>
    <col min="3851" max="3852" width="10.125" style="78" bestFit="1" customWidth="1"/>
    <col min="3853" max="4096" width="11" style="78"/>
    <col min="4097" max="4097" width="28.375" style="78" customWidth="1"/>
    <col min="4098" max="4098" width="10.875" style="78" customWidth="1"/>
    <col min="4099" max="4099" width="11.375" style="78" customWidth="1"/>
    <col min="4100" max="4100" width="10" style="78"/>
    <col min="4101" max="4101" width="11.375" style="78" customWidth="1"/>
    <col min="4102" max="4102" width="11.875" style="78" customWidth="1"/>
    <col min="4103" max="4103" width="10" style="78"/>
    <col min="4104" max="4104" width="10.875" style="78" bestFit="1" customWidth="1"/>
    <col min="4105" max="4106" width="10" style="78"/>
    <col min="4107" max="4108" width="10.125" style="78" bestFit="1" customWidth="1"/>
    <col min="4109" max="4352" width="10" style="78"/>
    <col min="4353" max="4353" width="28.375" style="78" customWidth="1"/>
    <col min="4354" max="4354" width="10.875" style="78" customWidth="1"/>
    <col min="4355" max="4355" width="11.375" style="78" customWidth="1"/>
    <col min="4356" max="4356" width="10" style="78"/>
    <col min="4357" max="4357" width="11.375" style="78" customWidth="1"/>
    <col min="4358" max="4358" width="11.875" style="78" customWidth="1"/>
    <col min="4359" max="4359" width="10" style="78"/>
    <col min="4360" max="4360" width="10.875" style="78" bestFit="1" customWidth="1"/>
    <col min="4361" max="4362" width="10" style="78"/>
    <col min="4363" max="4364" width="10.125" style="78" bestFit="1" customWidth="1"/>
    <col min="4365" max="4608" width="10" style="78"/>
    <col min="4609" max="4609" width="28.375" style="78" customWidth="1"/>
    <col min="4610" max="4610" width="10.875" style="78" customWidth="1"/>
    <col min="4611" max="4611" width="11.375" style="78" customWidth="1"/>
    <col min="4612" max="4612" width="10" style="78"/>
    <col min="4613" max="4613" width="11.375" style="78" customWidth="1"/>
    <col min="4614" max="4614" width="11.875" style="78" customWidth="1"/>
    <col min="4615" max="4615" width="10" style="78"/>
    <col min="4616" max="4616" width="10.875" style="78" bestFit="1" customWidth="1"/>
    <col min="4617" max="4618" width="10" style="78"/>
    <col min="4619" max="4620" width="10.125" style="78" bestFit="1" customWidth="1"/>
    <col min="4621" max="4864" width="10" style="78"/>
    <col min="4865" max="4865" width="28.375" style="78" customWidth="1"/>
    <col min="4866" max="4866" width="10.875" style="78" customWidth="1"/>
    <col min="4867" max="4867" width="11.375" style="78" customWidth="1"/>
    <col min="4868" max="4868" width="10" style="78"/>
    <col min="4869" max="4869" width="11.375" style="78" customWidth="1"/>
    <col min="4870" max="4870" width="11.875" style="78" customWidth="1"/>
    <col min="4871" max="4871" width="10" style="78"/>
    <col min="4872" max="4872" width="10.875" style="78" bestFit="1" customWidth="1"/>
    <col min="4873" max="4874" width="10" style="78"/>
    <col min="4875" max="4876" width="10.125" style="78" bestFit="1" customWidth="1"/>
    <col min="4877" max="5120" width="11" style="78"/>
    <col min="5121" max="5121" width="28.375" style="78" customWidth="1"/>
    <col min="5122" max="5122" width="10.875" style="78" customWidth="1"/>
    <col min="5123" max="5123" width="11.375" style="78" customWidth="1"/>
    <col min="5124" max="5124" width="10" style="78"/>
    <col min="5125" max="5125" width="11.375" style="78" customWidth="1"/>
    <col min="5126" max="5126" width="11.875" style="78" customWidth="1"/>
    <col min="5127" max="5127" width="10" style="78"/>
    <col min="5128" max="5128" width="10.875" style="78" bestFit="1" customWidth="1"/>
    <col min="5129" max="5130" width="10" style="78"/>
    <col min="5131" max="5132" width="10.125" style="78" bestFit="1" customWidth="1"/>
    <col min="5133" max="5376" width="10" style="78"/>
    <col min="5377" max="5377" width="28.375" style="78" customWidth="1"/>
    <col min="5378" max="5378" width="10.875" style="78" customWidth="1"/>
    <col min="5379" max="5379" width="11.375" style="78" customWidth="1"/>
    <col min="5380" max="5380" width="10" style="78"/>
    <col min="5381" max="5381" width="11.375" style="78" customWidth="1"/>
    <col min="5382" max="5382" width="11.875" style="78" customWidth="1"/>
    <col min="5383" max="5383" width="10" style="78"/>
    <col min="5384" max="5384" width="10.875" style="78" bestFit="1" customWidth="1"/>
    <col min="5385" max="5386" width="10" style="78"/>
    <col min="5387" max="5388" width="10.125" style="78" bestFit="1" customWidth="1"/>
    <col min="5389" max="5632" width="10" style="78"/>
    <col min="5633" max="5633" width="28.375" style="78" customWidth="1"/>
    <col min="5634" max="5634" width="10.875" style="78" customWidth="1"/>
    <col min="5635" max="5635" width="11.375" style="78" customWidth="1"/>
    <col min="5636" max="5636" width="10" style="78"/>
    <col min="5637" max="5637" width="11.375" style="78" customWidth="1"/>
    <col min="5638" max="5638" width="11.875" style="78" customWidth="1"/>
    <col min="5639" max="5639" width="10" style="78"/>
    <col min="5640" max="5640" width="10.875" style="78" bestFit="1" customWidth="1"/>
    <col min="5641" max="5642" width="10" style="78"/>
    <col min="5643" max="5644" width="10.125" style="78" bestFit="1" customWidth="1"/>
    <col min="5645" max="5888" width="10" style="78"/>
    <col min="5889" max="5889" width="28.375" style="78" customWidth="1"/>
    <col min="5890" max="5890" width="10.875" style="78" customWidth="1"/>
    <col min="5891" max="5891" width="11.375" style="78" customWidth="1"/>
    <col min="5892" max="5892" width="10" style="78"/>
    <col min="5893" max="5893" width="11.375" style="78" customWidth="1"/>
    <col min="5894" max="5894" width="11.875" style="78" customWidth="1"/>
    <col min="5895" max="5895" width="10" style="78"/>
    <col min="5896" max="5896" width="10.875" style="78" bestFit="1" customWidth="1"/>
    <col min="5897" max="5898" width="10" style="78"/>
    <col min="5899" max="5900" width="10.125" style="78" bestFit="1" customWidth="1"/>
    <col min="5901" max="6144" width="11" style="78"/>
    <col min="6145" max="6145" width="28.375" style="78" customWidth="1"/>
    <col min="6146" max="6146" width="10.875" style="78" customWidth="1"/>
    <col min="6147" max="6147" width="11.375" style="78" customWidth="1"/>
    <col min="6148" max="6148" width="10" style="78"/>
    <col min="6149" max="6149" width="11.375" style="78" customWidth="1"/>
    <col min="6150" max="6150" width="11.875" style="78" customWidth="1"/>
    <col min="6151" max="6151" width="10" style="78"/>
    <col min="6152" max="6152" width="10.875" style="78" bestFit="1" customWidth="1"/>
    <col min="6153" max="6154" width="10" style="78"/>
    <col min="6155" max="6156" width="10.125" style="78" bestFit="1" customWidth="1"/>
    <col min="6157" max="6400" width="10" style="78"/>
    <col min="6401" max="6401" width="28.375" style="78" customWidth="1"/>
    <col min="6402" max="6402" width="10.875" style="78" customWidth="1"/>
    <col min="6403" max="6403" width="11.375" style="78" customWidth="1"/>
    <col min="6404" max="6404" width="10" style="78"/>
    <col min="6405" max="6405" width="11.375" style="78" customWidth="1"/>
    <col min="6406" max="6406" width="11.875" style="78" customWidth="1"/>
    <col min="6407" max="6407" width="10" style="78"/>
    <col min="6408" max="6408" width="10.875" style="78" bestFit="1" customWidth="1"/>
    <col min="6409" max="6410" width="10" style="78"/>
    <col min="6411" max="6412" width="10.125" style="78" bestFit="1" customWidth="1"/>
    <col min="6413" max="6656" width="10" style="78"/>
    <col min="6657" max="6657" width="28.375" style="78" customWidth="1"/>
    <col min="6658" max="6658" width="10.875" style="78" customWidth="1"/>
    <col min="6659" max="6659" width="11.375" style="78" customWidth="1"/>
    <col min="6660" max="6660" width="10" style="78"/>
    <col min="6661" max="6661" width="11.375" style="78" customWidth="1"/>
    <col min="6662" max="6662" width="11.875" style="78" customWidth="1"/>
    <col min="6663" max="6663" width="10" style="78"/>
    <col min="6664" max="6664" width="10.875" style="78" bestFit="1" customWidth="1"/>
    <col min="6665" max="6666" width="10" style="78"/>
    <col min="6667" max="6668" width="10.125" style="78" bestFit="1" customWidth="1"/>
    <col min="6669" max="6912" width="10" style="78"/>
    <col min="6913" max="6913" width="28.375" style="78" customWidth="1"/>
    <col min="6914" max="6914" width="10.875" style="78" customWidth="1"/>
    <col min="6915" max="6915" width="11.375" style="78" customWidth="1"/>
    <col min="6916" max="6916" width="10" style="78"/>
    <col min="6917" max="6917" width="11.375" style="78" customWidth="1"/>
    <col min="6918" max="6918" width="11.875" style="78" customWidth="1"/>
    <col min="6919" max="6919" width="10" style="78"/>
    <col min="6920" max="6920" width="10.875" style="78" bestFit="1" customWidth="1"/>
    <col min="6921" max="6922" width="10" style="78"/>
    <col min="6923" max="6924" width="10.125" style="78" bestFit="1" customWidth="1"/>
    <col min="6925" max="7168" width="11" style="78"/>
    <col min="7169" max="7169" width="28.375" style="78" customWidth="1"/>
    <col min="7170" max="7170" width="10.875" style="78" customWidth="1"/>
    <col min="7171" max="7171" width="11.375" style="78" customWidth="1"/>
    <col min="7172" max="7172" width="10" style="78"/>
    <col min="7173" max="7173" width="11.375" style="78" customWidth="1"/>
    <col min="7174" max="7174" width="11.875" style="78" customWidth="1"/>
    <col min="7175" max="7175" width="10" style="78"/>
    <col min="7176" max="7176" width="10.875" style="78" bestFit="1" customWidth="1"/>
    <col min="7177" max="7178" width="10" style="78"/>
    <col min="7179" max="7180" width="10.125" style="78" bestFit="1" customWidth="1"/>
    <col min="7181" max="7424" width="10" style="78"/>
    <col min="7425" max="7425" width="28.375" style="78" customWidth="1"/>
    <col min="7426" max="7426" width="10.875" style="78" customWidth="1"/>
    <col min="7427" max="7427" width="11.375" style="78" customWidth="1"/>
    <col min="7428" max="7428" width="10" style="78"/>
    <col min="7429" max="7429" width="11.375" style="78" customWidth="1"/>
    <col min="7430" max="7430" width="11.875" style="78" customWidth="1"/>
    <col min="7431" max="7431" width="10" style="78"/>
    <col min="7432" max="7432" width="10.875" style="78" bestFit="1" customWidth="1"/>
    <col min="7433" max="7434" width="10" style="78"/>
    <col min="7435" max="7436" width="10.125" style="78" bestFit="1" customWidth="1"/>
    <col min="7437" max="7680" width="10" style="78"/>
    <col min="7681" max="7681" width="28.375" style="78" customWidth="1"/>
    <col min="7682" max="7682" width="10.875" style="78" customWidth="1"/>
    <col min="7683" max="7683" width="11.375" style="78" customWidth="1"/>
    <col min="7684" max="7684" width="10" style="78"/>
    <col min="7685" max="7685" width="11.375" style="78" customWidth="1"/>
    <col min="7686" max="7686" width="11.875" style="78" customWidth="1"/>
    <col min="7687" max="7687" width="10" style="78"/>
    <col min="7688" max="7688" width="10.875" style="78" bestFit="1" customWidth="1"/>
    <col min="7689" max="7690" width="10" style="78"/>
    <col min="7691" max="7692" width="10.125" style="78" bestFit="1" customWidth="1"/>
    <col min="7693" max="7936" width="10" style="78"/>
    <col min="7937" max="7937" width="28.375" style="78" customWidth="1"/>
    <col min="7938" max="7938" width="10.875" style="78" customWidth="1"/>
    <col min="7939" max="7939" width="11.375" style="78" customWidth="1"/>
    <col min="7940" max="7940" width="10" style="78"/>
    <col min="7941" max="7941" width="11.375" style="78" customWidth="1"/>
    <col min="7942" max="7942" width="11.875" style="78" customWidth="1"/>
    <col min="7943" max="7943" width="10" style="78"/>
    <col min="7944" max="7944" width="10.875" style="78" bestFit="1" customWidth="1"/>
    <col min="7945" max="7946" width="10" style="78"/>
    <col min="7947" max="7948" width="10.125" style="78" bestFit="1" customWidth="1"/>
    <col min="7949" max="8192" width="11" style="78"/>
    <col min="8193" max="8193" width="28.375" style="78" customWidth="1"/>
    <col min="8194" max="8194" width="10.875" style="78" customWidth="1"/>
    <col min="8195" max="8195" width="11.375" style="78" customWidth="1"/>
    <col min="8196" max="8196" width="10" style="78"/>
    <col min="8197" max="8197" width="11.375" style="78" customWidth="1"/>
    <col min="8198" max="8198" width="11.875" style="78" customWidth="1"/>
    <col min="8199" max="8199" width="10" style="78"/>
    <col min="8200" max="8200" width="10.875" style="78" bestFit="1" customWidth="1"/>
    <col min="8201" max="8202" width="10" style="78"/>
    <col min="8203" max="8204" width="10.125" style="78" bestFit="1" customWidth="1"/>
    <col min="8205" max="8448" width="10" style="78"/>
    <col min="8449" max="8449" width="28.375" style="78" customWidth="1"/>
    <col min="8450" max="8450" width="10.875" style="78" customWidth="1"/>
    <col min="8451" max="8451" width="11.375" style="78" customWidth="1"/>
    <col min="8452" max="8452" width="10" style="78"/>
    <col min="8453" max="8453" width="11.375" style="78" customWidth="1"/>
    <col min="8454" max="8454" width="11.875" style="78" customWidth="1"/>
    <col min="8455" max="8455" width="10" style="78"/>
    <col min="8456" max="8456" width="10.875" style="78" bestFit="1" customWidth="1"/>
    <col min="8457" max="8458" width="10" style="78"/>
    <col min="8459" max="8460" width="10.125" style="78" bestFit="1" customWidth="1"/>
    <col min="8461" max="8704" width="10" style="78"/>
    <col min="8705" max="8705" width="28.375" style="78" customWidth="1"/>
    <col min="8706" max="8706" width="10.875" style="78" customWidth="1"/>
    <col min="8707" max="8707" width="11.375" style="78" customWidth="1"/>
    <col min="8708" max="8708" width="10" style="78"/>
    <col min="8709" max="8709" width="11.375" style="78" customWidth="1"/>
    <col min="8710" max="8710" width="11.875" style="78" customWidth="1"/>
    <col min="8711" max="8711" width="10" style="78"/>
    <col min="8712" max="8712" width="10.875" style="78" bestFit="1" customWidth="1"/>
    <col min="8713" max="8714" width="10" style="78"/>
    <col min="8715" max="8716" width="10.125" style="78" bestFit="1" customWidth="1"/>
    <col min="8717" max="8960" width="10" style="78"/>
    <col min="8961" max="8961" width="28.375" style="78" customWidth="1"/>
    <col min="8962" max="8962" width="10.875" style="78" customWidth="1"/>
    <col min="8963" max="8963" width="11.375" style="78" customWidth="1"/>
    <col min="8964" max="8964" width="10" style="78"/>
    <col min="8965" max="8965" width="11.375" style="78" customWidth="1"/>
    <col min="8966" max="8966" width="11.875" style="78" customWidth="1"/>
    <col min="8967" max="8967" width="10" style="78"/>
    <col min="8968" max="8968" width="10.875" style="78" bestFit="1" customWidth="1"/>
    <col min="8969" max="8970" width="10" style="78"/>
    <col min="8971" max="8972" width="10.125" style="78" bestFit="1" customWidth="1"/>
    <col min="8973" max="9216" width="11" style="78"/>
    <col min="9217" max="9217" width="28.375" style="78" customWidth="1"/>
    <col min="9218" max="9218" width="10.875" style="78" customWidth="1"/>
    <col min="9219" max="9219" width="11.375" style="78" customWidth="1"/>
    <col min="9220" max="9220" width="10" style="78"/>
    <col min="9221" max="9221" width="11.375" style="78" customWidth="1"/>
    <col min="9222" max="9222" width="11.875" style="78" customWidth="1"/>
    <col min="9223" max="9223" width="10" style="78"/>
    <col min="9224" max="9224" width="10.875" style="78" bestFit="1" customWidth="1"/>
    <col min="9225" max="9226" width="10" style="78"/>
    <col min="9227" max="9228" width="10.125" style="78" bestFit="1" customWidth="1"/>
    <col min="9229" max="9472" width="10" style="78"/>
    <col min="9473" max="9473" width="28.375" style="78" customWidth="1"/>
    <col min="9474" max="9474" width="10.875" style="78" customWidth="1"/>
    <col min="9475" max="9475" width="11.375" style="78" customWidth="1"/>
    <col min="9476" max="9476" width="10" style="78"/>
    <col min="9477" max="9477" width="11.375" style="78" customWidth="1"/>
    <col min="9478" max="9478" width="11.875" style="78" customWidth="1"/>
    <col min="9479" max="9479" width="10" style="78"/>
    <col min="9480" max="9480" width="10.875" style="78" bestFit="1" customWidth="1"/>
    <col min="9481" max="9482" width="10" style="78"/>
    <col min="9483" max="9484" width="10.125" style="78" bestFit="1" customWidth="1"/>
    <col min="9485" max="9728" width="10" style="78"/>
    <col min="9729" max="9729" width="28.375" style="78" customWidth="1"/>
    <col min="9730" max="9730" width="10.875" style="78" customWidth="1"/>
    <col min="9731" max="9731" width="11.375" style="78" customWidth="1"/>
    <col min="9732" max="9732" width="10" style="78"/>
    <col min="9733" max="9733" width="11.375" style="78" customWidth="1"/>
    <col min="9734" max="9734" width="11.875" style="78" customWidth="1"/>
    <col min="9735" max="9735" width="10" style="78"/>
    <col min="9736" max="9736" width="10.875" style="78" bestFit="1" customWidth="1"/>
    <col min="9737" max="9738" width="10" style="78"/>
    <col min="9739" max="9740" width="10.125" style="78" bestFit="1" customWidth="1"/>
    <col min="9741" max="9984" width="10" style="78"/>
    <col min="9985" max="9985" width="28.375" style="78" customWidth="1"/>
    <col min="9986" max="9986" width="10.875" style="78" customWidth="1"/>
    <col min="9987" max="9987" width="11.375" style="78" customWidth="1"/>
    <col min="9988" max="9988" width="10" style="78"/>
    <col min="9989" max="9989" width="11.375" style="78" customWidth="1"/>
    <col min="9990" max="9990" width="11.875" style="78" customWidth="1"/>
    <col min="9991" max="9991" width="10" style="78"/>
    <col min="9992" max="9992" width="10.875" style="78" bestFit="1" customWidth="1"/>
    <col min="9993" max="9994" width="10" style="78"/>
    <col min="9995" max="9996" width="10.125" style="78" bestFit="1" customWidth="1"/>
    <col min="9997" max="10240" width="11" style="78"/>
    <col min="10241" max="10241" width="28.375" style="78" customWidth="1"/>
    <col min="10242" max="10242" width="10.875" style="78" customWidth="1"/>
    <col min="10243" max="10243" width="11.375" style="78" customWidth="1"/>
    <col min="10244" max="10244" width="10" style="78"/>
    <col min="10245" max="10245" width="11.375" style="78" customWidth="1"/>
    <col min="10246" max="10246" width="11.875" style="78" customWidth="1"/>
    <col min="10247" max="10247" width="10" style="78"/>
    <col min="10248" max="10248" width="10.875" style="78" bestFit="1" customWidth="1"/>
    <col min="10249" max="10250" width="10" style="78"/>
    <col min="10251" max="10252" width="10.125" style="78" bestFit="1" customWidth="1"/>
    <col min="10253" max="10496" width="10" style="78"/>
    <col min="10497" max="10497" width="28.375" style="78" customWidth="1"/>
    <col min="10498" max="10498" width="10.875" style="78" customWidth="1"/>
    <col min="10499" max="10499" width="11.375" style="78" customWidth="1"/>
    <col min="10500" max="10500" width="10" style="78"/>
    <col min="10501" max="10501" width="11.375" style="78" customWidth="1"/>
    <col min="10502" max="10502" width="11.875" style="78" customWidth="1"/>
    <col min="10503" max="10503" width="10" style="78"/>
    <col min="10504" max="10504" width="10.875" style="78" bestFit="1" customWidth="1"/>
    <col min="10505" max="10506" width="10" style="78"/>
    <col min="10507" max="10508" width="10.125" style="78" bestFit="1" customWidth="1"/>
    <col min="10509" max="10752" width="10" style="78"/>
    <col min="10753" max="10753" width="28.375" style="78" customWidth="1"/>
    <col min="10754" max="10754" width="10.875" style="78" customWidth="1"/>
    <col min="10755" max="10755" width="11.375" style="78" customWidth="1"/>
    <col min="10756" max="10756" width="10" style="78"/>
    <col min="10757" max="10757" width="11.375" style="78" customWidth="1"/>
    <col min="10758" max="10758" width="11.875" style="78" customWidth="1"/>
    <col min="10759" max="10759" width="10" style="78"/>
    <col min="10760" max="10760" width="10.875" style="78" bestFit="1" customWidth="1"/>
    <col min="10761" max="10762" width="10" style="78"/>
    <col min="10763" max="10764" width="10.125" style="78" bestFit="1" customWidth="1"/>
    <col min="10765" max="11008" width="10" style="78"/>
    <col min="11009" max="11009" width="28.375" style="78" customWidth="1"/>
    <col min="11010" max="11010" width="10.875" style="78" customWidth="1"/>
    <col min="11011" max="11011" width="11.375" style="78" customWidth="1"/>
    <col min="11012" max="11012" width="10" style="78"/>
    <col min="11013" max="11013" width="11.375" style="78" customWidth="1"/>
    <col min="11014" max="11014" width="11.875" style="78" customWidth="1"/>
    <col min="11015" max="11015" width="10" style="78"/>
    <col min="11016" max="11016" width="10.875" style="78" bestFit="1" customWidth="1"/>
    <col min="11017" max="11018" width="10" style="78"/>
    <col min="11019" max="11020" width="10.125" style="78" bestFit="1" customWidth="1"/>
    <col min="11021" max="11264" width="11" style="78"/>
    <col min="11265" max="11265" width="28.375" style="78" customWidth="1"/>
    <col min="11266" max="11266" width="10.875" style="78" customWidth="1"/>
    <col min="11267" max="11267" width="11.375" style="78" customWidth="1"/>
    <col min="11268" max="11268" width="10" style="78"/>
    <col min="11269" max="11269" width="11.375" style="78" customWidth="1"/>
    <col min="11270" max="11270" width="11.875" style="78" customWidth="1"/>
    <col min="11271" max="11271" width="10" style="78"/>
    <col min="11272" max="11272" width="10.875" style="78" bestFit="1" customWidth="1"/>
    <col min="11273" max="11274" width="10" style="78"/>
    <col min="11275" max="11276" width="10.125" style="78" bestFit="1" customWidth="1"/>
    <col min="11277" max="11520" width="10" style="78"/>
    <col min="11521" max="11521" width="28.375" style="78" customWidth="1"/>
    <col min="11522" max="11522" width="10.875" style="78" customWidth="1"/>
    <col min="11523" max="11523" width="11.375" style="78" customWidth="1"/>
    <col min="11524" max="11524" width="10" style="78"/>
    <col min="11525" max="11525" width="11.375" style="78" customWidth="1"/>
    <col min="11526" max="11526" width="11.875" style="78" customWidth="1"/>
    <col min="11527" max="11527" width="10" style="78"/>
    <col min="11528" max="11528" width="10.875" style="78" bestFit="1" customWidth="1"/>
    <col min="11529" max="11530" width="10" style="78"/>
    <col min="11531" max="11532" width="10.125" style="78" bestFit="1" customWidth="1"/>
    <col min="11533" max="11776" width="10" style="78"/>
    <col min="11777" max="11777" width="28.375" style="78" customWidth="1"/>
    <col min="11778" max="11778" width="10.875" style="78" customWidth="1"/>
    <col min="11779" max="11779" width="11.375" style="78" customWidth="1"/>
    <col min="11780" max="11780" width="10" style="78"/>
    <col min="11781" max="11781" width="11.375" style="78" customWidth="1"/>
    <col min="11782" max="11782" width="11.875" style="78" customWidth="1"/>
    <col min="11783" max="11783" width="10" style="78"/>
    <col min="11784" max="11784" width="10.875" style="78" bestFit="1" customWidth="1"/>
    <col min="11785" max="11786" width="10" style="78"/>
    <col min="11787" max="11788" width="10.125" style="78" bestFit="1" customWidth="1"/>
    <col min="11789" max="12032" width="10" style="78"/>
    <col min="12033" max="12033" width="28.375" style="78" customWidth="1"/>
    <col min="12034" max="12034" width="10.875" style="78" customWidth="1"/>
    <col min="12035" max="12035" width="11.375" style="78" customWidth="1"/>
    <col min="12036" max="12036" width="10" style="78"/>
    <col min="12037" max="12037" width="11.375" style="78" customWidth="1"/>
    <col min="12038" max="12038" width="11.875" style="78" customWidth="1"/>
    <col min="12039" max="12039" width="10" style="78"/>
    <col min="12040" max="12040" width="10.875" style="78" bestFit="1" customWidth="1"/>
    <col min="12041" max="12042" width="10" style="78"/>
    <col min="12043" max="12044" width="10.125" style="78" bestFit="1" customWidth="1"/>
    <col min="12045" max="12288" width="11" style="78"/>
    <col min="12289" max="12289" width="28.375" style="78" customWidth="1"/>
    <col min="12290" max="12290" width="10.875" style="78" customWidth="1"/>
    <col min="12291" max="12291" width="11.375" style="78" customWidth="1"/>
    <col min="12292" max="12292" width="10" style="78"/>
    <col min="12293" max="12293" width="11.375" style="78" customWidth="1"/>
    <col min="12294" max="12294" width="11.875" style="78" customWidth="1"/>
    <col min="12295" max="12295" width="10" style="78"/>
    <col min="12296" max="12296" width="10.875" style="78" bestFit="1" customWidth="1"/>
    <col min="12297" max="12298" width="10" style="78"/>
    <col min="12299" max="12300" width="10.125" style="78" bestFit="1" customWidth="1"/>
    <col min="12301" max="12544" width="10" style="78"/>
    <col min="12545" max="12545" width="28.375" style="78" customWidth="1"/>
    <col min="12546" max="12546" width="10.875" style="78" customWidth="1"/>
    <col min="12547" max="12547" width="11.375" style="78" customWidth="1"/>
    <col min="12548" max="12548" width="10" style="78"/>
    <col min="12549" max="12549" width="11.375" style="78" customWidth="1"/>
    <col min="12550" max="12550" width="11.875" style="78" customWidth="1"/>
    <col min="12551" max="12551" width="10" style="78"/>
    <col min="12552" max="12552" width="10.875" style="78" bestFit="1" customWidth="1"/>
    <col min="12553" max="12554" width="10" style="78"/>
    <col min="12555" max="12556" width="10.125" style="78" bestFit="1" customWidth="1"/>
    <col min="12557" max="12800" width="10" style="78"/>
    <col min="12801" max="12801" width="28.375" style="78" customWidth="1"/>
    <col min="12802" max="12802" width="10.875" style="78" customWidth="1"/>
    <col min="12803" max="12803" width="11.375" style="78" customWidth="1"/>
    <col min="12804" max="12804" width="10" style="78"/>
    <col min="12805" max="12805" width="11.375" style="78" customWidth="1"/>
    <col min="12806" max="12806" width="11.875" style="78" customWidth="1"/>
    <col min="12807" max="12807" width="10" style="78"/>
    <col min="12808" max="12808" width="10.875" style="78" bestFit="1" customWidth="1"/>
    <col min="12809" max="12810" width="10" style="78"/>
    <col min="12811" max="12812" width="10.125" style="78" bestFit="1" customWidth="1"/>
    <col min="12813" max="13056" width="10" style="78"/>
    <col min="13057" max="13057" width="28.375" style="78" customWidth="1"/>
    <col min="13058" max="13058" width="10.875" style="78" customWidth="1"/>
    <col min="13059" max="13059" width="11.375" style="78" customWidth="1"/>
    <col min="13060" max="13060" width="10" style="78"/>
    <col min="13061" max="13061" width="11.375" style="78" customWidth="1"/>
    <col min="13062" max="13062" width="11.875" style="78" customWidth="1"/>
    <col min="13063" max="13063" width="10" style="78"/>
    <col min="13064" max="13064" width="10.875" style="78" bestFit="1" customWidth="1"/>
    <col min="13065" max="13066" width="10" style="78"/>
    <col min="13067" max="13068" width="10.125" style="78" bestFit="1" customWidth="1"/>
    <col min="13069" max="13312" width="11" style="78"/>
    <col min="13313" max="13313" width="28.375" style="78" customWidth="1"/>
    <col min="13314" max="13314" width="10.875" style="78" customWidth="1"/>
    <col min="13315" max="13315" width="11.375" style="78" customWidth="1"/>
    <col min="13316" max="13316" width="10" style="78"/>
    <col min="13317" max="13317" width="11.375" style="78" customWidth="1"/>
    <col min="13318" max="13318" width="11.875" style="78" customWidth="1"/>
    <col min="13319" max="13319" width="10" style="78"/>
    <col min="13320" max="13320" width="10.875" style="78" bestFit="1" customWidth="1"/>
    <col min="13321" max="13322" width="10" style="78"/>
    <col min="13323" max="13324" width="10.125" style="78" bestFit="1" customWidth="1"/>
    <col min="13325" max="13568" width="10" style="78"/>
    <col min="13569" max="13569" width="28.375" style="78" customWidth="1"/>
    <col min="13570" max="13570" width="10.875" style="78" customWidth="1"/>
    <col min="13571" max="13571" width="11.375" style="78" customWidth="1"/>
    <col min="13572" max="13572" width="10" style="78"/>
    <col min="13573" max="13573" width="11.375" style="78" customWidth="1"/>
    <col min="13574" max="13574" width="11.875" style="78" customWidth="1"/>
    <col min="13575" max="13575" width="10" style="78"/>
    <col min="13576" max="13576" width="10.875" style="78" bestFit="1" customWidth="1"/>
    <col min="13577" max="13578" width="10" style="78"/>
    <col min="13579" max="13580" width="10.125" style="78" bestFit="1" customWidth="1"/>
    <col min="13581" max="13824" width="10" style="78"/>
    <col min="13825" max="13825" width="28.375" style="78" customWidth="1"/>
    <col min="13826" max="13826" width="10.875" style="78" customWidth="1"/>
    <col min="13827" max="13827" width="11.375" style="78" customWidth="1"/>
    <col min="13828" max="13828" width="10" style="78"/>
    <col min="13829" max="13829" width="11.375" style="78" customWidth="1"/>
    <col min="13830" max="13830" width="11.875" style="78" customWidth="1"/>
    <col min="13831" max="13831" width="10" style="78"/>
    <col min="13832" max="13832" width="10.875" style="78" bestFit="1" customWidth="1"/>
    <col min="13833" max="13834" width="10" style="78"/>
    <col min="13835" max="13836" width="10.125" style="78" bestFit="1" customWidth="1"/>
    <col min="13837" max="14080" width="10" style="78"/>
    <col min="14081" max="14081" width="28.375" style="78" customWidth="1"/>
    <col min="14082" max="14082" width="10.875" style="78" customWidth="1"/>
    <col min="14083" max="14083" width="11.375" style="78" customWidth="1"/>
    <col min="14084" max="14084" width="10" style="78"/>
    <col min="14085" max="14085" width="11.375" style="78" customWidth="1"/>
    <col min="14086" max="14086" width="11.875" style="78" customWidth="1"/>
    <col min="14087" max="14087" width="10" style="78"/>
    <col min="14088" max="14088" width="10.875" style="78" bestFit="1" customWidth="1"/>
    <col min="14089" max="14090" width="10" style="78"/>
    <col min="14091" max="14092" width="10.125" style="78" bestFit="1" customWidth="1"/>
    <col min="14093" max="14336" width="11" style="78"/>
    <col min="14337" max="14337" width="28.375" style="78" customWidth="1"/>
    <col min="14338" max="14338" width="10.875" style="78" customWidth="1"/>
    <col min="14339" max="14339" width="11.375" style="78" customWidth="1"/>
    <col min="14340" max="14340" width="10" style="78"/>
    <col min="14341" max="14341" width="11.375" style="78" customWidth="1"/>
    <col min="14342" max="14342" width="11.875" style="78" customWidth="1"/>
    <col min="14343" max="14343" width="10" style="78"/>
    <col min="14344" max="14344" width="10.875" style="78" bestFit="1" customWidth="1"/>
    <col min="14345" max="14346" width="10" style="78"/>
    <col min="14347" max="14348" width="10.125" style="78" bestFit="1" customWidth="1"/>
    <col min="14349" max="14592" width="10" style="78"/>
    <col min="14593" max="14593" width="28.375" style="78" customWidth="1"/>
    <col min="14594" max="14594" width="10.875" style="78" customWidth="1"/>
    <col min="14595" max="14595" width="11.375" style="78" customWidth="1"/>
    <col min="14596" max="14596" width="10" style="78"/>
    <col min="14597" max="14597" width="11.375" style="78" customWidth="1"/>
    <col min="14598" max="14598" width="11.875" style="78" customWidth="1"/>
    <col min="14599" max="14599" width="10" style="78"/>
    <col min="14600" max="14600" width="10.875" style="78" bestFit="1" customWidth="1"/>
    <col min="14601" max="14602" width="10" style="78"/>
    <col min="14603" max="14604" width="10.125" style="78" bestFit="1" customWidth="1"/>
    <col min="14605" max="14848" width="10" style="78"/>
    <col min="14849" max="14849" width="28.375" style="78" customWidth="1"/>
    <col min="14850" max="14850" width="10.875" style="78" customWidth="1"/>
    <col min="14851" max="14851" width="11.375" style="78" customWidth="1"/>
    <col min="14852" max="14852" width="10" style="78"/>
    <col min="14853" max="14853" width="11.375" style="78" customWidth="1"/>
    <col min="14854" max="14854" width="11.875" style="78" customWidth="1"/>
    <col min="14855" max="14855" width="10" style="78"/>
    <col min="14856" max="14856" width="10.875" style="78" bestFit="1" customWidth="1"/>
    <col min="14857" max="14858" width="10" style="78"/>
    <col min="14859" max="14860" width="10.125" style="78" bestFit="1" customWidth="1"/>
    <col min="14861" max="15104" width="10" style="78"/>
    <col min="15105" max="15105" width="28.375" style="78" customWidth="1"/>
    <col min="15106" max="15106" width="10.875" style="78" customWidth="1"/>
    <col min="15107" max="15107" width="11.375" style="78" customWidth="1"/>
    <col min="15108" max="15108" width="10" style="78"/>
    <col min="15109" max="15109" width="11.375" style="78" customWidth="1"/>
    <col min="15110" max="15110" width="11.875" style="78" customWidth="1"/>
    <col min="15111" max="15111" width="10" style="78"/>
    <col min="15112" max="15112" width="10.875" style="78" bestFit="1" customWidth="1"/>
    <col min="15113" max="15114" width="10" style="78"/>
    <col min="15115" max="15116" width="10.125" style="78" bestFit="1" customWidth="1"/>
    <col min="15117" max="15360" width="11" style="78"/>
    <col min="15361" max="15361" width="28.375" style="78" customWidth="1"/>
    <col min="15362" max="15362" width="10.875" style="78" customWidth="1"/>
    <col min="15363" max="15363" width="11.375" style="78" customWidth="1"/>
    <col min="15364" max="15364" width="10" style="78"/>
    <col min="15365" max="15365" width="11.375" style="78" customWidth="1"/>
    <col min="15366" max="15366" width="11.875" style="78" customWidth="1"/>
    <col min="15367" max="15367" width="10" style="78"/>
    <col min="15368" max="15368" width="10.875" style="78" bestFit="1" customWidth="1"/>
    <col min="15369" max="15370" width="10" style="78"/>
    <col min="15371" max="15372" width="10.125" style="78" bestFit="1" customWidth="1"/>
    <col min="15373" max="15616" width="10" style="78"/>
    <col min="15617" max="15617" width="28.375" style="78" customWidth="1"/>
    <col min="15618" max="15618" width="10.875" style="78" customWidth="1"/>
    <col min="15619" max="15619" width="11.375" style="78" customWidth="1"/>
    <col min="15620" max="15620" width="10" style="78"/>
    <col min="15621" max="15621" width="11.375" style="78" customWidth="1"/>
    <col min="15622" max="15622" width="11.875" style="78" customWidth="1"/>
    <col min="15623" max="15623" width="10" style="78"/>
    <col min="15624" max="15624" width="10.875" style="78" bestFit="1" customWidth="1"/>
    <col min="15625" max="15626" width="10" style="78"/>
    <col min="15627" max="15628" width="10.125" style="78" bestFit="1" customWidth="1"/>
    <col min="15629" max="15872" width="10" style="78"/>
    <col min="15873" max="15873" width="28.375" style="78" customWidth="1"/>
    <col min="15874" max="15874" width="10.875" style="78" customWidth="1"/>
    <col min="15875" max="15875" width="11.375" style="78" customWidth="1"/>
    <col min="15876" max="15876" width="10" style="78"/>
    <col min="15877" max="15877" width="11.375" style="78" customWidth="1"/>
    <col min="15878" max="15878" width="11.875" style="78" customWidth="1"/>
    <col min="15879" max="15879" width="10" style="78"/>
    <col min="15880" max="15880" width="10.875" style="78" bestFit="1" customWidth="1"/>
    <col min="15881" max="15882" width="10" style="78"/>
    <col min="15883" max="15884" width="10.125" style="78" bestFit="1" customWidth="1"/>
    <col min="15885" max="16128" width="10" style="78"/>
    <col min="16129" max="16129" width="28.375" style="78" customWidth="1"/>
    <col min="16130" max="16130" width="10.875" style="78" customWidth="1"/>
    <col min="16131" max="16131" width="11.375" style="78" customWidth="1"/>
    <col min="16132" max="16132" width="10" style="78"/>
    <col min="16133" max="16133" width="11.375" style="78" customWidth="1"/>
    <col min="16134" max="16134" width="11.875" style="78" customWidth="1"/>
    <col min="16135" max="16135" width="10" style="78"/>
    <col min="16136" max="16136" width="10.875" style="78" bestFit="1" customWidth="1"/>
    <col min="16137" max="16138" width="10" style="78"/>
    <col min="16139" max="16140" width="10.125" style="78" bestFit="1" customWidth="1"/>
    <col min="16141" max="16384" width="11" style="78"/>
  </cols>
  <sheetData>
    <row r="1" spans="1:9" ht="14.25" x14ac:dyDescent="0.2">
      <c r="A1" s="433" t="s">
        <v>5</v>
      </c>
      <c r="B1" s="432"/>
      <c r="C1" s="432"/>
      <c r="D1" s="432"/>
      <c r="E1" s="432"/>
      <c r="F1" s="432"/>
      <c r="G1" s="432"/>
      <c r="H1" s="432"/>
      <c r="I1" s="353"/>
    </row>
    <row r="2" spans="1:9" ht="15.75" x14ac:dyDescent="0.25">
      <c r="A2" s="434"/>
      <c r="B2" s="435"/>
      <c r="C2" s="432"/>
      <c r="D2" s="432"/>
      <c r="E2" s="432"/>
      <c r="F2" s="432"/>
      <c r="G2" s="432"/>
      <c r="H2" s="62" t="s">
        <v>157</v>
      </c>
      <c r="I2" s="353"/>
    </row>
    <row r="3" spans="1:9" s="80" customFormat="1" ht="14.25" x14ac:dyDescent="0.2">
      <c r="A3" s="407"/>
      <c r="B3" s="896">
        <f>INDICE!A3</f>
        <v>42887</v>
      </c>
      <c r="C3" s="897"/>
      <c r="D3" s="897" t="s">
        <v>118</v>
      </c>
      <c r="E3" s="897"/>
      <c r="F3" s="897" t="s">
        <v>119</v>
      </c>
      <c r="G3" s="897"/>
      <c r="H3" s="897"/>
      <c r="I3" s="353"/>
    </row>
    <row r="4" spans="1:9" s="80" customFormat="1" ht="14.25" x14ac:dyDescent="0.2">
      <c r="A4" s="81"/>
      <c r="B4" s="72" t="s">
        <v>47</v>
      </c>
      <c r="C4" s="72" t="s">
        <v>461</v>
      </c>
      <c r="D4" s="72" t="s">
        <v>47</v>
      </c>
      <c r="E4" s="72" t="s">
        <v>461</v>
      </c>
      <c r="F4" s="72" t="s">
        <v>47</v>
      </c>
      <c r="G4" s="73" t="s">
        <v>461</v>
      </c>
      <c r="H4" s="73" t="s">
        <v>126</v>
      </c>
      <c r="I4" s="353"/>
    </row>
    <row r="5" spans="1:9" s="80" customFormat="1" ht="14.25" x14ac:dyDescent="0.2">
      <c r="A5" s="82" t="s">
        <v>573</v>
      </c>
      <c r="B5" s="426">
        <v>182.94979000000001</v>
      </c>
      <c r="C5" s="84">
        <v>12.209230865099512</v>
      </c>
      <c r="D5" s="83">
        <v>1311.3978100000002</v>
      </c>
      <c r="E5" s="84">
        <v>6.0143880050946468</v>
      </c>
      <c r="F5" s="83">
        <v>2583.2762200000002</v>
      </c>
      <c r="G5" s="84">
        <v>19.912713621466484</v>
      </c>
      <c r="H5" s="429">
        <v>4.4168924560642573</v>
      </c>
      <c r="I5" s="353"/>
    </row>
    <row r="6" spans="1:9" s="80" customFormat="1" ht="14.25" x14ac:dyDescent="0.2">
      <c r="A6" s="82" t="s">
        <v>48</v>
      </c>
      <c r="B6" s="427">
        <v>439.32603</v>
      </c>
      <c r="C6" s="86">
        <v>5.1186520189446325</v>
      </c>
      <c r="D6" s="85">
        <v>2335.1330500000008</v>
      </c>
      <c r="E6" s="86">
        <v>2.4641482466698799</v>
      </c>
      <c r="F6" s="85">
        <v>4814.8669800000007</v>
      </c>
      <c r="G6" s="86">
        <v>2.2868871846924135</v>
      </c>
      <c r="H6" s="430">
        <v>8.2324721902619036</v>
      </c>
      <c r="I6" s="353"/>
    </row>
    <row r="7" spans="1:9" s="80" customFormat="1" ht="14.25" x14ac:dyDescent="0.2">
      <c r="A7" s="82" t="s">
        <v>49</v>
      </c>
      <c r="B7" s="427">
        <v>590.99525999999992</v>
      </c>
      <c r="C7" s="86">
        <v>5.5806370633097409</v>
      </c>
      <c r="D7" s="85">
        <v>2954.7624100000003</v>
      </c>
      <c r="E7" s="86">
        <v>9.804773080373014</v>
      </c>
      <c r="F7" s="85">
        <v>6157.6168400000006</v>
      </c>
      <c r="G7" s="86">
        <v>9.1274318223422419</v>
      </c>
      <c r="H7" s="430">
        <v>10.528309422493825</v>
      </c>
      <c r="I7" s="353"/>
    </row>
    <row r="8" spans="1:9" s="80" customFormat="1" ht="14.25" x14ac:dyDescent="0.2">
      <c r="A8" s="82" t="s">
        <v>127</v>
      </c>
      <c r="B8" s="427">
        <v>2623.3060900000014</v>
      </c>
      <c r="C8" s="86">
        <v>2.9033795759904364</v>
      </c>
      <c r="D8" s="85">
        <v>15281.689220000002</v>
      </c>
      <c r="E8" s="86">
        <v>1.2941312928053619</v>
      </c>
      <c r="F8" s="85">
        <v>30526.238320000004</v>
      </c>
      <c r="G8" s="86">
        <v>1.3591714507129524</v>
      </c>
      <c r="H8" s="430">
        <v>52.193842340107032</v>
      </c>
      <c r="I8" s="353"/>
    </row>
    <row r="9" spans="1:9" s="80" customFormat="1" ht="14.25" x14ac:dyDescent="0.2">
      <c r="A9" s="82" t="s">
        <v>128</v>
      </c>
      <c r="B9" s="427">
        <v>651.18182999999999</v>
      </c>
      <c r="C9" s="86">
        <v>-5.2071767913792328</v>
      </c>
      <c r="D9" s="85">
        <v>3970.9746200000004</v>
      </c>
      <c r="E9" s="86">
        <v>-7.258240896561027</v>
      </c>
      <c r="F9" s="85">
        <v>8315.4686299999994</v>
      </c>
      <c r="G9" s="87">
        <v>-1.5778791413388362</v>
      </c>
      <c r="H9" s="430">
        <v>14.217810072391707</v>
      </c>
      <c r="I9" s="353"/>
    </row>
    <row r="10" spans="1:9" s="80" customFormat="1" ht="14.25" x14ac:dyDescent="0.2">
      <c r="A10" s="81" t="s">
        <v>462</v>
      </c>
      <c r="B10" s="428">
        <v>467</v>
      </c>
      <c r="C10" s="89">
        <v>-5.1747836647290573</v>
      </c>
      <c r="D10" s="88">
        <v>2732.4953143944567</v>
      </c>
      <c r="E10" s="86">
        <v>3.7682078792313605</v>
      </c>
      <c r="F10" s="88">
        <v>6088.8159724307807</v>
      </c>
      <c r="G10" s="89">
        <v>3.910345058136099</v>
      </c>
      <c r="H10" s="431">
        <v>10.410673518681277</v>
      </c>
      <c r="I10" s="353"/>
    </row>
    <row r="11" spans="1:9" s="80" customFormat="1" ht="14.25" x14ac:dyDescent="0.2">
      <c r="A11" s="90" t="s">
        <v>463</v>
      </c>
      <c r="B11" s="91">
        <v>4954.7590000000009</v>
      </c>
      <c r="C11" s="92">
        <v>1.751664320485715</v>
      </c>
      <c r="D11" s="91">
        <v>28586.452424394458</v>
      </c>
      <c r="E11" s="92">
        <v>1.3403101508129562</v>
      </c>
      <c r="F11" s="91">
        <v>58486.282962430785</v>
      </c>
      <c r="G11" s="92">
        <v>2.7346367274496455</v>
      </c>
      <c r="H11" s="92">
        <v>100</v>
      </c>
      <c r="I11" s="353"/>
    </row>
    <row r="12" spans="1:9" s="80" customFormat="1" ht="14.25" x14ac:dyDescent="0.2">
      <c r="A12" s="82"/>
      <c r="B12" s="82"/>
      <c r="C12" s="82"/>
      <c r="D12" s="82"/>
      <c r="E12" s="82"/>
      <c r="F12" s="82"/>
      <c r="G12" s="82"/>
      <c r="H12" s="93" t="s">
        <v>232</v>
      </c>
      <c r="I12" s="353"/>
    </row>
    <row r="13" spans="1:9" s="80" customFormat="1" ht="14.25" x14ac:dyDescent="0.2">
      <c r="A13" s="94" t="s">
        <v>528</v>
      </c>
      <c r="B13" s="82"/>
      <c r="C13" s="82"/>
      <c r="D13" s="82"/>
      <c r="E13" s="82"/>
      <c r="F13" s="82"/>
      <c r="G13" s="82"/>
      <c r="H13" s="82"/>
      <c r="I13" s="353"/>
    </row>
    <row r="14" spans="1:9" ht="14.25" x14ac:dyDescent="0.2">
      <c r="A14" s="94" t="s">
        <v>464</v>
      </c>
      <c r="B14" s="85"/>
      <c r="C14" s="432"/>
      <c r="D14" s="432"/>
      <c r="E14" s="432"/>
      <c r="F14" s="432"/>
      <c r="G14" s="432"/>
      <c r="H14" s="432"/>
      <c r="I14" s="353"/>
    </row>
    <row r="15" spans="1:9" ht="14.25" x14ac:dyDescent="0.2">
      <c r="A15" s="94" t="s">
        <v>465</v>
      </c>
      <c r="B15" s="432"/>
      <c r="C15" s="432"/>
      <c r="D15" s="432"/>
      <c r="E15" s="432"/>
      <c r="F15" s="432"/>
      <c r="G15" s="432"/>
      <c r="H15" s="432"/>
      <c r="I15" s="353"/>
    </row>
    <row r="16" spans="1:9" ht="14.25" x14ac:dyDescent="0.2">
      <c r="A16" s="165" t="s">
        <v>602</v>
      </c>
      <c r="B16" s="432"/>
      <c r="C16" s="432"/>
      <c r="D16" s="432"/>
      <c r="E16" s="432"/>
      <c r="F16" s="432"/>
      <c r="G16" s="432"/>
      <c r="H16" s="432"/>
      <c r="I16" s="353"/>
    </row>
    <row r="17" spans="2:9" ht="14.25" x14ac:dyDescent="0.2">
      <c r="B17" s="432"/>
      <c r="C17" s="432"/>
      <c r="D17" s="432"/>
      <c r="E17" s="432"/>
      <c r="F17" s="432"/>
      <c r="G17" s="432"/>
      <c r="H17" s="432"/>
      <c r="I17" s="353"/>
    </row>
  </sheetData>
  <mergeCells count="3">
    <mergeCell ref="B3:C3"/>
    <mergeCell ref="D3:E3"/>
    <mergeCell ref="F3:H3"/>
  </mergeCells>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M10"/>
  <sheetViews>
    <sheetView workbookViewId="0"/>
  </sheetViews>
  <sheetFormatPr baseColWidth="10" defaultRowHeight="14.25" x14ac:dyDescent="0.2"/>
  <cols>
    <col min="1" max="1" width="26.875" customWidth="1"/>
    <col min="2" max="13" width="8.75" customWidth="1"/>
  </cols>
  <sheetData>
    <row r="1" spans="1:13" x14ac:dyDescent="0.2">
      <c r="A1" s="211" t="s">
        <v>401</v>
      </c>
      <c r="B1" s="13"/>
      <c r="C1" s="13"/>
      <c r="D1" s="13"/>
      <c r="E1" s="13"/>
      <c r="F1" s="13"/>
      <c r="G1" s="13"/>
      <c r="H1" s="13"/>
      <c r="I1" s="13"/>
      <c r="J1" s="13"/>
      <c r="K1" s="13"/>
      <c r="L1" s="13"/>
      <c r="M1" s="13"/>
    </row>
    <row r="2" spans="1:13" x14ac:dyDescent="0.2">
      <c r="A2" s="211"/>
      <c r="B2" s="13"/>
      <c r="C2" s="13"/>
      <c r="D2" s="13"/>
      <c r="E2" s="13"/>
      <c r="F2" s="13"/>
      <c r="G2" s="13"/>
      <c r="H2" s="13"/>
      <c r="I2" s="13"/>
      <c r="J2" s="13"/>
      <c r="K2" s="13"/>
      <c r="L2" s="13"/>
      <c r="M2" s="216"/>
    </row>
    <row r="3" spans="1:13" x14ac:dyDescent="0.2">
      <c r="A3" s="727"/>
      <c r="B3" s="658">
        <v>2016</v>
      </c>
      <c r="C3" s="658" t="s">
        <v>569</v>
      </c>
      <c r="D3" s="658" t="s">
        <v>569</v>
      </c>
      <c r="E3" s="658" t="s">
        <v>569</v>
      </c>
      <c r="F3" s="658" t="s">
        <v>569</v>
      </c>
      <c r="G3" s="658" t="s">
        <v>569</v>
      </c>
      <c r="H3" s="658">
        <v>2017</v>
      </c>
      <c r="I3" s="658" t="s">
        <v>569</v>
      </c>
      <c r="J3" s="658" t="s">
        <v>569</v>
      </c>
      <c r="K3" s="658" t="s">
        <v>569</v>
      </c>
      <c r="L3" s="658" t="s">
        <v>569</v>
      </c>
      <c r="M3" s="658" t="s">
        <v>569</v>
      </c>
    </row>
    <row r="4" spans="1:13" x14ac:dyDescent="0.2">
      <c r="A4" s="213"/>
      <c r="B4" s="813">
        <v>42552</v>
      </c>
      <c r="C4" s="813">
        <v>42583</v>
      </c>
      <c r="D4" s="813">
        <v>42614</v>
      </c>
      <c r="E4" s="813">
        <v>42644</v>
      </c>
      <c r="F4" s="813">
        <v>42675</v>
      </c>
      <c r="G4" s="813">
        <v>42705</v>
      </c>
      <c r="H4" s="813">
        <v>42736</v>
      </c>
      <c r="I4" s="813">
        <v>42767</v>
      </c>
      <c r="J4" s="813">
        <v>42795</v>
      </c>
      <c r="K4" s="813">
        <v>42826</v>
      </c>
      <c r="L4" s="813">
        <v>42856</v>
      </c>
      <c r="M4" s="813">
        <v>42887</v>
      </c>
    </row>
    <row r="5" spans="1:13" x14ac:dyDescent="0.2">
      <c r="A5" s="831" t="s">
        <v>628</v>
      </c>
      <c r="B5" s="815">
        <v>2.7889999999999997</v>
      </c>
      <c r="C5" s="815">
        <v>2.7917391304347832</v>
      </c>
      <c r="D5" s="815">
        <v>2.9695238095238095</v>
      </c>
      <c r="E5" s="815">
        <v>2.9495238095238094</v>
      </c>
      <c r="F5" s="815">
        <v>2.5010000000000003</v>
      </c>
      <c r="G5" s="815">
        <v>3.5819047619047626</v>
      </c>
      <c r="H5" s="815">
        <v>3.2610000000000001</v>
      </c>
      <c r="I5" s="815">
        <v>2.8210526315789477</v>
      </c>
      <c r="J5" s="815">
        <v>2.8747826086956523</v>
      </c>
      <c r="K5" s="815">
        <v>3.081578947368421</v>
      </c>
      <c r="L5" s="815">
        <v>3.1245454545454545</v>
      </c>
      <c r="M5" s="815">
        <v>2.938636363636363</v>
      </c>
    </row>
    <row r="6" spans="1:13" x14ac:dyDescent="0.2">
      <c r="A6" s="820" t="s">
        <v>629</v>
      </c>
      <c r="B6" s="815">
        <v>34.391904761904755</v>
      </c>
      <c r="C6" s="815">
        <v>30.494545454545456</v>
      </c>
      <c r="D6" s="815">
        <v>28.486363636363635</v>
      </c>
      <c r="E6" s="815">
        <v>42.970476190476184</v>
      </c>
      <c r="F6" s="815">
        <v>48.181818181818173</v>
      </c>
      <c r="G6" s="815">
        <v>46.327999999999989</v>
      </c>
      <c r="H6" s="815">
        <v>53.428571428571431</v>
      </c>
      <c r="I6" s="815">
        <v>51.037999999999997</v>
      </c>
      <c r="J6" s="815">
        <v>41.078695652173913</v>
      </c>
      <c r="K6" s="815">
        <v>39.766000000000005</v>
      </c>
      <c r="L6" s="815">
        <v>39.345454545454537</v>
      </c>
      <c r="M6" s="815">
        <v>34.885454545454543</v>
      </c>
    </row>
    <row r="7" spans="1:13" x14ac:dyDescent="0.2">
      <c r="A7" s="758" t="s">
        <v>630</v>
      </c>
      <c r="B7" s="815">
        <v>14.241904761904763</v>
      </c>
      <c r="C7" s="815">
        <v>11.980869565217391</v>
      </c>
      <c r="D7" s="815">
        <v>12.286818181818182</v>
      </c>
      <c r="E7" s="815">
        <v>16.093809523809522</v>
      </c>
      <c r="F7" s="815">
        <v>18.015909090909091</v>
      </c>
      <c r="G7" s="815">
        <v>17.689545454545456</v>
      </c>
      <c r="H7" s="815">
        <v>20.122727272727271</v>
      </c>
      <c r="I7" s="815">
        <v>19.553000000000001</v>
      </c>
      <c r="J7" s="815">
        <v>15.799130434782608</v>
      </c>
      <c r="K7" s="815">
        <v>16.058</v>
      </c>
      <c r="L7" s="815">
        <v>15.669130434782607</v>
      </c>
      <c r="M7" s="874">
        <v>15.134545454545453</v>
      </c>
    </row>
    <row r="8" spans="1:13" x14ac:dyDescent="0.2">
      <c r="A8" s="836" t="s">
        <v>631</v>
      </c>
      <c r="B8" s="875">
        <v>15.33</v>
      </c>
      <c r="C8" s="875">
        <v>15.67</v>
      </c>
      <c r="D8" s="875">
        <v>16.84</v>
      </c>
      <c r="E8" s="875">
        <v>19.309999999999999</v>
      </c>
      <c r="F8" s="875">
        <v>22.02</v>
      </c>
      <c r="G8" s="875">
        <v>24.11</v>
      </c>
      <c r="H8" s="875">
        <v>37.01</v>
      </c>
      <c r="I8" s="875">
        <v>21.75</v>
      </c>
      <c r="J8" s="875">
        <v>16.8</v>
      </c>
      <c r="K8" s="875">
        <v>18.02</v>
      </c>
      <c r="L8" s="875">
        <v>18.04</v>
      </c>
      <c r="M8" s="875">
        <v>17.649999999999999</v>
      </c>
    </row>
    <row r="9" spans="1:13" x14ac:dyDescent="0.2">
      <c r="A9" s="720"/>
      <c r="B9" s="720"/>
      <c r="C9" s="720"/>
      <c r="D9" s="720"/>
      <c r="E9" s="720"/>
      <c r="F9" s="720"/>
      <c r="G9" s="720"/>
      <c r="H9" s="720"/>
      <c r="I9" s="720"/>
      <c r="J9" s="720"/>
      <c r="K9" s="720"/>
      <c r="L9" s="720"/>
      <c r="M9" s="233" t="s">
        <v>632</v>
      </c>
    </row>
    <row r="10" spans="1:13" x14ac:dyDescent="0.2">
      <c r="A10" s="639"/>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BS10"/>
  <sheetViews>
    <sheetView workbookViewId="0"/>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49"/>
      <c r="H2" s="351"/>
      <c r="I2" s="350" t="s">
        <v>157</v>
      </c>
    </row>
    <row r="3" spans="1:71" s="80" customFormat="1" ht="12.75" x14ac:dyDescent="0.2">
      <c r="A3" s="79"/>
      <c r="B3" s="940">
        <f>INDICE!A3</f>
        <v>42887</v>
      </c>
      <c r="C3" s="941">
        <v>41671</v>
      </c>
      <c r="D3" s="940">
        <f>DATE(YEAR(B3),MONTH(B3)-1,1)</f>
        <v>42856</v>
      </c>
      <c r="E3" s="941"/>
      <c r="F3" s="940">
        <f>DATE(YEAR(B3)-1,MONTH(B3),1)</f>
        <v>42522</v>
      </c>
      <c r="G3" s="941"/>
      <c r="H3" s="888" t="s">
        <v>461</v>
      </c>
      <c r="I3" s="888"/>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5" t="s">
        <v>47</v>
      </c>
      <c r="C4" s="245" t="s">
        <v>108</v>
      </c>
      <c r="D4" s="245" t="s">
        <v>47</v>
      </c>
      <c r="E4" s="245" t="s">
        <v>108</v>
      </c>
      <c r="F4" s="245" t="s">
        <v>47</v>
      </c>
      <c r="G4" s="245" t="s">
        <v>108</v>
      </c>
      <c r="H4" s="400">
        <f>D3</f>
        <v>42856</v>
      </c>
      <c r="I4" s="400">
        <f>F3</f>
        <v>42522</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4" customFormat="1" ht="15" x14ac:dyDescent="0.2">
      <c r="A5" s="348" t="s">
        <v>403</v>
      </c>
      <c r="B5" s="337">
        <v>6301</v>
      </c>
      <c r="C5" s="641">
        <v>35.633093932025105</v>
      </c>
      <c r="D5" s="337">
        <v>6527</v>
      </c>
      <c r="E5" s="641">
        <v>35.530756668481217</v>
      </c>
      <c r="F5" s="337">
        <v>6625</v>
      </c>
      <c r="G5" s="641">
        <v>35.50565410793719</v>
      </c>
      <c r="H5" s="346">
        <v>-3.4625402175578364</v>
      </c>
      <c r="I5" s="346">
        <v>-4.8905660377358489</v>
      </c>
      <c r="K5" s="345"/>
    </row>
    <row r="6" spans="1:71" s="344" customFormat="1" ht="15" x14ac:dyDescent="0.2">
      <c r="A6" s="347" t="s">
        <v>122</v>
      </c>
      <c r="B6" s="337">
        <v>11382</v>
      </c>
      <c r="C6" s="641">
        <v>64.366906067974895</v>
      </c>
      <c r="D6" s="337">
        <v>11843</v>
      </c>
      <c r="E6" s="641">
        <v>64.469243331518783</v>
      </c>
      <c r="F6" s="337">
        <v>12034</v>
      </c>
      <c r="G6" s="641">
        <v>64.49434589206281</v>
      </c>
      <c r="H6" s="346">
        <v>-3.8925947817276025</v>
      </c>
      <c r="I6" s="346">
        <v>-5.4179823832474652</v>
      </c>
      <c r="K6" s="345"/>
    </row>
    <row r="7" spans="1:71" s="80" customFormat="1" ht="12.75" x14ac:dyDescent="0.2">
      <c r="A7" s="90" t="s">
        <v>117</v>
      </c>
      <c r="B7" s="91">
        <v>17683</v>
      </c>
      <c r="C7" s="92">
        <v>100</v>
      </c>
      <c r="D7" s="91">
        <v>18370</v>
      </c>
      <c r="E7" s="92">
        <v>100</v>
      </c>
      <c r="F7" s="91">
        <v>18659</v>
      </c>
      <c r="G7" s="92">
        <v>100</v>
      </c>
      <c r="H7" s="92">
        <v>-3.7397931409907459</v>
      </c>
      <c r="I7" s="92">
        <v>-5.2307197599013877</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61"/>
      <c r="I8" s="233" t="s">
        <v>232</v>
      </c>
      <c r="J8" s="344"/>
      <c r="K8" s="345"/>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row>
    <row r="9" spans="1:71" s="341" customFormat="1" ht="12.75" x14ac:dyDescent="0.2">
      <c r="A9" s="639" t="s">
        <v>513</v>
      </c>
      <c r="B9" s="342"/>
      <c r="C9" s="343"/>
      <c r="D9" s="342"/>
      <c r="E9" s="342"/>
      <c r="F9" s="342"/>
      <c r="G9" s="342"/>
      <c r="H9" s="342"/>
      <c r="I9" s="342"/>
      <c r="J9" s="342"/>
      <c r="K9" s="342"/>
      <c r="L9" s="342"/>
    </row>
    <row r="10" spans="1:71" x14ac:dyDescent="0.2">
      <c r="A10" s="640" t="s">
        <v>509</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BS11"/>
  <sheetViews>
    <sheetView workbookViewId="0"/>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49"/>
      <c r="H2" s="351"/>
      <c r="I2" s="350" t="s">
        <v>157</v>
      </c>
    </row>
    <row r="3" spans="1:71" s="80" customFormat="1" ht="12.75" x14ac:dyDescent="0.2">
      <c r="A3" s="79"/>
      <c r="B3" s="940">
        <f>INDICE!A3</f>
        <v>42887</v>
      </c>
      <c r="C3" s="941">
        <v>41671</v>
      </c>
      <c r="D3" s="940">
        <f>DATE(YEAR(B3),MONTH(B3)-1,1)</f>
        <v>42856</v>
      </c>
      <c r="E3" s="941"/>
      <c r="F3" s="940">
        <f>DATE(YEAR(B3)-1,MONTH(B3),1)</f>
        <v>42522</v>
      </c>
      <c r="G3" s="941"/>
      <c r="H3" s="888" t="s">
        <v>461</v>
      </c>
      <c r="I3" s="888"/>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5" t="s">
        <v>47</v>
      </c>
      <c r="C4" s="245" t="s">
        <v>108</v>
      </c>
      <c r="D4" s="245" t="s">
        <v>47</v>
      </c>
      <c r="E4" s="245" t="s">
        <v>108</v>
      </c>
      <c r="F4" s="245" t="s">
        <v>47</v>
      </c>
      <c r="G4" s="245" t="s">
        <v>108</v>
      </c>
      <c r="H4" s="400">
        <f>D3</f>
        <v>42856</v>
      </c>
      <c r="I4" s="400">
        <f>F3</f>
        <v>42522</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4" customFormat="1" ht="15" x14ac:dyDescent="0.2">
      <c r="A5" s="348" t="s">
        <v>512</v>
      </c>
      <c r="B5" s="337">
        <v>6374</v>
      </c>
      <c r="C5" s="641">
        <v>39.18751491234341</v>
      </c>
      <c r="D5" s="337">
        <v>6374</v>
      </c>
      <c r="E5" s="641">
        <v>37.653550131833875</v>
      </c>
      <c r="F5" s="337">
        <v>6864</v>
      </c>
      <c r="G5" s="641">
        <v>40.227560204961335</v>
      </c>
      <c r="H5" s="678">
        <v>0</v>
      </c>
      <c r="I5" s="224">
        <v>-7.1386946386946386</v>
      </c>
      <c r="K5" s="345"/>
    </row>
    <row r="6" spans="1:71" s="344" customFormat="1" ht="15" x14ac:dyDescent="0.2">
      <c r="A6" s="347" t="s">
        <v>577</v>
      </c>
      <c r="B6" s="337">
        <v>9891.3845599999931</v>
      </c>
      <c r="C6" s="641">
        <v>60.81248508765659</v>
      </c>
      <c r="D6" s="337">
        <v>10554.018679999994</v>
      </c>
      <c r="E6" s="641">
        <v>62.346449868166133</v>
      </c>
      <c r="F6" s="337">
        <v>10198.928909999991</v>
      </c>
      <c r="G6" s="641">
        <v>59.772439795038657</v>
      </c>
      <c r="H6" s="224">
        <v>-6.2785005417481514</v>
      </c>
      <c r="I6" s="224">
        <v>-3.015457335901742</v>
      </c>
      <c r="K6" s="345"/>
    </row>
    <row r="7" spans="1:71" s="80" customFormat="1" ht="12.75" x14ac:dyDescent="0.2">
      <c r="A7" s="90" t="s">
        <v>117</v>
      </c>
      <c r="B7" s="91">
        <v>16265.384559999993</v>
      </c>
      <c r="C7" s="92">
        <v>100</v>
      </c>
      <c r="D7" s="91">
        <v>16928.018679999994</v>
      </c>
      <c r="E7" s="92">
        <v>100</v>
      </c>
      <c r="F7" s="91">
        <v>17062.928909999991</v>
      </c>
      <c r="G7" s="92">
        <v>100</v>
      </c>
      <c r="H7" s="92">
        <v>-3.9144221927335492</v>
      </c>
      <c r="I7" s="92">
        <v>-4.6741351042761785</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61"/>
      <c r="I8" s="233" t="s">
        <v>130</v>
      </c>
      <c r="J8" s="344"/>
      <c r="K8" s="345"/>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row>
    <row r="9" spans="1:71" x14ac:dyDescent="0.2">
      <c r="A9" s="639" t="s">
        <v>513</v>
      </c>
    </row>
    <row r="10" spans="1:71" x14ac:dyDescent="0.2">
      <c r="A10" s="639" t="s">
        <v>509</v>
      </c>
    </row>
    <row r="11" spans="1:71" x14ac:dyDescent="0.2">
      <c r="A11" s="615" t="s">
        <v>602</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28" t="s">
        <v>557</v>
      </c>
      <c r="B1" s="928"/>
      <c r="C1" s="928"/>
      <c r="D1" s="928"/>
      <c r="E1" s="928"/>
      <c r="F1" s="928"/>
      <c r="G1" s="13"/>
      <c r="H1" s="13"/>
      <c r="I1" s="13"/>
    </row>
    <row r="2" spans="1:9" x14ac:dyDescent="0.2">
      <c r="A2" s="929"/>
      <c r="B2" s="929"/>
      <c r="C2" s="929"/>
      <c r="D2" s="929"/>
      <c r="E2" s="929"/>
      <c r="F2" s="929"/>
      <c r="G2" s="13"/>
      <c r="H2" s="13"/>
      <c r="I2" s="216" t="s">
        <v>510</v>
      </c>
    </row>
    <row r="3" spans="1:9" x14ac:dyDescent="0.2">
      <c r="A3" s="356"/>
      <c r="B3" s="358"/>
      <c r="C3" s="358"/>
      <c r="D3" s="896">
        <f>INDICE!A3</f>
        <v>42887</v>
      </c>
      <c r="E3" s="896">
        <v>41671</v>
      </c>
      <c r="F3" s="896">
        <f>DATE(YEAR(D3),MONTH(D3)-1,1)</f>
        <v>42856</v>
      </c>
      <c r="G3" s="896"/>
      <c r="H3" s="899">
        <f>DATE(YEAR(D3)-1,MONTH(D3),1)</f>
        <v>42522</v>
      </c>
      <c r="I3" s="899"/>
    </row>
    <row r="4" spans="1:9" x14ac:dyDescent="0.2">
      <c r="A4" s="307"/>
      <c r="B4" s="308"/>
      <c r="C4" s="308"/>
      <c r="D4" s="97" t="s">
        <v>406</v>
      </c>
      <c r="E4" s="245" t="s">
        <v>108</v>
      </c>
      <c r="F4" s="97" t="s">
        <v>406</v>
      </c>
      <c r="G4" s="245" t="s">
        <v>108</v>
      </c>
      <c r="H4" s="97" t="s">
        <v>406</v>
      </c>
      <c r="I4" s="245" t="s">
        <v>108</v>
      </c>
    </row>
    <row r="5" spans="1:9" x14ac:dyDescent="0.2">
      <c r="A5" s="851" t="s">
        <v>405</v>
      </c>
      <c r="B5" s="223"/>
      <c r="C5" s="223"/>
      <c r="D5" s="550">
        <v>117.18960975973735</v>
      </c>
      <c r="E5" s="644">
        <v>100</v>
      </c>
      <c r="F5" s="550">
        <v>121.54407934773103</v>
      </c>
      <c r="G5" s="644">
        <v>100</v>
      </c>
      <c r="H5" s="550">
        <v>128.93321011209159</v>
      </c>
      <c r="I5" s="644">
        <v>100</v>
      </c>
    </row>
    <row r="6" spans="1:9" x14ac:dyDescent="0.2">
      <c r="A6" s="876" t="s">
        <v>507</v>
      </c>
      <c r="B6" s="223"/>
      <c r="C6" s="223"/>
      <c r="D6" s="550">
        <v>72.998011490822265</v>
      </c>
      <c r="E6" s="644">
        <v>62.290515038392144</v>
      </c>
      <c r="F6" s="550">
        <v>77.352129714971767</v>
      </c>
      <c r="G6" s="644">
        <v>63.641215705514966</v>
      </c>
      <c r="H6" s="550">
        <v>78.458406868590501</v>
      </c>
      <c r="I6" s="644">
        <v>60.851976616715397</v>
      </c>
    </row>
    <row r="7" spans="1:9" x14ac:dyDescent="0.2">
      <c r="A7" s="876" t="s">
        <v>508</v>
      </c>
      <c r="B7" s="223"/>
      <c r="C7" s="223"/>
      <c r="D7" s="550">
        <v>44.191598268915087</v>
      </c>
      <c r="E7" s="644">
        <v>37.709484961607856</v>
      </c>
      <c r="F7" s="550">
        <v>44.191949632759261</v>
      </c>
      <c r="G7" s="644">
        <v>36.358784294485034</v>
      </c>
      <c r="H7" s="550">
        <v>50.474803243501064</v>
      </c>
      <c r="I7" s="644">
        <v>39.148023383284588</v>
      </c>
    </row>
    <row r="8" spans="1:9" x14ac:dyDescent="0.2">
      <c r="A8" s="847" t="s">
        <v>560</v>
      </c>
      <c r="B8" s="355"/>
      <c r="C8" s="355"/>
      <c r="D8" s="632">
        <v>90</v>
      </c>
      <c r="E8" s="645"/>
      <c r="F8" s="632">
        <v>90</v>
      </c>
      <c r="G8" s="645"/>
      <c r="H8" s="632">
        <v>90</v>
      </c>
      <c r="I8" s="645"/>
    </row>
    <row r="9" spans="1:9" x14ac:dyDescent="0.2">
      <c r="A9" s="560" t="s">
        <v>509</v>
      </c>
      <c r="B9" s="298"/>
      <c r="C9" s="298"/>
      <c r="D9" s="298"/>
      <c r="E9" s="314"/>
      <c r="F9" s="13"/>
      <c r="G9" s="13"/>
      <c r="H9" s="13"/>
      <c r="I9" s="233" t="s">
        <v>232</v>
      </c>
    </row>
    <row r="10" spans="1:9" x14ac:dyDescent="0.2">
      <c r="A10" s="560" t="s">
        <v>657</v>
      </c>
      <c r="B10" s="352"/>
      <c r="C10" s="352"/>
      <c r="D10" s="352"/>
      <c r="E10" s="352"/>
      <c r="F10" s="352"/>
      <c r="G10" s="352"/>
      <c r="H10" s="352"/>
      <c r="I10" s="352"/>
    </row>
    <row r="11" spans="1:9" x14ac:dyDescent="0.2">
      <c r="A11" s="298"/>
      <c r="B11" s="352"/>
      <c r="C11" s="352"/>
      <c r="D11" s="352"/>
      <c r="E11" s="352"/>
      <c r="F11" s="352"/>
      <c r="G11" s="352"/>
      <c r="H11" s="352"/>
      <c r="I11" s="352"/>
    </row>
    <row r="12" spans="1:9" x14ac:dyDescent="0.2">
      <c r="A12" s="352"/>
      <c r="B12" s="352"/>
      <c r="C12" s="352"/>
      <c r="D12" s="352"/>
      <c r="E12" s="352"/>
      <c r="F12" s="352"/>
      <c r="G12" s="352"/>
      <c r="H12" s="352"/>
      <c r="I12" s="3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AN14"/>
  <sheetViews>
    <sheetView workbookViewId="0">
      <selection sqref="A1:D2"/>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s>
  <sheetData>
    <row r="1" spans="1:40" x14ac:dyDescent="0.2">
      <c r="A1" s="928" t="s">
        <v>512</v>
      </c>
      <c r="B1" s="928"/>
      <c r="C1" s="928"/>
      <c r="D1" s="928"/>
      <c r="E1" s="357"/>
      <c r="F1" s="13"/>
      <c r="G1" s="13"/>
      <c r="H1" s="13"/>
      <c r="I1" s="13"/>
    </row>
    <row r="2" spans="1:40" ht="15" x14ac:dyDescent="0.2">
      <c r="A2" s="928"/>
      <c r="B2" s="928"/>
      <c r="C2" s="928"/>
      <c r="D2" s="928"/>
      <c r="E2" s="357"/>
      <c r="F2" s="13"/>
      <c r="G2" s="294"/>
      <c r="H2" s="351"/>
      <c r="I2" s="350" t="s">
        <v>157</v>
      </c>
    </row>
    <row r="3" spans="1:40" x14ac:dyDescent="0.2">
      <c r="A3" s="356"/>
      <c r="B3" s="940">
        <f>INDICE!A3</f>
        <v>42887</v>
      </c>
      <c r="C3" s="941">
        <v>41671</v>
      </c>
      <c r="D3" s="940">
        <f>DATE(YEAR(B3),MONTH(B3)-1,1)</f>
        <v>42856</v>
      </c>
      <c r="E3" s="941"/>
      <c r="F3" s="940">
        <f>DATE(YEAR(B3)-1,MONTH(B3),1)</f>
        <v>42522</v>
      </c>
      <c r="G3" s="941"/>
      <c r="H3" s="888" t="s">
        <v>461</v>
      </c>
      <c r="I3" s="888"/>
    </row>
    <row r="4" spans="1:40" x14ac:dyDescent="0.2">
      <c r="A4" s="307"/>
      <c r="B4" s="245" t="s">
        <v>47</v>
      </c>
      <c r="C4" s="245" t="s">
        <v>108</v>
      </c>
      <c r="D4" s="245" t="s">
        <v>47</v>
      </c>
      <c r="E4" s="245" t="s">
        <v>108</v>
      </c>
      <c r="F4" s="245" t="s">
        <v>47</v>
      </c>
      <c r="G4" s="245" t="s">
        <v>108</v>
      </c>
      <c r="H4" s="400">
        <f>D3</f>
        <v>42856</v>
      </c>
      <c r="I4" s="400">
        <f>F3</f>
        <v>42522</v>
      </c>
    </row>
    <row r="5" spans="1:40" x14ac:dyDescent="0.2">
      <c r="A5" s="851" t="s">
        <v>48</v>
      </c>
      <c r="B5" s="336">
        <v>458</v>
      </c>
      <c r="C5" s="346">
        <v>7.1854408534672105</v>
      </c>
      <c r="D5" s="336">
        <v>458</v>
      </c>
      <c r="E5" s="346">
        <v>7.1854408534672105</v>
      </c>
      <c r="F5" s="336">
        <v>506</v>
      </c>
      <c r="G5" s="346">
        <v>7.3717948717948723</v>
      </c>
      <c r="H5" s="550">
        <v>0</v>
      </c>
      <c r="I5" s="550">
        <v>-9.4861660079051386</v>
      </c>
      <c r="J5" s="353"/>
    </row>
    <row r="6" spans="1:40" x14ac:dyDescent="0.2">
      <c r="A6" s="876" t="s">
        <v>49</v>
      </c>
      <c r="B6" s="336">
        <v>339</v>
      </c>
      <c r="C6" s="346">
        <v>5.3184813304047696</v>
      </c>
      <c r="D6" s="336">
        <v>339</v>
      </c>
      <c r="E6" s="346">
        <v>5.3184813304047696</v>
      </c>
      <c r="F6" s="336">
        <v>339</v>
      </c>
      <c r="G6" s="346">
        <v>4.9388111888111892</v>
      </c>
      <c r="H6" s="550">
        <v>0</v>
      </c>
      <c r="I6" s="550">
        <v>0</v>
      </c>
      <c r="J6" s="353"/>
    </row>
    <row r="7" spans="1:40" x14ac:dyDescent="0.2">
      <c r="A7" s="876" t="s">
        <v>127</v>
      </c>
      <c r="B7" s="336">
        <v>3395</v>
      </c>
      <c r="C7" s="346">
        <v>53.263256981487295</v>
      </c>
      <c r="D7" s="336">
        <v>3395</v>
      </c>
      <c r="E7" s="346">
        <v>53.263256981487295</v>
      </c>
      <c r="F7" s="336">
        <v>3382</v>
      </c>
      <c r="G7" s="346">
        <v>49.271561771561771</v>
      </c>
      <c r="H7" s="550">
        <v>0</v>
      </c>
      <c r="I7" s="550">
        <v>0.38438793613246602</v>
      </c>
      <c r="J7" s="353"/>
    </row>
    <row r="8" spans="1:40" x14ac:dyDescent="0.2">
      <c r="A8" s="876" t="s">
        <v>128</v>
      </c>
      <c r="B8" s="336">
        <v>204</v>
      </c>
      <c r="C8" s="346">
        <v>3.2005020395356132</v>
      </c>
      <c r="D8" s="336">
        <v>204</v>
      </c>
      <c r="E8" s="346">
        <v>3.2005020395356132</v>
      </c>
      <c r="F8" s="336">
        <v>204</v>
      </c>
      <c r="G8" s="346">
        <v>2.9720279720279721</v>
      </c>
      <c r="H8" s="550">
        <v>0</v>
      </c>
      <c r="I8" s="550">
        <v>0</v>
      </c>
      <c r="J8" s="353"/>
    </row>
    <row r="9" spans="1:40" x14ac:dyDescent="0.2">
      <c r="A9" s="847" t="s">
        <v>404</v>
      </c>
      <c r="B9" s="632">
        <v>1978</v>
      </c>
      <c r="C9" s="642">
        <v>31.032318795105112</v>
      </c>
      <c r="D9" s="632">
        <v>1978</v>
      </c>
      <c r="E9" s="642">
        <v>31.032318795105112</v>
      </c>
      <c r="F9" s="632">
        <v>2433</v>
      </c>
      <c r="G9" s="642">
        <v>35.4458041958042</v>
      </c>
      <c r="H9" s="643">
        <v>0</v>
      </c>
      <c r="I9" s="643">
        <v>-18.701191944101932</v>
      </c>
      <c r="J9" s="353"/>
    </row>
    <row r="10" spans="1:40" s="80" customFormat="1" x14ac:dyDescent="0.2">
      <c r="A10" s="90" t="s">
        <v>117</v>
      </c>
      <c r="B10" s="91">
        <v>6374</v>
      </c>
      <c r="C10" s="354">
        <v>100</v>
      </c>
      <c r="D10" s="91">
        <v>6374</v>
      </c>
      <c r="E10" s="354">
        <v>100</v>
      </c>
      <c r="F10" s="91">
        <v>6864</v>
      </c>
      <c r="G10" s="354">
        <v>100</v>
      </c>
      <c r="H10" s="354">
        <v>0</v>
      </c>
      <c r="I10" s="92">
        <v>-7.1386946386946386</v>
      </c>
      <c r="J10" s="353"/>
      <c r="K10"/>
      <c r="L10"/>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row>
    <row r="11" spans="1:40" x14ac:dyDescent="0.2">
      <c r="A11" s="222"/>
      <c r="B11" s="298"/>
      <c r="C11" s="298"/>
      <c r="D11" s="298"/>
      <c r="E11" s="298"/>
      <c r="F11" s="13"/>
      <c r="G11" s="13"/>
      <c r="H11" s="13"/>
      <c r="I11" s="233" t="s">
        <v>232</v>
      </c>
    </row>
    <row r="12" spans="1:40" s="341" customFormat="1" ht="12.75" x14ac:dyDescent="0.2">
      <c r="A12" s="640" t="s">
        <v>511</v>
      </c>
      <c r="B12" s="342"/>
      <c r="C12" s="342"/>
      <c r="D12" s="343"/>
      <c r="E12" s="343"/>
      <c r="F12" s="342"/>
      <c r="G12" s="342"/>
      <c r="H12" s="342"/>
      <c r="I12" s="342"/>
      <c r="J12" s="342"/>
      <c r="K12" s="342"/>
      <c r="L12" s="342"/>
      <c r="M12" s="342"/>
      <c r="N12" s="342"/>
      <c r="O12" s="342"/>
    </row>
    <row r="13" spans="1:40" x14ac:dyDescent="0.2">
      <c r="A13" s="298" t="s">
        <v>509</v>
      </c>
      <c r="B13" s="352"/>
      <c r="C13" s="352"/>
      <c r="D13" s="352"/>
      <c r="E13" s="352"/>
      <c r="F13" s="352"/>
      <c r="G13" s="352"/>
      <c r="H13" s="352"/>
      <c r="I13" s="352"/>
    </row>
    <row r="14" spans="1:40" x14ac:dyDescent="0.2">
      <c r="A14" s="615" t="s">
        <v>601</v>
      </c>
      <c r="B14" s="352"/>
      <c r="C14" s="352"/>
      <c r="D14" s="352"/>
      <c r="E14" s="352"/>
      <c r="F14" s="352"/>
      <c r="G14" s="352"/>
      <c r="H14" s="352"/>
      <c r="I14" s="352"/>
    </row>
  </sheetData>
  <mergeCells count="5">
    <mergeCell ref="A1:D2"/>
    <mergeCell ref="H3:I3"/>
    <mergeCell ref="B3:C3"/>
    <mergeCell ref="D3:E3"/>
    <mergeCell ref="F3:G3"/>
  </mergeCells>
  <conditionalFormatting sqref="H5:I9">
    <cfRule type="cellIs" dxfId="0" priority="1"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M21"/>
  <sheetViews>
    <sheetView workbookViewId="0">
      <selection sqref="A1:C2"/>
    </sheetView>
  </sheetViews>
  <sheetFormatPr baseColWidth="10" defaultColWidth="11" defaultRowHeight="12.75" x14ac:dyDescent="0.2"/>
  <cols>
    <col min="1" max="1" width="30.25" style="315" customWidth="1"/>
    <col min="2" max="2" width="11" style="315"/>
    <col min="3" max="3" width="11.625" style="315" customWidth="1"/>
    <col min="4" max="4" width="11" style="315"/>
    <col min="5" max="5" width="11.625" style="315" customWidth="1"/>
    <col min="6" max="6" width="11" style="315"/>
    <col min="7" max="7" width="11.625" style="315" customWidth="1"/>
    <col min="8" max="9" width="10.5" style="315" customWidth="1"/>
    <col min="10" max="16384" width="11" style="315"/>
  </cols>
  <sheetData>
    <row r="1" spans="1:12" x14ac:dyDescent="0.2">
      <c r="A1" s="928" t="s">
        <v>40</v>
      </c>
      <c r="B1" s="928"/>
      <c r="C1" s="928"/>
      <c r="D1" s="183"/>
      <c r="E1" s="183"/>
      <c r="F1" s="183"/>
      <c r="G1" s="12"/>
      <c r="H1" s="12"/>
      <c r="I1" s="12"/>
      <c r="J1" s="12"/>
      <c r="K1" s="12"/>
      <c r="L1" s="12"/>
    </row>
    <row r="2" spans="1:12" x14ac:dyDescent="0.2">
      <c r="A2" s="928"/>
      <c r="B2" s="928"/>
      <c r="C2" s="928"/>
      <c r="D2" s="363"/>
      <c r="E2" s="183"/>
      <c r="F2" s="183"/>
      <c r="H2" s="12"/>
      <c r="I2" s="12"/>
      <c r="J2" s="12"/>
      <c r="K2" s="12"/>
    </row>
    <row r="3" spans="1:12" x14ac:dyDescent="0.2">
      <c r="A3" s="362"/>
      <c r="B3" s="12"/>
      <c r="C3" s="12"/>
      <c r="D3" s="12"/>
      <c r="E3" s="12"/>
      <c r="F3" s="12"/>
      <c r="G3" s="12"/>
      <c r="H3" s="316"/>
      <c r="I3" s="350" t="s">
        <v>550</v>
      </c>
      <c r="J3" s="12"/>
      <c r="K3" s="12"/>
      <c r="L3" s="12"/>
    </row>
    <row r="4" spans="1:12" x14ac:dyDescent="0.2">
      <c r="A4" s="192"/>
      <c r="B4" s="940">
        <f>INDICE!A3</f>
        <v>42887</v>
      </c>
      <c r="C4" s="941">
        <v>41671</v>
      </c>
      <c r="D4" s="940">
        <f>DATE(YEAR(B4),MONTH(B4)-1,1)</f>
        <v>42856</v>
      </c>
      <c r="E4" s="941"/>
      <c r="F4" s="940">
        <f>DATE(YEAR(B4)-1,MONTH(B4),1)</f>
        <v>42522</v>
      </c>
      <c r="G4" s="941"/>
      <c r="H4" s="888" t="s">
        <v>461</v>
      </c>
      <c r="I4" s="888"/>
      <c r="J4" s="12"/>
      <c r="K4" s="12"/>
      <c r="L4" s="12"/>
    </row>
    <row r="5" spans="1:12" x14ac:dyDescent="0.2">
      <c r="A5" s="362"/>
      <c r="B5" s="245" t="s">
        <v>54</v>
      </c>
      <c r="C5" s="245" t="s">
        <v>108</v>
      </c>
      <c r="D5" s="245" t="s">
        <v>54</v>
      </c>
      <c r="E5" s="245" t="s">
        <v>108</v>
      </c>
      <c r="F5" s="245" t="s">
        <v>54</v>
      </c>
      <c r="G5" s="245" t="s">
        <v>108</v>
      </c>
      <c r="H5" s="400">
        <f>D4</f>
        <v>42856</v>
      </c>
      <c r="I5" s="400">
        <f>F4</f>
        <v>42522</v>
      </c>
      <c r="J5" s="12"/>
      <c r="K5" s="12"/>
      <c r="L5" s="12"/>
    </row>
    <row r="6" spans="1:12" ht="15" customHeight="1" x14ac:dyDescent="0.2">
      <c r="A6" s="192" t="s">
        <v>409</v>
      </c>
      <c r="B6" s="318">
        <v>8257.4920000000002</v>
      </c>
      <c r="C6" s="317">
        <v>27.893831128437718</v>
      </c>
      <c r="D6" s="318">
        <v>8933.1939999999995</v>
      </c>
      <c r="E6" s="317">
        <v>30.58711746389579</v>
      </c>
      <c r="F6" s="318">
        <v>9951.2070000000003</v>
      </c>
      <c r="G6" s="317">
        <v>33.335519699522273</v>
      </c>
      <c r="H6" s="317">
        <v>-7.5639463331928019</v>
      </c>
      <c r="I6" s="317">
        <v>-17.020196645492351</v>
      </c>
      <c r="J6" s="12"/>
      <c r="K6" s="12"/>
      <c r="L6" s="12"/>
    </row>
    <row r="7" spans="1:12" x14ac:dyDescent="0.2">
      <c r="A7" s="361" t="s">
        <v>408</v>
      </c>
      <c r="B7" s="318">
        <v>21345.798999999999</v>
      </c>
      <c r="C7" s="317">
        <v>72.106168871562289</v>
      </c>
      <c r="D7" s="318">
        <v>20272.546000000002</v>
      </c>
      <c r="E7" s="317">
        <v>69.412882536104206</v>
      </c>
      <c r="F7" s="318">
        <v>19900.455999999998</v>
      </c>
      <c r="G7" s="317">
        <v>66.66448030047772</v>
      </c>
      <c r="H7" s="317">
        <v>5.2941204326284268</v>
      </c>
      <c r="I7" s="317">
        <v>7.2628637253337365</v>
      </c>
      <c r="J7" s="12"/>
      <c r="K7" s="12"/>
      <c r="L7" s="12"/>
    </row>
    <row r="8" spans="1:12" x14ac:dyDescent="0.2">
      <c r="A8" s="230" t="s">
        <v>117</v>
      </c>
      <c r="B8" s="231">
        <v>29603.290999999997</v>
      </c>
      <c r="C8" s="232">
        <v>100</v>
      </c>
      <c r="D8" s="231">
        <v>29205.74</v>
      </c>
      <c r="E8" s="232">
        <v>100</v>
      </c>
      <c r="F8" s="231">
        <v>29851.663</v>
      </c>
      <c r="G8" s="232">
        <v>100</v>
      </c>
      <c r="H8" s="92">
        <v>1.3612084473805348</v>
      </c>
      <c r="I8" s="92">
        <v>-0.83202064822989263</v>
      </c>
      <c r="J8" s="728"/>
      <c r="K8" s="359"/>
    </row>
    <row r="9" spans="1:12" s="341" customFormat="1" x14ac:dyDescent="0.2">
      <c r="A9" s="359"/>
      <c r="B9" s="359"/>
      <c r="C9" s="359"/>
      <c r="D9" s="359"/>
      <c r="E9" s="359"/>
      <c r="F9" s="359"/>
      <c r="H9" s="359"/>
      <c r="I9" s="233" t="s">
        <v>232</v>
      </c>
      <c r="J9" s="342"/>
      <c r="K9" s="342"/>
      <c r="L9" s="342"/>
    </row>
    <row r="10" spans="1:12" x14ac:dyDescent="0.2">
      <c r="A10" s="640" t="s">
        <v>548</v>
      </c>
      <c r="B10" s="342"/>
      <c r="C10" s="343"/>
      <c r="D10" s="342"/>
      <c r="E10" s="342"/>
      <c r="F10" s="342"/>
      <c r="G10" s="342"/>
      <c r="H10" s="359"/>
      <c r="I10" s="359"/>
      <c r="J10" s="359"/>
      <c r="K10" s="359"/>
      <c r="L10" s="359"/>
    </row>
    <row r="11" spans="1:12" x14ac:dyDescent="0.2">
      <c r="A11" s="298" t="s">
        <v>549</v>
      </c>
      <c r="B11" s="359"/>
      <c r="C11" s="360"/>
      <c r="D11" s="359"/>
      <c r="E11" s="359"/>
      <c r="F11" s="359"/>
      <c r="G11" s="359"/>
      <c r="H11" s="359"/>
      <c r="I11" s="359"/>
      <c r="J11" s="359"/>
      <c r="K11" s="359"/>
      <c r="L11" s="359"/>
    </row>
    <row r="12" spans="1:12" x14ac:dyDescent="0.2">
      <c r="A12" s="298" t="s">
        <v>509</v>
      </c>
      <c r="B12" s="359"/>
      <c r="C12" s="359"/>
      <c r="D12" s="359"/>
      <c r="E12" s="359"/>
      <c r="F12" s="359"/>
      <c r="G12" s="359"/>
      <c r="H12" s="12"/>
      <c r="I12" s="183"/>
      <c r="J12" s="359"/>
      <c r="K12" s="359"/>
      <c r="L12" s="359"/>
    </row>
    <row r="13" spans="1:12" x14ac:dyDescent="0.2">
      <c r="A13" s="359"/>
      <c r="B13" s="359"/>
      <c r="C13" s="359"/>
      <c r="D13" s="359"/>
      <c r="E13" s="359"/>
      <c r="F13" s="359"/>
      <c r="G13" s="359"/>
      <c r="H13" s="12"/>
      <c r="I13" s="12"/>
      <c r="J13" s="359"/>
      <c r="K13" s="359"/>
      <c r="L13" s="359"/>
    </row>
    <row r="14" spans="1:12" x14ac:dyDescent="0.2">
      <c r="A14" s="359"/>
      <c r="B14" s="359"/>
      <c r="C14" s="359"/>
      <c r="D14" s="359"/>
      <c r="E14" s="359"/>
      <c r="F14" s="359"/>
      <c r="G14" s="359"/>
      <c r="H14" s="12"/>
      <c r="I14" s="12"/>
      <c r="J14" s="12"/>
      <c r="K14" s="12"/>
      <c r="L14" s="12"/>
    </row>
    <row r="15" spans="1:12" x14ac:dyDescent="0.2">
      <c r="A15" s="12"/>
      <c r="B15" s="728"/>
      <c r="C15" s="12"/>
      <c r="D15" s="12"/>
      <c r="E15" s="12"/>
      <c r="F15" s="12"/>
      <c r="G15" s="12"/>
      <c r="H15" s="12"/>
      <c r="I15" s="12"/>
      <c r="J15" s="12"/>
      <c r="K15" s="12"/>
      <c r="L15" s="12"/>
    </row>
    <row r="17" spans="2:13" x14ac:dyDescent="0.2">
      <c r="B17" s="693"/>
    </row>
    <row r="18" spans="2:13" x14ac:dyDescent="0.2">
      <c r="B18" s="693"/>
    </row>
    <row r="19" spans="2:13" x14ac:dyDescent="0.2">
      <c r="M19" s="315" t="s">
        <v>407</v>
      </c>
    </row>
    <row r="21" spans="2:13" x14ac:dyDescent="0.2">
      <c r="C21" s="693"/>
    </row>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GR67"/>
  <sheetViews>
    <sheetView workbookViewId="0">
      <selection sqref="A1:D2"/>
    </sheetView>
  </sheetViews>
  <sheetFormatPr baseColWidth="10" defaultRowHeight="14.25" x14ac:dyDescent="0.2"/>
  <cols>
    <col min="1" max="1" width="22" customWidth="1"/>
    <col min="2" max="2" width="14.125" customWidth="1"/>
    <col min="5" max="5" width="11" customWidth="1"/>
    <col min="6" max="6" width="11.75" customWidth="1"/>
  </cols>
  <sheetData>
    <row r="1" spans="1:7" x14ac:dyDescent="0.2">
      <c r="A1" s="942" t="s">
        <v>1</v>
      </c>
      <c r="B1" s="942"/>
      <c r="C1" s="942"/>
      <c r="D1" s="942"/>
      <c r="E1" s="364"/>
      <c r="F1" s="364"/>
      <c r="G1" s="365"/>
    </row>
    <row r="2" spans="1:7" x14ac:dyDescent="0.2">
      <c r="A2" s="942"/>
      <c r="B2" s="942"/>
      <c r="C2" s="942"/>
      <c r="D2" s="942"/>
      <c r="E2" s="365"/>
      <c r="F2" s="365"/>
      <c r="G2" s="365"/>
    </row>
    <row r="3" spans="1:7" x14ac:dyDescent="0.2">
      <c r="A3" s="556"/>
      <c r="B3" s="556"/>
      <c r="C3" s="556"/>
      <c r="D3" s="365"/>
      <c r="E3" s="365"/>
      <c r="F3" s="365"/>
      <c r="G3" s="365"/>
    </row>
    <row r="4" spans="1:7" x14ac:dyDescent="0.2">
      <c r="A4" s="366" t="s">
        <v>410</v>
      </c>
      <c r="B4" s="365"/>
      <c r="C4" s="365"/>
      <c r="D4" s="365"/>
      <c r="E4" s="365"/>
      <c r="F4" s="365"/>
      <c r="G4" s="365"/>
    </row>
    <row r="5" spans="1:7" x14ac:dyDescent="0.2">
      <c r="A5" s="367"/>
      <c r="B5" s="367" t="s">
        <v>411</v>
      </c>
      <c r="C5" s="367" t="s">
        <v>412</v>
      </c>
      <c r="D5" s="367" t="s">
        <v>413</v>
      </c>
      <c r="E5" s="367" t="s">
        <v>414</v>
      </c>
      <c r="F5" s="367" t="s">
        <v>54</v>
      </c>
      <c r="G5" s="365"/>
    </row>
    <row r="6" spans="1:7" x14ac:dyDescent="0.2">
      <c r="A6" s="368" t="s">
        <v>411</v>
      </c>
      <c r="B6" s="369">
        <v>1</v>
      </c>
      <c r="C6" s="369">
        <v>238.8</v>
      </c>
      <c r="D6" s="369">
        <v>0.23880000000000001</v>
      </c>
      <c r="E6" s="370" t="s">
        <v>415</v>
      </c>
      <c r="F6" s="370">
        <v>0.27779999999999999</v>
      </c>
      <c r="G6" s="365"/>
    </row>
    <row r="7" spans="1:7" x14ac:dyDescent="0.2">
      <c r="A7" s="371" t="s">
        <v>412</v>
      </c>
      <c r="B7" s="372" t="s">
        <v>416</v>
      </c>
      <c r="C7" s="373">
        <v>1</v>
      </c>
      <c r="D7" s="374" t="s">
        <v>417</v>
      </c>
      <c r="E7" s="374" t="s">
        <v>418</v>
      </c>
      <c r="F7" s="372" t="s">
        <v>419</v>
      </c>
      <c r="G7" s="365"/>
    </row>
    <row r="8" spans="1:7" x14ac:dyDescent="0.2">
      <c r="A8" s="371" t="s">
        <v>413</v>
      </c>
      <c r="B8" s="372">
        <v>4.1867999999999999</v>
      </c>
      <c r="C8" s="374" t="s">
        <v>420</v>
      </c>
      <c r="D8" s="373">
        <v>1</v>
      </c>
      <c r="E8" s="374" t="s">
        <v>421</v>
      </c>
      <c r="F8" s="372">
        <v>1.163</v>
      </c>
      <c r="G8" s="365"/>
    </row>
    <row r="9" spans="1:7" x14ac:dyDescent="0.2">
      <c r="A9" s="371" t="s">
        <v>414</v>
      </c>
      <c r="B9" s="372" t="s">
        <v>422</v>
      </c>
      <c r="C9" s="374" t="s">
        <v>423</v>
      </c>
      <c r="D9" s="374" t="s">
        <v>424</v>
      </c>
      <c r="E9" s="372">
        <v>1</v>
      </c>
      <c r="F9" s="375">
        <v>11630</v>
      </c>
      <c r="G9" s="365"/>
    </row>
    <row r="10" spans="1:7" x14ac:dyDescent="0.2">
      <c r="A10" s="376" t="s">
        <v>54</v>
      </c>
      <c r="B10" s="377">
        <v>3.6</v>
      </c>
      <c r="C10" s="377">
        <v>860</v>
      </c>
      <c r="D10" s="377">
        <v>0.86</v>
      </c>
      <c r="E10" s="378" t="s">
        <v>425</v>
      </c>
      <c r="F10" s="377">
        <v>1</v>
      </c>
      <c r="G10" s="365"/>
    </row>
    <row r="11" spans="1:7" x14ac:dyDescent="0.2">
      <c r="A11" s="371"/>
      <c r="B11" s="373"/>
      <c r="C11" s="373"/>
      <c r="D11" s="373"/>
      <c r="E11" s="372"/>
      <c r="F11" s="373"/>
      <c r="G11" s="365"/>
    </row>
    <row r="12" spans="1:7" x14ac:dyDescent="0.2">
      <c r="A12" s="366"/>
      <c r="B12" s="365"/>
      <c r="C12" s="365"/>
      <c r="D12" s="365"/>
      <c r="E12" s="379"/>
      <c r="F12" s="365"/>
      <c r="G12" s="365"/>
    </row>
    <row r="13" spans="1:7" x14ac:dyDescent="0.2">
      <c r="A13" s="366" t="s">
        <v>426</v>
      </c>
      <c r="B13" s="365"/>
      <c r="C13" s="365"/>
      <c r="D13" s="365"/>
      <c r="E13" s="365"/>
      <c r="F13" s="365"/>
      <c r="G13" s="365"/>
    </row>
    <row r="14" spans="1:7" x14ac:dyDescent="0.2">
      <c r="A14" s="367"/>
      <c r="B14" s="380" t="s">
        <v>427</v>
      </c>
      <c r="C14" s="367" t="s">
        <v>428</v>
      </c>
      <c r="D14" s="367" t="s">
        <v>429</v>
      </c>
      <c r="E14" s="367" t="s">
        <v>430</v>
      </c>
      <c r="F14" s="367" t="s">
        <v>431</v>
      </c>
      <c r="G14" s="373"/>
    </row>
    <row r="15" spans="1:7" x14ac:dyDescent="0.2">
      <c r="A15" s="368" t="s">
        <v>427</v>
      </c>
      <c r="B15" s="369">
        <v>1</v>
      </c>
      <c r="C15" s="369">
        <v>2.3810000000000001E-2</v>
      </c>
      <c r="D15" s="369">
        <v>0.13370000000000001</v>
      </c>
      <c r="E15" s="369">
        <v>3.7850000000000001</v>
      </c>
      <c r="F15" s="369">
        <v>3.8E-3</v>
      </c>
      <c r="G15" s="373"/>
    </row>
    <row r="16" spans="1:7" x14ac:dyDescent="0.2">
      <c r="A16" s="371" t="s">
        <v>428</v>
      </c>
      <c r="B16" s="373">
        <v>42</v>
      </c>
      <c r="C16" s="373">
        <v>1</v>
      </c>
      <c r="D16" s="373">
        <v>5.6150000000000002</v>
      </c>
      <c r="E16" s="373">
        <v>159</v>
      </c>
      <c r="F16" s="373">
        <v>0.159</v>
      </c>
      <c r="G16" s="373"/>
    </row>
    <row r="17" spans="1:7" x14ac:dyDescent="0.2">
      <c r="A17" s="371" t="s">
        <v>429</v>
      </c>
      <c r="B17" s="373">
        <v>7.48</v>
      </c>
      <c r="C17" s="373">
        <v>0.17810000000000001</v>
      </c>
      <c r="D17" s="373">
        <v>1</v>
      </c>
      <c r="E17" s="373">
        <v>28.3</v>
      </c>
      <c r="F17" s="373">
        <v>2.8299999999999999E-2</v>
      </c>
      <c r="G17" s="373"/>
    </row>
    <row r="18" spans="1:7" x14ac:dyDescent="0.2">
      <c r="A18" s="371" t="s">
        <v>430</v>
      </c>
      <c r="B18" s="373">
        <v>0.26419999999999999</v>
      </c>
      <c r="C18" s="373">
        <v>6.3E-3</v>
      </c>
      <c r="D18" s="373">
        <v>3.5299999999999998E-2</v>
      </c>
      <c r="E18" s="373">
        <v>1</v>
      </c>
      <c r="F18" s="373">
        <v>1E-3</v>
      </c>
      <c r="G18" s="373"/>
    </row>
    <row r="19" spans="1:7" x14ac:dyDescent="0.2">
      <c r="A19" s="376" t="s">
        <v>431</v>
      </c>
      <c r="B19" s="377">
        <v>264.2</v>
      </c>
      <c r="C19" s="377">
        <v>6.2889999999999997</v>
      </c>
      <c r="D19" s="377">
        <v>35.314700000000002</v>
      </c>
      <c r="E19" s="381">
        <v>1000</v>
      </c>
      <c r="F19" s="377">
        <v>1</v>
      </c>
      <c r="G19" s="373"/>
    </row>
    <row r="20" spans="1:7" x14ac:dyDescent="0.2">
      <c r="A20" s="365"/>
      <c r="B20" s="365"/>
      <c r="C20" s="365"/>
      <c r="D20" s="365"/>
      <c r="E20" s="365"/>
      <c r="F20" s="365"/>
      <c r="G20" s="365"/>
    </row>
    <row r="21" spans="1:7" x14ac:dyDescent="0.2">
      <c r="A21" s="365"/>
      <c r="B21" s="365"/>
      <c r="C21" s="365"/>
      <c r="D21" s="365"/>
      <c r="E21" s="365"/>
      <c r="F21" s="365"/>
      <c r="G21" s="365"/>
    </row>
    <row r="22" spans="1:7" x14ac:dyDescent="0.2">
      <c r="A22" s="366" t="s">
        <v>432</v>
      </c>
      <c r="B22" s="365"/>
      <c r="C22" s="365"/>
      <c r="D22" s="365"/>
      <c r="E22" s="365"/>
      <c r="F22" s="365"/>
      <c r="G22" s="365"/>
    </row>
    <row r="23" spans="1:7" x14ac:dyDescent="0.2">
      <c r="A23" s="382" t="s">
        <v>297</v>
      </c>
      <c r="B23" s="382"/>
      <c r="C23" s="382"/>
      <c r="D23" s="382"/>
      <c r="E23" s="382"/>
      <c r="F23" s="382"/>
      <c r="G23" s="365"/>
    </row>
    <row r="24" spans="1:7" x14ac:dyDescent="0.2">
      <c r="A24" s="943" t="s">
        <v>433</v>
      </c>
      <c r="B24" s="943"/>
      <c r="C24" s="943"/>
      <c r="D24" s="944" t="s">
        <v>434</v>
      </c>
      <c r="E24" s="944"/>
      <c r="F24" s="944"/>
      <c r="G24" s="365"/>
    </row>
    <row r="25" spans="1:7" x14ac:dyDescent="0.2">
      <c r="A25" s="365"/>
      <c r="B25" s="365"/>
      <c r="C25" s="365"/>
      <c r="D25" s="365"/>
      <c r="E25" s="365"/>
      <c r="F25" s="365"/>
      <c r="G25" s="365"/>
    </row>
    <row r="26" spans="1:7" x14ac:dyDescent="0.2">
      <c r="A26" s="365"/>
      <c r="B26" s="365"/>
      <c r="C26" s="365"/>
      <c r="D26" s="365"/>
      <c r="E26" s="365"/>
      <c r="F26" s="365"/>
      <c r="G26" s="365"/>
    </row>
    <row r="27" spans="1:7" x14ac:dyDescent="0.2">
      <c r="A27" s="60" t="s">
        <v>435</v>
      </c>
      <c r="B27" s="365"/>
      <c r="C27" s="60"/>
      <c r="D27" s="366" t="s">
        <v>436</v>
      </c>
      <c r="E27" s="365"/>
      <c r="F27" s="365"/>
      <c r="G27" s="365"/>
    </row>
    <row r="28" spans="1:7" x14ac:dyDescent="0.2">
      <c r="A28" s="380" t="s">
        <v>297</v>
      </c>
      <c r="B28" s="367" t="s">
        <v>438</v>
      </c>
      <c r="C28" s="58"/>
      <c r="D28" s="368" t="s">
        <v>112</v>
      </c>
      <c r="E28" s="369"/>
      <c r="F28" s="370" t="s">
        <v>439</v>
      </c>
      <c r="G28" s="365"/>
    </row>
    <row r="29" spans="1:7" x14ac:dyDescent="0.2">
      <c r="A29" s="383" t="s">
        <v>658</v>
      </c>
      <c r="B29" s="384" t="s">
        <v>443</v>
      </c>
      <c r="C29" s="58"/>
      <c r="D29" s="376" t="s">
        <v>404</v>
      </c>
      <c r="E29" s="377"/>
      <c r="F29" s="378" t="s">
        <v>444</v>
      </c>
      <c r="G29" s="365"/>
    </row>
    <row r="30" spans="1:7" x14ac:dyDescent="0.2">
      <c r="A30" s="385" t="s">
        <v>659</v>
      </c>
      <c r="B30" s="386" t="s">
        <v>445</v>
      </c>
      <c r="C30" s="365"/>
      <c r="D30" s="365"/>
      <c r="E30" s="365"/>
      <c r="F30" s="365"/>
      <c r="G30" s="365"/>
    </row>
    <row r="31" spans="1:7" x14ac:dyDescent="0.2">
      <c r="A31" s="365"/>
      <c r="B31" s="365"/>
      <c r="C31" s="365"/>
      <c r="D31" s="365"/>
      <c r="E31" s="365"/>
      <c r="F31" s="365"/>
      <c r="G31" s="365"/>
    </row>
    <row r="32" spans="1:7" x14ac:dyDescent="0.2">
      <c r="A32" s="365"/>
      <c r="B32" s="365"/>
      <c r="C32" s="365"/>
      <c r="D32" s="365"/>
      <c r="E32" s="365"/>
      <c r="F32" s="365"/>
      <c r="G32" s="365"/>
    </row>
    <row r="33" spans="1:7" x14ac:dyDescent="0.2">
      <c r="A33" s="366" t="s">
        <v>437</v>
      </c>
      <c r="B33" s="365"/>
      <c r="C33" s="365"/>
      <c r="D33" s="365"/>
      <c r="E33" s="366" t="s">
        <v>446</v>
      </c>
      <c r="F33" s="365"/>
      <c r="G33" s="365"/>
    </row>
    <row r="34" spans="1:7" x14ac:dyDescent="0.2">
      <c r="A34" s="382" t="s">
        <v>440</v>
      </c>
      <c r="B34" s="382" t="s">
        <v>441</v>
      </c>
      <c r="C34" s="382" t="s">
        <v>442</v>
      </c>
      <c r="D34" s="373"/>
      <c r="E34" s="367"/>
      <c r="F34" s="367" t="s">
        <v>447</v>
      </c>
      <c r="G34" s="365"/>
    </row>
    <row r="35" spans="1:7" x14ac:dyDescent="0.2">
      <c r="A35" s="1"/>
      <c r="B35" s="1"/>
      <c r="C35" s="1"/>
      <c r="D35" s="1"/>
      <c r="E35" s="368" t="s">
        <v>448</v>
      </c>
      <c r="F35" s="387">
        <v>11.6</v>
      </c>
      <c r="G35" s="365"/>
    </row>
    <row r="36" spans="1:7" x14ac:dyDescent="0.2">
      <c r="A36" s="1"/>
      <c r="B36" s="1"/>
      <c r="C36" s="1"/>
      <c r="D36" s="1"/>
      <c r="E36" s="371" t="s">
        <v>48</v>
      </c>
      <c r="F36" s="387">
        <v>8.5299999999999994</v>
      </c>
      <c r="G36" s="365"/>
    </row>
    <row r="37" spans="1:7" x14ac:dyDescent="0.2">
      <c r="A37" s="1"/>
      <c r="B37" s="1"/>
      <c r="C37" s="1"/>
      <c r="D37" s="1"/>
      <c r="E37" s="371" t="s">
        <v>49</v>
      </c>
      <c r="F37" s="387">
        <v>7.88</v>
      </c>
      <c r="G37" s="365"/>
    </row>
    <row r="38" spans="1:7" x14ac:dyDescent="0.2">
      <c r="A38" s="1"/>
      <c r="B38" s="1"/>
      <c r="C38" s="1"/>
      <c r="D38" s="1"/>
      <c r="E38" s="371" t="s">
        <v>449</v>
      </c>
      <c r="F38" s="387">
        <v>7.93</v>
      </c>
      <c r="G38" s="365"/>
    </row>
    <row r="39" spans="1:7" x14ac:dyDescent="0.2">
      <c r="A39" s="1"/>
      <c r="B39" s="1"/>
      <c r="C39" s="1"/>
      <c r="D39" s="1"/>
      <c r="E39" s="371" t="s">
        <v>127</v>
      </c>
      <c r="F39" s="387">
        <v>7.46</v>
      </c>
      <c r="G39" s="365"/>
    </row>
    <row r="40" spans="1:7" x14ac:dyDescent="0.2">
      <c r="A40" s="1"/>
      <c r="B40" s="1"/>
      <c r="C40" s="1"/>
      <c r="D40" s="1"/>
      <c r="E40" s="371" t="s">
        <v>128</v>
      </c>
      <c r="F40" s="387">
        <v>6.66</v>
      </c>
      <c r="G40" s="365"/>
    </row>
    <row r="41" spans="1:7" x14ac:dyDescent="0.2">
      <c r="A41" s="1"/>
      <c r="B41" s="1"/>
      <c r="C41" s="1"/>
      <c r="D41" s="1"/>
      <c r="E41" s="376" t="s">
        <v>450</v>
      </c>
      <c r="F41" s="388">
        <v>8</v>
      </c>
      <c r="G41" s="365"/>
    </row>
    <row r="42" spans="1:7" x14ac:dyDescent="0.2">
      <c r="A42" s="365"/>
      <c r="B42" s="365"/>
      <c r="C42" s="365"/>
      <c r="D42" s="365"/>
      <c r="E42" s="365"/>
      <c r="F42" s="365"/>
      <c r="G42" s="365"/>
    </row>
    <row r="43" spans="1:7" x14ac:dyDescent="0.2">
      <c r="A43" s="365"/>
      <c r="B43" s="365"/>
      <c r="C43" s="365"/>
      <c r="D43" s="365"/>
      <c r="E43" s="365"/>
      <c r="F43" s="365"/>
      <c r="G43" s="365"/>
    </row>
    <row r="44" spans="1:7" x14ac:dyDescent="0.2">
      <c r="A44" s="365"/>
      <c r="B44" s="365"/>
      <c r="C44" s="365"/>
      <c r="D44" s="365"/>
      <c r="E44" s="365"/>
      <c r="F44" s="365"/>
      <c r="G44" s="365"/>
    </row>
    <row r="45" spans="1:7" ht="15" x14ac:dyDescent="0.25">
      <c r="A45" s="389" t="s">
        <v>451</v>
      </c>
      <c r="B45" s="1"/>
      <c r="C45" s="1"/>
      <c r="D45" s="1"/>
      <c r="E45" s="1"/>
      <c r="F45" s="1"/>
      <c r="G45" s="1"/>
    </row>
    <row r="46" spans="1:7" ht="14.25" customHeight="1" x14ac:dyDescent="0.2">
      <c r="A46" s="945" t="s">
        <v>642</v>
      </c>
      <c r="B46" s="945"/>
      <c r="C46" s="945"/>
      <c r="D46" s="945"/>
      <c r="E46" s="945"/>
      <c r="F46" s="945"/>
      <c r="G46" s="945"/>
    </row>
    <row r="47" spans="1:7" x14ac:dyDescent="0.2">
      <c r="A47" s="945"/>
      <c r="B47" s="945"/>
      <c r="C47" s="945"/>
      <c r="D47" s="945"/>
      <c r="E47" s="945"/>
      <c r="F47" s="945"/>
      <c r="G47" s="945"/>
    </row>
    <row r="48" spans="1:7" x14ac:dyDescent="0.2">
      <c r="A48" s="945"/>
      <c r="B48" s="945"/>
      <c r="C48" s="945"/>
      <c r="D48" s="945"/>
      <c r="E48" s="945"/>
      <c r="F48" s="945"/>
      <c r="G48" s="945"/>
    </row>
    <row r="49" spans="1:200" ht="15" x14ac:dyDescent="0.25">
      <c r="A49" s="389" t="s">
        <v>452</v>
      </c>
      <c r="B49" s="1"/>
      <c r="C49" s="1"/>
      <c r="D49" s="1"/>
      <c r="E49" s="1"/>
      <c r="F49" s="1"/>
      <c r="G49" s="1"/>
    </row>
    <row r="50" spans="1:200" x14ac:dyDescent="0.2">
      <c r="A50" s="1" t="s">
        <v>665</v>
      </c>
      <c r="B50" s="1"/>
      <c r="C50" s="1"/>
      <c r="D50" s="1"/>
      <c r="E50" s="1"/>
      <c r="F50" s="1"/>
      <c r="G50" s="1"/>
    </row>
    <row r="51" spans="1:200" x14ac:dyDescent="0.2">
      <c r="A51" s="1" t="s">
        <v>666</v>
      </c>
      <c r="B51" s="1"/>
      <c r="C51" s="1"/>
      <c r="D51" s="1"/>
      <c r="E51" s="1"/>
      <c r="F51" s="1"/>
      <c r="G51" s="1"/>
    </row>
    <row r="52" spans="1:200" x14ac:dyDescent="0.2">
      <c r="A52" s="1" t="s">
        <v>667</v>
      </c>
      <c r="B52" s="1"/>
      <c r="C52" s="1"/>
      <c r="D52" s="1"/>
      <c r="E52" s="1"/>
      <c r="F52" s="1"/>
      <c r="G52" s="1"/>
    </row>
    <row r="53" spans="1:200" x14ac:dyDescent="0.2">
      <c r="A53" s="1"/>
      <c r="B53" s="1"/>
      <c r="C53" s="1"/>
      <c r="D53" s="1"/>
      <c r="E53" s="1"/>
      <c r="F53" s="1"/>
      <c r="G53" s="1"/>
    </row>
    <row r="54" spans="1:200" ht="15" x14ac:dyDescent="0.25">
      <c r="A54" s="389" t="s">
        <v>453</v>
      </c>
      <c r="B54" s="1"/>
      <c r="C54" s="1"/>
      <c r="D54" s="1"/>
      <c r="E54" s="1"/>
      <c r="F54" s="1"/>
      <c r="G54" s="1"/>
    </row>
    <row r="55" spans="1:200" ht="14.25" customHeight="1" x14ac:dyDescent="0.2">
      <c r="A55" s="945" t="s">
        <v>643</v>
      </c>
      <c r="B55" s="945"/>
      <c r="C55" s="945"/>
      <c r="D55" s="945"/>
      <c r="E55" s="945"/>
      <c r="F55" s="945"/>
      <c r="G55" s="945"/>
      <c r="H55" s="720"/>
      <c r="I55" s="720"/>
      <c r="J55" s="720"/>
      <c r="K55" s="720"/>
      <c r="L55" s="720"/>
      <c r="M55" s="720"/>
      <c r="N55" s="720"/>
      <c r="O55" s="720"/>
      <c r="P55" s="720"/>
      <c r="Q55" s="720"/>
      <c r="R55" s="720"/>
      <c r="S55" s="720"/>
      <c r="T55" s="720"/>
      <c r="U55" s="720"/>
      <c r="V55" s="720"/>
      <c r="W55" s="720"/>
      <c r="X55" s="720"/>
      <c r="Y55" s="720"/>
      <c r="Z55" s="720"/>
      <c r="AA55" s="720"/>
      <c r="AB55" s="720"/>
      <c r="AC55" s="720"/>
      <c r="AD55" s="720"/>
      <c r="AE55" s="720"/>
      <c r="AF55" s="720"/>
      <c r="AG55" s="720"/>
      <c r="AH55" s="720"/>
      <c r="AI55" s="720"/>
      <c r="AJ55" s="720"/>
      <c r="AK55" s="720"/>
      <c r="AL55" s="720"/>
      <c r="AM55" s="720"/>
      <c r="AN55" s="720"/>
      <c r="AO55" s="720"/>
      <c r="AP55" s="720"/>
      <c r="AQ55" s="720"/>
      <c r="AR55" s="720"/>
      <c r="AS55" s="720"/>
      <c r="AT55" s="720"/>
      <c r="AU55" s="720"/>
      <c r="AV55" s="720"/>
      <c r="AW55" s="720"/>
      <c r="AX55" s="720"/>
      <c r="AY55" s="720"/>
      <c r="AZ55" s="720"/>
      <c r="BA55" s="720"/>
      <c r="BB55" s="720"/>
      <c r="BC55" s="720"/>
      <c r="BD55" s="720"/>
      <c r="BE55" s="720"/>
      <c r="BF55" s="720"/>
      <c r="BG55" s="720"/>
      <c r="BH55" s="720"/>
      <c r="BI55" s="720"/>
      <c r="BJ55" s="720"/>
      <c r="BK55" s="720"/>
      <c r="BL55" s="720"/>
      <c r="BM55" s="720"/>
      <c r="BN55" s="720"/>
      <c r="BO55" s="720"/>
      <c r="BP55" s="720"/>
      <c r="BQ55" s="720"/>
      <c r="BR55" s="720"/>
      <c r="BS55" s="720"/>
      <c r="BT55" s="720"/>
      <c r="BU55" s="720"/>
      <c r="BV55" s="720"/>
      <c r="BW55" s="720"/>
      <c r="BX55" s="720"/>
      <c r="BY55" s="720"/>
      <c r="BZ55" s="720"/>
      <c r="CA55" s="720"/>
      <c r="CB55" s="720"/>
      <c r="CC55" s="720"/>
      <c r="CD55" s="720"/>
      <c r="CE55" s="720"/>
      <c r="CF55" s="720"/>
      <c r="CG55" s="720"/>
      <c r="CH55" s="720"/>
      <c r="CI55" s="720"/>
      <c r="CJ55" s="720"/>
      <c r="CK55" s="720"/>
      <c r="CL55" s="720"/>
      <c r="CM55" s="720"/>
      <c r="CN55" s="720"/>
      <c r="CO55" s="720"/>
      <c r="CP55" s="720"/>
      <c r="CQ55" s="720"/>
      <c r="CR55" s="720"/>
      <c r="CS55" s="720"/>
      <c r="CT55" s="720"/>
      <c r="CU55" s="720"/>
      <c r="CV55" s="720"/>
      <c r="CW55" s="720"/>
      <c r="CX55" s="720"/>
      <c r="CY55" s="720"/>
      <c r="CZ55" s="720"/>
      <c r="DA55" s="720"/>
      <c r="DB55" s="720"/>
      <c r="DC55" s="720"/>
      <c r="DD55" s="720"/>
      <c r="DE55" s="720"/>
      <c r="DF55" s="720"/>
      <c r="DG55" s="720"/>
      <c r="DH55" s="720"/>
      <c r="DI55" s="720"/>
      <c r="DJ55" s="720"/>
      <c r="DK55" s="720"/>
      <c r="DL55" s="720"/>
      <c r="DM55" s="720"/>
      <c r="DN55" s="720"/>
      <c r="DO55" s="720"/>
      <c r="DP55" s="720"/>
      <c r="DQ55" s="720"/>
      <c r="DR55" s="720"/>
      <c r="DS55" s="720"/>
      <c r="DT55" s="720"/>
      <c r="DU55" s="720"/>
      <c r="DV55" s="720"/>
      <c r="DW55" s="720"/>
      <c r="DX55" s="720"/>
      <c r="DY55" s="720"/>
      <c r="DZ55" s="720"/>
      <c r="EA55" s="720"/>
      <c r="EB55" s="720"/>
      <c r="EC55" s="720"/>
      <c r="ED55" s="720"/>
      <c r="EE55" s="720"/>
      <c r="EF55" s="720"/>
      <c r="EG55" s="720"/>
      <c r="EH55" s="720"/>
      <c r="EI55" s="720"/>
      <c r="EJ55" s="720"/>
      <c r="EK55" s="720"/>
      <c r="EL55" s="720"/>
      <c r="EM55" s="720"/>
      <c r="EN55" s="720"/>
      <c r="EO55" s="720"/>
      <c r="EP55" s="720"/>
      <c r="EQ55" s="720"/>
      <c r="ER55" s="720"/>
      <c r="ES55" s="720"/>
      <c r="ET55" s="720"/>
      <c r="EU55" s="720"/>
      <c r="EV55" s="720"/>
      <c r="EW55" s="720"/>
      <c r="EX55" s="720"/>
      <c r="EY55" s="720"/>
      <c r="EZ55" s="720"/>
      <c r="FA55" s="720"/>
      <c r="FB55" s="720"/>
      <c r="FC55" s="720"/>
      <c r="FD55" s="720"/>
      <c r="FE55" s="720"/>
      <c r="FF55" s="720"/>
      <c r="FG55" s="720"/>
      <c r="FH55" s="720"/>
      <c r="FI55" s="720"/>
      <c r="FJ55" s="720"/>
      <c r="FK55" s="720"/>
      <c r="FL55" s="720"/>
      <c r="FM55" s="720"/>
      <c r="FN55" s="720"/>
      <c r="FO55" s="720"/>
      <c r="FP55" s="720"/>
      <c r="FQ55" s="720"/>
      <c r="FR55" s="720"/>
      <c r="FS55" s="720"/>
      <c r="FT55" s="720"/>
      <c r="FU55" s="720"/>
      <c r="FV55" s="720"/>
      <c r="FW55" s="720"/>
      <c r="FX55" s="720"/>
      <c r="FY55" s="720"/>
      <c r="FZ55" s="720"/>
      <c r="GA55" s="720"/>
      <c r="GB55" s="720"/>
      <c r="GC55" s="720"/>
      <c r="GD55" s="720"/>
      <c r="GE55" s="720"/>
      <c r="GF55" s="720"/>
      <c r="GG55" s="720"/>
      <c r="GH55" s="720"/>
      <c r="GI55" s="720"/>
      <c r="GJ55" s="720"/>
      <c r="GK55" s="720"/>
      <c r="GL55" s="720"/>
      <c r="GM55" s="720"/>
      <c r="GN55" s="720"/>
      <c r="GO55" s="720"/>
      <c r="GP55" s="720"/>
      <c r="GQ55" s="720"/>
      <c r="GR55" s="720"/>
    </row>
    <row r="56" spans="1:200" x14ac:dyDescent="0.2">
      <c r="A56" s="945"/>
      <c r="B56" s="945"/>
      <c r="C56" s="945"/>
      <c r="D56" s="945"/>
      <c r="E56" s="945"/>
      <c r="F56" s="945"/>
      <c r="G56" s="945"/>
      <c r="H56" s="720"/>
      <c r="I56" s="720"/>
      <c r="J56" s="720"/>
      <c r="K56" s="720"/>
      <c r="L56" s="720"/>
      <c r="M56" s="720"/>
      <c r="N56" s="720"/>
      <c r="O56" s="720"/>
      <c r="P56" s="720"/>
      <c r="Q56" s="720"/>
      <c r="R56" s="720"/>
      <c r="S56" s="720"/>
      <c r="T56" s="720"/>
      <c r="U56" s="720"/>
      <c r="V56" s="720"/>
      <c r="W56" s="720"/>
      <c r="X56" s="720"/>
      <c r="Y56" s="720"/>
      <c r="Z56" s="720"/>
      <c r="AA56" s="720"/>
      <c r="AB56" s="720"/>
      <c r="AC56" s="720"/>
      <c r="AD56" s="720"/>
      <c r="AE56" s="720"/>
      <c r="AF56" s="720"/>
      <c r="AG56" s="720"/>
      <c r="AH56" s="720"/>
      <c r="AI56" s="720"/>
      <c r="AJ56" s="720"/>
      <c r="AK56" s="720"/>
      <c r="AL56" s="720"/>
      <c r="AM56" s="720"/>
      <c r="AN56" s="720"/>
      <c r="AO56" s="720"/>
      <c r="AP56" s="720"/>
      <c r="AQ56" s="720"/>
      <c r="AR56" s="720"/>
      <c r="AS56" s="720"/>
      <c r="AT56" s="720"/>
      <c r="AU56" s="720"/>
      <c r="AV56" s="720"/>
      <c r="AW56" s="720"/>
      <c r="AX56" s="720"/>
      <c r="AY56" s="720"/>
      <c r="AZ56" s="720"/>
      <c r="BA56" s="720"/>
      <c r="BB56" s="720"/>
      <c r="BC56" s="720"/>
      <c r="BD56" s="720"/>
      <c r="BE56" s="720"/>
      <c r="BF56" s="720"/>
      <c r="BG56" s="720"/>
      <c r="BH56" s="720"/>
      <c r="BI56" s="720"/>
      <c r="BJ56" s="720"/>
      <c r="BK56" s="720"/>
      <c r="BL56" s="720"/>
      <c r="BM56" s="720"/>
      <c r="BN56" s="720"/>
      <c r="BO56" s="720"/>
      <c r="BP56" s="720"/>
      <c r="BQ56" s="720"/>
      <c r="BR56" s="720"/>
      <c r="BS56" s="720"/>
      <c r="BT56" s="720"/>
      <c r="BU56" s="720"/>
      <c r="BV56" s="720"/>
      <c r="BW56" s="720"/>
      <c r="BX56" s="720"/>
      <c r="BY56" s="720"/>
      <c r="BZ56" s="720"/>
      <c r="CA56" s="720"/>
      <c r="CB56" s="720"/>
      <c r="CC56" s="720"/>
      <c r="CD56" s="720"/>
      <c r="CE56" s="720"/>
      <c r="CF56" s="720"/>
      <c r="CG56" s="720"/>
      <c r="CH56" s="720"/>
      <c r="CI56" s="720"/>
      <c r="CJ56" s="720"/>
      <c r="CK56" s="720"/>
      <c r="CL56" s="720"/>
      <c r="CM56" s="720"/>
      <c r="CN56" s="720"/>
      <c r="CO56" s="720"/>
      <c r="CP56" s="720"/>
      <c r="CQ56" s="720"/>
      <c r="CR56" s="720"/>
      <c r="CS56" s="720"/>
      <c r="CT56" s="720"/>
      <c r="CU56" s="720"/>
      <c r="CV56" s="720"/>
      <c r="CW56" s="720"/>
      <c r="CX56" s="720"/>
      <c r="CY56" s="720"/>
      <c r="CZ56" s="720"/>
      <c r="DA56" s="720"/>
      <c r="DB56" s="720"/>
      <c r="DC56" s="720"/>
      <c r="DD56" s="720"/>
      <c r="DE56" s="720"/>
      <c r="DF56" s="720"/>
      <c r="DG56" s="720"/>
      <c r="DH56" s="720"/>
      <c r="DI56" s="720"/>
      <c r="DJ56" s="720"/>
      <c r="DK56" s="720"/>
      <c r="DL56" s="720"/>
      <c r="DM56" s="720"/>
      <c r="DN56" s="720"/>
      <c r="DO56" s="720"/>
      <c r="DP56" s="720"/>
      <c r="DQ56" s="720"/>
      <c r="DR56" s="720"/>
      <c r="DS56" s="720"/>
      <c r="DT56" s="720"/>
      <c r="DU56" s="720"/>
      <c r="DV56" s="720"/>
      <c r="DW56" s="720"/>
      <c r="DX56" s="720"/>
      <c r="DY56" s="720"/>
      <c r="DZ56" s="720"/>
      <c r="EA56" s="720"/>
      <c r="EB56" s="720"/>
      <c r="EC56" s="720"/>
      <c r="ED56" s="720"/>
      <c r="EE56" s="720"/>
      <c r="EF56" s="720"/>
      <c r="EG56" s="720"/>
      <c r="EH56" s="720"/>
      <c r="EI56" s="720"/>
      <c r="EJ56" s="720"/>
      <c r="EK56" s="720"/>
      <c r="EL56" s="720"/>
      <c r="EM56" s="720"/>
      <c r="EN56" s="720"/>
      <c r="EO56" s="720"/>
      <c r="EP56" s="720"/>
      <c r="EQ56" s="720"/>
      <c r="ER56" s="720"/>
      <c r="ES56" s="720"/>
      <c r="ET56" s="720"/>
      <c r="EU56" s="720"/>
      <c r="EV56" s="720"/>
      <c r="EW56" s="720"/>
      <c r="EX56" s="720"/>
      <c r="EY56" s="720"/>
      <c r="EZ56" s="720"/>
      <c r="FA56" s="720"/>
      <c r="FB56" s="720"/>
      <c r="FC56" s="720"/>
      <c r="FD56" s="720"/>
      <c r="FE56" s="720"/>
      <c r="FF56" s="720"/>
      <c r="FG56" s="720"/>
      <c r="FH56" s="720"/>
      <c r="FI56" s="720"/>
      <c r="FJ56" s="720"/>
      <c r="FK56" s="720"/>
      <c r="FL56" s="720"/>
      <c r="FM56" s="720"/>
      <c r="FN56" s="720"/>
      <c r="FO56" s="720"/>
      <c r="FP56" s="720"/>
      <c r="FQ56" s="720"/>
      <c r="FR56" s="720"/>
      <c r="FS56" s="720"/>
      <c r="FT56" s="720"/>
      <c r="FU56" s="720"/>
      <c r="FV56" s="720"/>
      <c r="FW56" s="720"/>
      <c r="FX56" s="720"/>
      <c r="FY56" s="720"/>
      <c r="FZ56" s="720"/>
      <c r="GA56" s="720"/>
      <c r="GB56" s="720"/>
      <c r="GC56" s="720"/>
      <c r="GD56" s="720"/>
      <c r="GE56" s="720"/>
      <c r="GF56" s="720"/>
      <c r="GG56" s="720"/>
      <c r="GH56" s="720"/>
      <c r="GI56" s="720"/>
      <c r="GJ56" s="720"/>
      <c r="GK56" s="720"/>
      <c r="GL56" s="720"/>
      <c r="GM56" s="720"/>
      <c r="GN56" s="720"/>
      <c r="GO56" s="720"/>
      <c r="GP56" s="720"/>
      <c r="GQ56" s="720"/>
      <c r="GR56" s="720"/>
    </row>
    <row r="57" spans="1:200" x14ac:dyDescent="0.2">
      <c r="A57" s="945"/>
      <c r="B57" s="945"/>
      <c r="C57" s="945"/>
      <c r="D57" s="945"/>
      <c r="E57" s="945"/>
      <c r="F57" s="945"/>
      <c r="G57" s="945"/>
      <c r="H57" s="720"/>
      <c r="I57" s="720"/>
      <c r="J57" s="720"/>
      <c r="K57" s="720"/>
      <c r="L57" s="720"/>
      <c r="M57" s="720"/>
      <c r="N57" s="720"/>
      <c r="O57" s="720"/>
      <c r="P57" s="720"/>
      <c r="Q57" s="720"/>
      <c r="R57" s="720"/>
      <c r="S57" s="720"/>
      <c r="T57" s="720"/>
      <c r="U57" s="720"/>
      <c r="V57" s="720"/>
      <c r="W57" s="720"/>
      <c r="X57" s="720"/>
      <c r="Y57" s="720"/>
      <c r="Z57" s="720"/>
      <c r="AA57" s="720"/>
      <c r="AB57" s="720"/>
      <c r="AC57" s="720"/>
      <c r="AD57" s="720"/>
      <c r="AE57" s="720"/>
      <c r="AF57" s="720"/>
      <c r="AG57" s="720"/>
      <c r="AH57" s="720"/>
      <c r="AI57" s="720"/>
      <c r="AJ57" s="720"/>
      <c r="AK57" s="720"/>
      <c r="AL57" s="720"/>
      <c r="AM57" s="720"/>
      <c r="AN57" s="720"/>
      <c r="AO57" s="720"/>
      <c r="AP57" s="720"/>
      <c r="AQ57" s="720"/>
      <c r="AR57" s="720"/>
      <c r="AS57" s="720"/>
      <c r="AT57" s="720"/>
      <c r="AU57" s="720"/>
      <c r="AV57" s="720"/>
      <c r="AW57" s="720"/>
      <c r="AX57" s="720"/>
      <c r="AY57" s="720"/>
      <c r="AZ57" s="720"/>
      <c r="BA57" s="720"/>
      <c r="BB57" s="720"/>
      <c r="BC57" s="720"/>
      <c r="BD57" s="720"/>
      <c r="BE57" s="720"/>
      <c r="BF57" s="720"/>
      <c r="BG57" s="720"/>
      <c r="BH57" s="720"/>
      <c r="BI57" s="720"/>
      <c r="BJ57" s="720"/>
      <c r="BK57" s="720"/>
      <c r="BL57" s="720"/>
      <c r="BM57" s="720"/>
      <c r="BN57" s="720"/>
      <c r="BO57" s="720"/>
      <c r="BP57" s="720"/>
      <c r="BQ57" s="720"/>
      <c r="BR57" s="720"/>
      <c r="BS57" s="720"/>
      <c r="BT57" s="720"/>
      <c r="BU57" s="720"/>
      <c r="BV57" s="720"/>
      <c r="BW57" s="720"/>
      <c r="BX57" s="720"/>
      <c r="BY57" s="720"/>
      <c r="BZ57" s="720"/>
      <c r="CA57" s="720"/>
      <c r="CB57" s="720"/>
      <c r="CC57" s="720"/>
      <c r="CD57" s="720"/>
      <c r="CE57" s="720"/>
      <c r="CF57" s="720"/>
      <c r="CG57" s="720"/>
      <c r="CH57" s="720"/>
      <c r="CI57" s="720"/>
      <c r="CJ57" s="720"/>
      <c r="CK57" s="720"/>
      <c r="CL57" s="720"/>
      <c r="CM57" s="720"/>
      <c r="CN57" s="720"/>
      <c r="CO57" s="720"/>
      <c r="CP57" s="720"/>
      <c r="CQ57" s="720"/>
      <c r="CR57" s="720"/>
      <c r="CS57" s="720"/>
      <c r="CT57" s="720"/>
      <c r="CU57" s="720"/>
      <c r="CV57" s="720"/>
      <c r="CW57" s="720"/>
      <c r="CX57" s="720"/>
      <c r="CY57" s="720"/>
      <c r="CZ57" s="720"/>
      <c r="DA57" s="720"/>
      <c r="DB57" s="720"/>
      <c r="DC57" s="720"/>
      <c r="DD57" s="720"/>
      <c r="DE57" s="720"/>
      <c r="DF57" s="720"/>
      <c r="DG57" s="720"/>
      <c r="DH57" s="720"/>
      <c r="DI57" s="720"/>
      <c r="DJ57" s="720"/>
      <c r="DK57" s="720"/>
      <c r="DL57" s="720"/>
      <c r="DM57" s="720"/>
      <c r="DN57" s="720"/>
      <c r="DO57" s="720"/>
      <c r="DP57" s="720"/>
      <c r="DQ57" s="720"/>
      <c r="DR57" s="720"/>
      <c r="DS57" s="720"/>
      <c r="DT57" s="720"/>
      <c r="DU57" s="720"/>
      <c r="DV57" s="720"/>
      <c r="DW57" s="720"/>
      <c r="DX57" s="720"/>
      <c r="DY57" s="720"/>
      <c r="DZ57" s="720"/>
      <c r="EA57" s="720"/>
      <c r="EB57" s="720"/>
      <c r="EC57" s="720"/>
      <c r="ED57" s="720"/>
      <c r="EE57" s="720"/>
      <c r="EF57" s="720"/>
      <c r="EG57" s="720"/>
      <c r="EH57" s="720"/>
      <c r="EI57" s="720"/>
      <c r="EJ57" s="720"/>
      <c r="EK57" s="720"/>
      <c r="EL57" s="720"/>
      <c r="EM57" s="720"/>
      <c r="EN57" s="720"/>
      <c r="EO57" s="720"/>
      <c r="EP57" s="720"/>
      <c r="EQ57" s="720"/>
      <c r="ER57" s="720"/>
      <c r="ES57" s="720"/>
      <c r="ET57" s="720"/>
      <c r="EU57" s="720"/>
      <c r="EV57" s="720"/>
      <c r="EW57" s="720"/>
      <c r="EX57" s="720"/>
      <c r="EY57" s="720"/>
      <c r="EZ57" s="720"/>
      <c r="FA57" s="720"/>
      <c r="FB57" s="720"/>
      <c r="FC57" s="720"/>
      <c r="FD57" s="720"/>
      <c r="FE57" s="720"/>
      <c r="FF57" s="720"/>
      <c r="FG57" s="720"/>
      <c r="FH57" s="720"/>
      <c r="FI57" s="720"/>
      <c r="FJ57" s="720"/>
      <c r="FK57" s="720"/>
      <c r="FL57" s="720"/>
      <c r="FM57" s="720"/>
      <c r="FN57" s="720"/>
      <c r="FO57" s="720"/>
      <c r="FP57" s="720"/>
      <c r="FQ57" s="720"/>
      <c r="FR57" s="720"/>
      <c r="FS57" s="720"/>
      <c r="FT57" s="720"/>
      <c r="FU57" s="720"/>
      <c r="FV57" s="720"/>
      <c r="FW57" s="720"/>
      <c r="FX57" s="720"/>
      <c r="FY57" s="720"/>
      <c r="FZ57" s="720"/>
      <c r="GA57" s="720"/>
      <c r="GB57" s="720"/>
      <c r="GC57" s="720"/>
      <c r="GD57" s="720"/>
      <c r="GE57" s="720"/>
      <c r="GF57" s="720"/>
      <c r="GG57" s="720"/>
      <c r="GH57" s="720"/>
      <c r="GI57" s="720"/>
      <c r="GJ57" s="720"/>
      <c r="GK57" s="720"/>
      <c r="GL57" s="720"/>
      <c r="GM57" s="720"/>
      <c r="GN57" s="720"/>
      <c r="GO57" s="720"/>
      <c r="GP57" s="720"/>
      <c r="GQ57" s="720"/>
      <c r="GR57" s="720"/>
    </row>
    <row r="58" spans="1:200" x14ac:dyDescent="0.2">
      <c r="A58" s="945"/>
      <c r="B58" s="945"/>
      <c r="C58" s="945"/>
      <c r="D58" s="945"/>
      <c r="E58" s="945"/>
      <c r="F58" s="945"/>
      <c r="G58" s="945"/>
      <c r="H58" s="720"/>
      <c r="I58" s="720"/>
      <c r="J58" s="720"/>
      <c r="K58" s="720"/>
      <c r="L58" s="720"/>
      <c r="M58" s="720"/>
      <c r="N58" s="720"/>
      <c r="O58" s="720"/>
      <c r="P58" s="720"/>
      <c r="Q58" s="720"/>
      <c r="R58" s="720"/>
      <c r="S58" s="720"/>
      <c r="T58" s="720"/>
      <c r="U58" s="720"/>
      <c r="V58" s="720"/>
      <c r="W58" s="720"/>
      <c r="X58" s="720"/>
      <c r="Y58" s="720"/>
      <c r="Z58" s="720"/>
      <c r="AA58" s="720"/>
      <c r="AB58" s="720"/>
      <c r="AC58" s="720"/>
      <c r="AD58" s="720"/>
      <c r="AE58" s="720"/>
      <c r="AF58" s="720"/>
      <c r="AG58" s="720"/>
      <c r="AH58" s="720"/>
      <c r="AI58" s="720"/>
      <c r="AJ58" s="720"/>
      <c r="AK58" s="720"/>
      <c r="AL58" s="720"/>
      <c r="AM58" s="720"/>
      <c r="AN58" s="720"/>
      <c r="AO58" s="720"/>
      <c r="AP58" s="720"/>
      <c r="AQ58" s="720"/>
      <c r="AR58" s="720"/>
      <c r="AS58" s="720"/>
      <c r="AT58" s="720"/>
      <c r="AU58" s="720"/>
      <c r="AV58" s="720"/>
      <c r="AW58" s="720"/>
      <c r="AX58" s="720"/>
      <c r="AY58" s="720"/>
      <c r="AZ58" s="720"/>
      <c r="BA58" s="720"/>
      <c r="BB58" s="720"/>
      <c r="BC58" s="720"/>
      <c r="BD58" s="720"/>
      <c r="BE58" s="720"/>
      <c r="BF58" s="720"/>
      <c r="BG58" s="720"/>
      <c r="BH58" s="720"/>
      <c r="BI58" s="720"/>
      <c r="BJ58" s="720"/>
      <c r="BK58" s="720"/>
      <c r="BL58" s="720"/>
      <c r="BM58" s="720"/>
      <c r="BN58" s="720"/>
      <c r="BO58" s="720"/>
      <c r="BP58" s="720"/>
      <c r="BQ58" s="720"/>
      <c r="BR58" s="720"/>
      <c r="BS58" s="720"/>
      <c r="BT58" s="720"/>
      <c r="BU58" s="720"/>
      <c r="BV58" s="720"/>
      <c r="BW58" s="720"/>
      <c r="BX58" s="720"/>
      <c r="BY58" s="720"/>
      <c r="BZ58" s="720"/>
      <c r="CA58" s="720"/>
      <c r="CB58" s="720"/>
      <c r="CC58" s="720"/>
      <c r="CD58" s="720"/>
      <c r="CE58" s="720"/>
      <c r="CF58" s="720"/>
      <c r="CG58" s="720"/>
      <c r="CH58" s="720"/>
      <c r="CI58" s="720"/>
      <c r="CJ58" s="720"/>
      <c r="CK58" s="720"/>
      <c r="CL58" s="720"/>
      <c r="CM58" s="720"/>
      <c r="CN58" s="720"/>
      <c r="CO58" s="720"/>
      <c r="CP58" s="720"/>
      <c r="CQ58" s="720"/>
      <c r="CR58" s="720"/>
      <c r="CS58" s="720"/>
      <c r="CT58" s="720"/>
      <c r="CU58" s="720"/>
      <c r="CV58" s="720"/>
      <c r="CW58" s="720"/>
      <c r="CX58" s="720"/>
      <c r="CY58" s="720"/>
      <c r="CZ58" s="720"/>
      <c r="DA58" s="720"/>
      <c r="DB58" s="720"/>
      <c r="DC58" s="720"/>
      <c r="DD58" s="720"/>
      <c r="DE58" s="720"/>
      <c r="DF58" s="720"/>
      <c r="DG58" s="720"/>
      <c r="DH58" s="720"/>
      <c r="DI58" s="720"/>
      <c r="DJ58" s="720"/>
      <c r="DK58" s="720"/>
      <c r="DL58" s="720"/>
      <c r="DM58" s="720"/>
      <c r="DN58" s="720"/>
      <c r="DO58" s="720"/>
      <c r="DP58" s="720"/>
      <c r="DQ58" s="720"/>
      <c r="DR58" s="720"/>
      <c r="DS58" s="720"/>
      <c r="DT58" s="720"/>
      <c r="DU58" s="720"/>
      <c r="DV58" s="720"/>
      <c r="DW58" s="720"/>
      <c r="DX58" s="720"/>
      <c r="DY58" s="720"/>
      <c r="DZ58" s="720"/>
      <c r="EA58" s="720"/>
      <c r="EB58" s="720"/>
      <c r="EC58" s="720"/>
      <c r="ED58" s="720"/>
      <c r="EE58" s="720"/>
      <c r="EF58" s="720"/>
      <c r="EG58" s="720"/>
      <c r="EH58" s="720"/>
      <c r="EI58" s="720"/>
      <c r="EJ58" s="720"/>
      <c r="EK58" s="720"/>
      <c r="EL58" s="720"/>
      <c r="EM58" s="720"/>
      <c r="EN58" s="720"/>
      <c r="EO58" s="720"/>
      <c r="EP58" s="720"/>
      <c r="EQ58" s="720"/>
      <c r="ER58" s="720"/>
      <c r="ES58" s="720"/>
      <c r="ET58" s="720"/>
      <c r="EU58" s="720"/>
      <c r="EV58" s="720"/>
      <c r="EW58" s="720"/>
      <c r="EX58" s="720"/>
      <c r="EY58" s="720"/>
      <c r="EZ58" s="720"/>
      <c r="FA58" s="720"/>
      <c r="FB58" s="720"/>
      <c r="FC58" s="720"/>
      <c r="FD58" s="720"/>
      <c r="FE58" s="720"/>
      <c r="FF58" s="720"/>
      <c r="FG58" s="720"/>
      <c r="FH58" s="720"/>
      <c r="FI58" s="720"/>
      <c r="FJ58" s="720"/>
      <c r="FK58" s="720"/>
      <c r="FL58" s="720"/>
      <c r="FM58" s="720"/>
      <c r="FN58" s="720"/>
      <c r="FO58" s="720"/>
      <c r="FP58" s="720"/>
      <c r="FQ58" s="720"/>
      <c r="FR58" s="720"/>
      <c r="FS58" s="720"/>
      <c r="FT58" s="720"/>
      <c r="FU58" s="720"/>
      <c r="FV58" s="720"/>
      <c r="FW58" s="720"/>
      <c r="FX58" s="720"/>
      <c r="FY58" s="720"/>
      <c r="FZ58" s="720"/>
      <c r="GA58" s="720"/>
      <c r="GB58" s="720"/>
      <c r="GC58" s="720"/>
      <c r="GD58" s="720"/>
      <c r="GE58" s="720"/>
      <c r="GF58" s="720"/>
      <c r="GG58" s="720"/>
      <c r="GH58" s="720"/>
      <c r="GI58" s="720"/>
      <c r="GJ58" s="720"/>
      <c r="GK58" s="720"/>
      <c r="GL58" s="720"/>
      <c r="GM58" s="720"/>
      <c r="GN58" s="720"/>
      <c r="GO58" s="720"/>
      <c r="GP58" s="720"/>
      <c r="GQ58" s="720"/>
      <c r="GR58" s="720"/>
    </row>
    <row r="59" spans="1:200" x14ac:dyDescent="0.2">
      <c r="A59" s="945"/>
      <c r="B59" s="945"/>
      <c r="C59" s="945"/>
      <c r="D59" s="945"/>
      <c r="E59" s="945"/>
      <c r="F59" s="945"/>
      <c r="G59" s="945"/>
    </row>
    <row r="60" spans="1:200" ht="15" x14ac:dyDescent="0.25">
      <c r="A60" s="389" t="s">
        <v>598</v>
      </c>
      <c r="B60" s="1"/>
      <c r="C60" s="1"/>
      <c r="D60" s="1"/>
      <c r="E60" s="1"/>
      <c r="F60" s="1"/>
      <c r="G60" s="1"/>
    </row>
    <row r="61" spans="1:200" x14ac:dyDescent="0.2">
      <c r="A61" s="1" t="s">
        <v>661</v>
      </c>
      <c r="B61" s="1"/>
      <c r="C61" s="1"/>
      <c r="D61" s="1"/>
      <c r="E61" s="1"/>
      <c r="F61" s="1"/>
      <c r="G61" s="1"/>
    </row>
    <row r="62" spans="1:200" x14ac:dyDescent="0.2">
      <c r="A62" s="1" t="s">
        <v>660</v>
      </c>
      <c r="B62" s="1"/>
      <c r="C62" s="1"/>
      <c r="D62" s="1"/>
      <c r="E62" s="1"/>
      <c r="F62" s="1"/>
      <c r="G62" s="1"/>
    </row>
    <row r="63" spans="1:200" x14ac:dyDescent="0.2">
      <c r="A63" s="1"/>
      <c r="B63" s="1"/>
      <c r="C63" s="1"/>
      <c r="D63" s="1"/>
      <c r="E63" s="1"/>
      <c r="F63" s="1"/>
      <c r="G63" s="1"/>
    </row>
    <row r="64" spans="1:200" ht="15" x14ac:dyDescent="0.25">
      <c r="A64" s="389" t="s">
        <v>454</v>
      </c>
      <c r="B64" s="1"/>
      <c r="C64" s="1"/>
      <c r="D64" s="1"/>
      <c r="E64" s="1"/>
      <c r="F64" s="1"/>
      <c r="G64" s="1"/>
    </row>
    <row r="65" spans="1:7" x14ac:dyDescent="0.2">
      <c r="A65" s="1" t="s">
        <v>662</v>
      </c>
      <c r="B65" s="1"/>
      <c r="C65" s="1"/>
      <c r="D65" s="1"/>
      <c r="E65" s="1"/>
      <c r="F65" s="1"/>
      <c r="G65" s="1"/>
    </row>
    <row r="66" spans="1:7" x14ac:dyDescent="0.2">
      <c r="A66" s="1" t="s">
        <v>664</v>
      </c>
      <c r="B66" s="1"/>
      <c r="C66" s="1"/>
      <c r="D66" s="1"/>
      <c r="E66" s="1"/>
      <c r="F66" s="1"/>
      <c r="G66" s="1"/>
    </row>
    <row r="67" spans="1:7" x14ac:dyDescent="0.2">
      <c r="A67" s="1" t="s">
        <v>663</v>
      </c>
      <c r="B67" s="1"/>
      <c r="C67" s="1"/>
      <c r="D67" s="1"/>
      <c r="E67" s="1"/>
      <c r="F67" s="1"/>
      <c r="G67" s="1"/>
    </row>
  </sheetData>
  <mergeCells count="5">
    <mergeCell ref="A1:D2"/>
    <mergeCell ref="A24:C24"/>
    <mergeCell ref="D24:F24"/>
    <mergeCell ref="A55:G59"/>
    <mergeCell ref="A46:G4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R16"/>
  <sheetViews>
    <sheetView workbookViewId="0">
      <selection activeCell="A2" sqref="A2"/>
    </sheetView>
  </sheetViews>
  <sheetFormatPr baseColWidth="10" defaultColWidth="11.375" defaultRowHeight="12.75" x14ac:dyDescent="0.2"/>
  <cols>
    <col min="1" max="1" width="11" style="20" customWidth="1"/>
    <col min="2" max="16384" width="11.375" style="20"/>
  </cols>
  <sheetData>
    <row r="1" spans="1:18" s="8" customFormat="1" ht="13.5" thickTop="1" x14ac:dyDescent="0.2">
      <c r="A1" s="408" t="s">
        <v>466</v>
      </c>
      <c r="B1" s="834"/>
      <c r="C1" s="834"/>
      <c r="D1" s="834"/>
    </row>
    <row r="2" spans="1:18" x14ac:dyDescent="0.2">
      <c r="A2" s="835"/>
      <c r="B2" s="836"/>
      <c r="C2" s="836"/>
      <c r="D2" s="837"/>
    </row>
    <row r="3" spans="1:18" x14ac:dyDescent="0.2">
      <c r="A3" s="838"/>
      <c r="B3" s="838">
        <v>2015</v>
      </c>
      <c r="C3" s="838">
        <v>2016</v>
      </c>
      <c r="D3" s="838">
        <v>2017</v>
      </c>
    </row>
    <row r="4" spans="1:18" x14ac:dyDescent="0.2">
      <c r="A4" s="820" t="s">
        <v>132</v>
      </c>
      <c r="B4" s="839">
        <v>-1.1300119044746029</v>
      </c>
      <c r="C4" s="839">
        <v>3.6419056730809634</v>
      </c>
      <c r="D4" s="839">
        <v>4.1483465548255447</v>
      </c>
      <c r="Q4" s="840"/>
      <c r="R4" s="840"/>
    </row>
    <row r="5" spans="1:18" x14ac:dyDescent="0.2">
      <c r="A5" s="820" t="s">
        <v>133</v>
      </c>
      <c r="B5" s="839">
        <v>-0.55736210729277236</v>
      </c>
      <c r="C5" s="839">
        <v>3.4101137875974517</v>
      </c>
      <c r="D5" s="839">
        <v>3.6091479032120852</v>
      </c>
    </row>
    <row r="6" spans="1:18" x14ac:dyDescent="0.2">
      <c r="A6" s="820" t="s">
        <v>134</v>
      </c>
      <c r="B6" s="839">
        <v>-0.5897836229878507</v>
      </c>
      <c r="C6" s="839">
        <v>3.9898483260354007</v>
      </c>
      <c r="D6" s="839">
        <v>3.0676122972885804</v>
      </c>
    </row>
    <row r="7" spans="1:18" x14ac:dyDescent="0.2">
      <c r="A7" s="820" t="s">
        <v>135</v>
      </c>
      <c r="B7" s="839">
        <v>-7.2163730151308586E-2</v>
      </c>
      <c r="C7" s="839">
        <v>4.286318231320962</v>
      </c>
      <c r="D7" s="839">
        <v>2.5975564005712641</v>
      </c>
    </row>
    <row r="8" spans="1:18" x14ac:dyDescent="0.2">
      <c r="A8" s="820" t="s">
        <v>136</v>
      </c>
      <c r="B8" s="839">
        <v>0.48863430378782552</v>
      </c>
      <c r="C8" s="839">
        <v>3.9384860795330758</v>
      </c>
      <c r="D8" s="841">
        <v>2.9534660402984403</v>
      </c>
    </row>
    <row r="9" spans="1:18" x14ac:dyDescent="0.2">
      <c r="A9" s="820" t="s">
        <v>137</v>
      </c>
      <c r="B9" s="839">
        <v>0.93377167141074524</v>
      </c>
      <c r="C9" s="839">
        <v>3.7818310080397612</v>
      </c>
      <c r="D9" s="841">
        <v>2.7346367274496188</v>
      </c>
    </row>
    <row r="10" spans="1:18" x14ac:dyDescent="0.2">
      <c r="A10" s="820" t="s">
        <v>138</v>
      </c>
      <c r="B10" s="839">
        <v>1.5292908551430251</v>
      </c>
      <c r="C10" s="839">
        <v>3.6155715784311826</v>
      </c>
      <c r="D10" s="841" t="s">
        <v>569</v>
      </c>
    </row>
    <row r="11" spans="1:18" x14ac:dyDescent="0.2">
      <c r="A11" s="820" t="s">
        <v>139</v>
      </c>
      <c r="B11" s="839">
        <v>2.5080416090563316</v>
      </c>
      <c r="C11" s="839">
        <v>3.645321695886715</v>
      </c>
      <c r="D11" s="841" t="s">
        <v>569</v>
      </c>
    </row>
    <row r="12" spans="1:18" x14ac:dyDescent="0.2">
      <c r="A12" s="820" t="s">
        <v>140</v>
      </c>
      <c r="B12" s="839">
        <v>2.762658877593211</v>
      </c>
      <c r="C12" s="839">
        <v>3.3969985099046398</v>
      </c>
      <c r="D12" s="841" t="s">
        <v>569</v>
      </c>
    </row>
    <row r="13" spans="1:18" x14ac:dyDescent="0.2">
      <c r="A13" s="820" t="s">
        <v>141</v>
      </c>
      <c r="B13" s="839">
        <v>2.6447089209232497</v>
      </c>
      <c r="C13" s="839">
        <v>3.8050088380948974</v>
      </c>
      <c r="D13" s="841" t="s">
        <v>569</v>
      </c>
    </row>
    <row r="14" spans="1:18" x14ac:dyDescent="0.2">
      <c r="A14" s="820" t="s">
        <v>142</v>
      </c>
      <c r="B14" s="839">
        <v>3.5904727828989134</v>
      </c>
      <c r="C14" s="839">
        <v>3.8439672570740502</v>
      </c>
      <c r="D14" s="841" t="s">
        <v>569</v>
      </c>
    </row>
    <row r="15" spans="1:18" x14ac:dyDescent="0.2">
      <c r="A15" s="836" t="s">
        <v>143</v>
      </c>
      <c r="B15" s="642">
        <v>4.064963316959024</v>
      </c>
      <c r="C15" s="642">
        <v>3.616485202712016</v>
      </c>
      <c r="D15" s="842" t="s">
        <v>569</v>
      </c>
    </row>
    <row r="16" spans="1:18" x14ac:dyDescent="0.2">
      <c r="A16" s="843"/>
      <c r="B16" s="820"/>
      <c r="C16" s="820"/>
      <c r="D16" s="844"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H15"/>
  <sheetViews>
    <sheetView zoomScale="115" zoomScaleNormal="115" zoomScaleSheetLayoutView="100" workbookViewId="0"/>
  </sheetViews>
  <sheetFormatPr baseColWidth="10" defaultRowHeight="12.75" x14ac:dyDescent="0.2"/>
  <cols>
    <col min="1" max="1" width="27.375" style="96" customWidth="1"/>
    <col min="2" max="2" width="9.375" style="96" customWidth="1"/>
    <col min="3" max="3" width="12" style="96" customWidth="1"/>
    <col min="4" max="4" width="9.375" style="96" customWidth="1"/>
    <col min="5" max="5" width="10.5" style="96" customWidth="1"/>
    <col min="6" max="6" width="9.375" style="96" customWidth="1"/>
    <col min="7" max="7" width="10.75" style="96" customWidth="1"/>
    <col min="8" max="8" width="15.75" style="96" customWidth="1"/>
    <col min="9" max="9" width="11" style="96"/>
    <col min="10" max="10" width="10.875" style="96" bestFit="1" customWidth="1"/>
    <col min="11" max="256" width="10" style="96"/>
    <col min="257" max="257" width="24" style="96" customWidth="1"/>
    <col min="258" max="260" width="8.25" style="96" bestFit="1" customWidth="1"/>
    <col min="261" max="261" width="7.5" style="96" bestFit="1" customWidth="1"/>
    <col min="262" max="262" width="8.25" style="96" bestFit="1" customWidth="1"/>
    <col min="263" max="263" width="7.5" style="96" bestFit="1" customWidth="1"/>
    <col min="264" max="264" width="10.875" style="96" bestFit="1" customWidth="1"/>
    <col min="265" max="265" width="10" style="96"/>
    <col min="266" max="266" width="10.875" style="96" bestFit="1" customWidth="1"/>
    <col min="267" max="512" width="10" style="96"/>
    <col min="513" max="513" width="24" style="96" customWidth="1"/>
    <col min="514" max="516" width="8.25" style="96" bestFit="1" customWidth="1"/>
    <col min="517" max="517" width="7.5" style="96" bestFit="1" customWidth="1"/>
    <col min="518" max="518" width="8.25" style="96" bestFit="1" customWidth="1"/>
    <col min="519" max="519" width="7.5" style="96" bestFit="1" customWidth="1"/>
    <col min="520" max="520" width="10.875" style="96" bestFit="1" customWidth="1"/>
    <col min="521" max="521" width="10" style="96"/>
    <col min="522" max="522" width="10.875" style="96" bestFit="1" customWidth="1"/>
    <col min="523" max="768" width="10" style="96"/>
    <col min="769" max="769" width="24" style="96" customWidth="1"/>
    <col min="770" max="772" width="8.25" style="96" bestFit="1" customWidth="1"/>
    <col min="773" max="773" width="7.5" style="96" bestFit="1" customWidth="1"/>
    <col min="774" max="774" width="8.25" style="96" bestFit="1" customWidth="1"/>
    <col min="775" max="775" width="7.5" style="96" bestFit="1" customWidth="1"/>
    <col min="776" max="776" width="10.875" style="96" bestFit="1" customWidth="1"/>
    <col min="777" max="777" width="10" style="96"/>
    <col min="778" max="778" width="10.875" style="96" bestFit="1" customWidth="1"/>
    <col min="779" max="1024" width="11" style="96"/>
    <col min="1025" max="1025" width="24" style="96" customWidth="1"/>
    <col min="1026" max="1028" width="8.25" style="96" bestFit="1" customWidth="1"/>
    <col min="1029" max="1029" width="7.5" style="96" bestFit="1" customWidth="1"/>
    <col min="1030" max="1030" width="8.25" style="96" bestFit="1" customWidth="1"/>
    <col min="1031" max="1031" width="7.5" style="96" bestFit="1" customWidth="1"/>
    <col min="1032" max="1032" width="10.875" style="96" bestFit="1" customWidth="1"/>
    <col min="1033" max="1033" width="10" style="96"/>
    <col min="1034" max="1034" width="10.875" style="96" bestFit="1" customWidth="1"/>
    <col min="1035" max="1280" width="10" style="96"/>
    <col min="1281" max="1281" width="24" style="96" customWidth="1"/>
    <col min="1282" max="1284" width="8.25" style="96" bestFit="1" customWidth="1"/>
    <col min="1285" max="1285" width="7.5" style="96" bestFit="1" customWidth="1"/>
    <col min="1286" max="1286" width="8.25" style="96" bestFit="1" customWidth="1"/>
    <col min="1287" max="1287" width="7.5" style="96" bestFit="1" customWidth="1"/>
    <col min="1288" max="1288" width="10.875" style="96" bestFit="1" customWidth="1"/>
    <col min="1289" max="1289" width="10" style="96"/>
    <col min="1290" max="1290" width="10.875" style="96" bestFit="1" customWidth="1"/>
    <col min="1291" max="1536" width="10" style="96"/>
    <col min="1537" max="1537" width="24" style="96" customWidth="1"/>
    <col min="1538" max="1540" width="8.25" style="96" bestFit="1" customWidth="1"/>
    <col min="1541" max="1541" width="7.5" style="96" bestFit="1" customWidth="1"/>
    <col min="1542" max="1542" width="8.25" style="96" bestFit="1" customWidth="1"/>
    <col min="1543" max="1543" width="7.5" style="96" bestFit="1" customWidth="1"/>
    <col min="1544" max="1544" width="10.875" style="96" bestFit="1" customWidth="1"/>
    <col min="1545" max="1545" width="10" style="96"/>
    <col min="1546" max="1546" width="10.875" style="96" bestFit="1" customWidth="1"/>
    <col min="1547" max="1792" width="10" style="96"/>
    <col min="1793" max="1793" width="24" style="96" customWidth="1"/>
    <col min="1794" max="1796" width="8.25" style="96" bestFit="1" customWidth="1"/>
    <col min="1797" max="1797" width="7.5" style="96" bestFit="1" customWidth="1"/>
    <col min="1798" max="1798" width="8.25" style="96" bestFit="1" customWidth="1"/>
    <col min="1799" max="1799" width="7.5" style="96" bestFit="1" customWidth="1"/>
    <col min="1800" max="1800" width="10.875" style="96" bestFit="1" customWidth="1"/>
    <col min="1801" max="1801" width="10" style="96"/>
    <col min="1802" max="1802" width="10.875" style="96" bestFit="1" customWidth="1"/>
    <col min="1803" max="2048" width="11" style="96"/>
    <col min="2049" max="2049" width="24" style="96" customWidth="1"/>
    <col min="2050" max="2052" width="8.25" style="96" bestFit="1" customWidth="1"/>
    <col min="2053" max="2053" width="7.5" style="96" bestFit="1" customWidth="1"/>
    <col min="2054" max="2054" width="8.25" style="96" bestFit="1" customWidth="1"/>
    <col min="2055" max="2055" width="7.5" style="96" bestFit="1" customWidth="1"/>
    <col min="2056" max="2056" width="10.875" style="96" bestFit="1" customWidth="1"/>
    <col min="2057" max="2057" width="10" style="96"/>
    <col min="2058" max="2058" width="10.875" style="96" bestFit="1" customWidth="1"/>
    <col min="2059" max="2304" width="10" style="96"/>
    <col min="2305" max="2305" width="24" style="96" customWidth="1"/>
    <col min="2306" max="2308" width="8.25" style="96" bestFit="1" customWidth="1"/>
    <col min="2309" max="2309" width="7.5" style="96" bestFit="1" customWidth="1"/>
    <col min="2310" max="2310" width="8.25" style="96" bestFit="1" customWidth="1"/>
    <col min="2311" max="2311" width="7.5" style="96" bestFit="1" customWidth="1"/>
    <col min="2312" max="2312" width="10.875" style="96" bestFit="1" customWidth="1"/>
    <col min="2313" max="2313" width="10" style="96"/>
    <col min="2314" max="2314" width="10.875" style="96" bestFit="1" customWidth="1"/>
    <col min="2315" max="2560" width="10" style="96"/>
    <col min="2561" max="2561" width="24" style="96" customWidth="1"/>
    <col min="2562" max="2564" width="8.25" style="96" bestFit="1" customWidth="1"/>
    <col min="2565" max="2565" width="7.5" style="96" bestFit="1" customWidth="1"/>
    <col min="2566" max="2566" width="8.25" style="96" bestFit="1" customWidth="1"/>
    <col min="2567" max="2567" width="7.5" style="96" bestFit="1" customWidth="1"/>
    <col min="2568" max="2568" width="10.875" style="96" bestFit="1" customWidth="1"/>
    <col min="2569" max="2569" width="10" style="96"/>
    <col min="2570" max="2570" width="10.875" style="96" bestFit="1" customWidth="1"/>
    <col min="2571" max="2816" width="10" style="96"/>
    <col min="2817" max="2817" width="24" style="96" customWidth="1"/>
    <col min="2818" max="2820" width="8.25" style="96" bestFit="1" customWidth="1"/>
    <col min="2821" max="2821" width="7.5" style="96" bestFit="1" customWidth="1"/>
    <col min="2822" max="2822" width="8.25" style="96" bestFit="1" customWidth="1"/>
    <col min="2823" max="2823" width="7.5" style="96" bestFit="1" customWidth="1"/>
    <col min="2824" max="2824" width="10.875" style="96" bestFit="1" customWidth="1"/>
    <col min="2825" max="2825" width="10" style="96"/>
    <col min="2826" max="2826" width="10.875" style="96" bestFit="1" customWidth="1"/>
    <col min="2827" max="3072" width="11" style="96"/>
    <col min="3073" max="3073" width="24" style="96" customWidth="1"/>
    <col min="3074" max="3076" width="8.25" style="96" bestFit="1" customWidth="1"/>
    <col min="3077" max="3077" width="7.5" style="96" bestFit="1" customWidth="1"/>
    <col min="3078" max="3078" width="8.25" style="96" bestFit="1" customWidth="1"/>
    <col min="3079" max="3079" width="7.5" style="96" bestFit="1" customWidth="1"/>
    <col min="3080" max="3080" width="10.875" style="96" bestFit="1" customWidth="1"/>
    <col min="3081" max="3081" width="10" style="96"/>
    <col min="3082" max="3082" width="10.875" style="96" bestFit="1" customWidth="1"/>
    <col min="3083" max="3328" width="10" style="96"/>
    <col min="3329" max="3329" width="24" style="96" customWidth="1"/>
    <col min="3330" max="3332" width="8.25" style="96" bestFit="1" customWidth="1"/>
    <col min="3333" max="3333" width="7.5" style="96" bestFit="1" customWidth="1"/>
    <col min="3334" max="3334" width="8.25" style="96" bestFit="1" customWidth="1"/>
    <col min="3335" max="3335" width="7.5" style="96" bestFit="1" customWidth="1"/>
    <col min="3336" max="3336" width="10.875" style="96" bestFit="1" customWidth="1"/>
    <col min="3337" max="3337" width="10" style="96"/>
    <col min="3338" max="3338" width="10.875" style="96" bestFit="1" customWidth="1"/>
    <col min="3339" max="3584" width="10" style="96"/>
    <col min="3585" max="3585" width="24" style="96" customWidth="1"/>
    <col min="3586" max="3588" width="8.25" style="96" bestFit="1" customWidth="1"/>
    <col min="3589" max="3589" width="7.5" style="96" bestFit="1" customWidth="1"/>
    <col min="3590" max="3590" width="8.25" style="96" bestFit="1" customWidth="1"/>
    <col min="3591" max="3591" width="7.5" style="96" bestFit="1" customWidth="1"/>
    <col min="3592" max="3592" width="10.875" style="96" bestFit="1" customWidth="1"/>
    <col min="3593" max="3593" width="10" style="96"/>
    <col min="3594" max="3594" width="10.875" style="96" bestFit="1" customWidth="1"/>
    <col min="3595" max="3840" width="10" style="96"/>
    <col min="3841" max="3841" width="24" style="96" customWidth="1"/>
    <col min="3842" max="3844" width="8.25" style="96" bestFit="1" customWidth="1"/>
    <col min="3845" max="3845" width="7.5" style="96" bestFit="1" customWidth="1"/>
    <col min="3846" max="3846" width="8.25" style="96" bestFit="1" customWidth="1"/>
    <col min="3847" max="3847" width="7.5" style="96" bestFit="1" customWidth="1"/>
    <col min="3848" max="3848" width="10.875" style="96" bestFit="1" customWidth="1"/>
    <col min="3849" max="3849" width="10" style="96"/>
    <col min="3850" max="3850" width="10.875" style="96" bestFit="1" customWidth="1"/>
    <col min="3851" max="4096" width="11" style="96"/>
    <col min="4097" max="4097" width="24" style="96" customWidth="1"/>
    <col min="4098" max="4100" width="8.25" style="96" bestFit="1" customWidth="1"/>
    <col min="4101" max="4101" width="7.5" style="96" bestFit="1" customWidth="1"/>
    <col min="4102" max="4102" width="8.25" style="96" bestFit="1" customWidth="1"/>
    <col min="4103" max="4103" width="7.5" style="96" bestFit="1" customWidth="1"/>
    <col min="4104" max="4104" width="10.875" style="96" bestFit="1" customWidth="1"/>
    <col min="4105" max="4105" width="10" style="96"/>
    <col min="4106" max="4106" width="10.875" style="96" bestFit="1" customWidth="1"/>
    <col min="4107" max="4352" width="10" style="96"/>
    <col min="4353" max="4353" width="24" style="96" customWidth="1"/>
    <col min="4354" max="4356" width="8.25" style="96" bestFit="1" customWidth="1"/>
    <col min="4357" max="4357" width="7.5" style="96" bestFit="1" customWidth="1"/>
    <col min="4358" max="4358" width="8.25" style="96" bestFit="1" customWidth="1"/>
    <col min="4359" max="4359" width="7.5" style="96" bestFit="1" customWidth="1"/>
    <col min="4360" max="4360" width="10.875" style="96" bestFit="1" customWidth="1"/>
    <col min="4361" max="4361" width="10" style="96"/>
    <col min="4362" max="4362" width="10.875" style="96" bestFit="1" customWidth="1"/>
    <col min="4363" max="4608" width="10" style="96"/>
    <col min="4609" max="4609" width="24" style="96" customWidth="1"/>
    <col min="4610" max="4612" width="8.25" style="96" bestFit="1" customWidth="1"/>
    <col min="4613" max="4613" width="7.5" style="96" bestFit="1" customWidth="1"/>
    <col min="4614" max="4614" width="8.25" style="96" bestFit="1" customWidth="1"/>
    <col min="4615" max="4615" width="7.5" style="96" bestFit="1" customWidth="1"/>
    <col min="4616" max="4616" width="10.875" style="96" bestFit="1" customWidth="1"/>
    <col min="4617" max="4617" width="10" style="96"/>
    <col min="4618" max="4618" width="10.875" style="96" bestFit="1" customWidth="1"/>
    <col min="4619" max="4864" width="10" style="96"/>
    <col min="4865" max="4865" width="24" style="96" customWidth="1"/>
    <col min="4866" max="4868" width="8.25" style="96" bestFit="1" customWidth="1"/>
    <col min="4869" max="4869" width="7.5" style="96" bestFit="1" customWidth="1"/>
    <col min="4870" max="4870" width="8.25" style="96" bestFit="1" customWidth="1"/>
    <col min="4871" max="4871" width="7.5" style="96" bestFit="1" customWidth="1"/>
    <col min="4872" max="4872" width="10.875" style="96" bestFit="1" customWidth="1"/>
    <col min="4873" max="4873" width="10" style="96"/>
    <col min="4874" max="4874" width="10.875" style="96" bestFit="1" customWidth="1"/>
    <col min="4875" max="5120" width="11" style="96"/>
    <col min="5121" max="5121" width="24" style="96" customWidth="1"/>
    <col min="5122" max="5124" width="8.25" style="96" bestFit="1" customWidth="1"/>
    <col min="5125" max="5125" width="7.5" style="96" bestFit="1" customWidth="1"/>
    <col min="5126" max="5126" width="8.25" style="96" bestFit="1" customWidth="1"/>
    <col min="5127" max="5127" width="7.5" style="96" bestFit="1" customWidth="1"/>
    <col min="5128" max="5128" width="10.875" style="96" bestFit="1" customWidth="1"/>
    <col min="5129" max="5129" width="10" style="96"/>
    <col min="5130" max="5130" width="10.875" style="96" bestFit="1" customWidth="1"/>
    <col min="5131" max="5376" width="10" style="96"/>
    <col min="5377" max="5377" width="24" style="96" customWidth="1"/>
    <col min="5378" max="5380" width="8.25" style="96" bestFit="1" customWidth="1"/>
    <col min="5381" max="5381" width="7.5" style="96" bestFit="1" customWidth="1"/>
    <col min="5382" max="5382" width="8.25" style="96" bestFit="1" customWidth="1"/>
    <col min="5383" max="5383" width="7.5" style="96" bestFit="1" customWidth="1"/>
    <col min="5384" max="5384" width="10.875" style="96" bestFit="1" customWidth="1"/>
    <col min="5385" max="5385" width="10" style="96"/>
    <col min="5386" max="5386" width="10.875" style="96" bestFit="1" customWidth="1"/>
    <col min="5387" max="5632" width="10" style="96"/>
    <col min="5633" max="5633" width="24" style="96" customWidth="1"/>
    <col min="5634" max="5636" width="8.25" style="96" bestFit="1" customWidth="1"/>
    <col min="5637" max="5637" width="7.5" style="96" bestFit="1" customWidth="1"/>
    <col min="5638" max="5638" width="8.25" style="96" bestFit="1" customWidth="1"/>
    <col min="5639" max="5639" width="7.5" style="96" bestFit="1" customWidth="1"/>
    <col min="5640" max="5640" width="10.875" style="96" bestFit="1" customWidth="1"/>
    <col min="5641" max="5641" width="10" style="96"/>
    <col min="5642" max="5642" width="10.875" style="96" bestFit="1" customWidth="1"/>
    <col min="5643" max="5888" width="10" style="96"/>
    <col min="5889" max="5889" width="24" style="96" customWidth="1"/>
    <col min="5890" max="5892" width="8.25" style="96" bestFit="1" customWidth="1"/>
    <col min="5893" max="5893" width="7.5" style="96" bestFit="1" customWidth="1"/>
    <col min="5894" max="5894" width="8.25" style="96" bestFit="1" customWidth="1"/>
    <col min="5895" max="5895" width="7.5" style="96" bestFit="1" customWidth="1"/>
    <col min="5896" max="5896" width="10.875" style="96" bestFit="1" customWidth="1"/>
    <col min="5897" max="5897" width="10" style="96"/>
    <col min="5898" max="5898" width="10.875" style="96" bestFit="1" customWidth="1"/>
    <col min="5899" max="6144" width="11" style="96"/>
    <col min="6145" max="6145" width="24" style="96" customWidth="1"/>
    <col min="6146" max="6148" width="8.25" style="96" bestFit="1" customWidth="1"/>
    <col min="6149" max="6149" width="7.5" style="96" bestFit="1" customWidth="1"/>
    <col min="6150" max="6150" width="8.25" style="96" bestFit="1" customWidth="1"/>
    <col min="6151" max="6151" width="7.5" style="96" bestFit="1" customWidth="1"/>
    <col min="6152" max="6152" width="10.875" style="96" bestFit="1" customWidth="1"/>
    <col min="6153" max="6153" width="10" style="96"/>
    <col min="6154" max="6154" width="10.875" style="96" bestFit="1" customWidth="1"/>
    <col min="6155" max="6400" width="10" style="96"/>
    <col min="6401" max="6401" width="24" style="96" customWidth="1"/>
    <col min="6402" max="6404" width="8.25" style="96" bestFit="1" customWidth="1"/>
    <col min="6405" max="6405" width="7.5" style="96" bestFit="1" customWidth="1"/>
    <col min="6406" max="6406" width="8.25" style="96" bestFit="1" customWidth="1"/>
    <col min="6407" max="6407" width="7.5" style="96" bestFit="1" customWidth="1"/>
    <col min="6408" max="6408" width="10.875" style="96" bestFit="1" customWidth="1"/>
    <col min="6409" max="6409" width="10" style="96"/>
    <col min="6410" max="6410" width="10.875" style="96" bestFit="1" customWidth="1"/>
    <col min="6411" max="6656" width="10" style="96"/>
    <col min="6657" max="6657" width="24" style="96" customWidth="1"/>
    <col min="6658" max="6660" width="8.25" style="96" bestFit="1" customWidth="1"/>
    <col min="6661" max="6661" width="7.5" style="96" bestFit="1" customWidth="1"/>
    <col min="6662" max="6662" width="8.25" style="96" bestFit="1" customWidth="1"/>
    <col min="6663" max="6663" width="7.5" style="96" bestFit="1" customWidth="1"/>
    <col min="6664" max="6664" width="10.875" style="96" bestFit="1" customWidth="1"/>
    <col min="6665" max="6665" width="10" style="96"/>
    <col min="6666" max="6666" width="10.875" style="96" bestFit="1" customWidth="1"/>
    <col min="6667" max="6912" width="10" style="96"/>
    <col min="6913" max="6913" width="24" style="96" customWidth="1"/>
    <col min="6914" max="6916" width="8.25" style="96" bestFit="1" customWidth="1"/>
    <col min="6917" max="6917" width="7.5" style="96" bestFit="1" customWidth="1"/>
    <col min="6918" max="6918" width="8.25" style="96" bestFit="1" customWidth="1"/>
    <col min="6919" max="6919" width="7.5" style="96" bestFit="1" customWidth="1"/>
    <col min="6920" max="6920" width="10.875" style="96" bestFit="1" customWidth="1"/>
    <col min="6921" max="6921" width="10" style="96"/>
    <col min="6922" max="6922" width="10.875" style="96" bestFit="1" customWidth="1"/>
    <col min="6923" max="7168" width="11" style="96"/>
    <col min="7169" max="7169" width="24" style="96" customWidth="1"/>
    <col min="7170" max="7172" width="8.25" style="96" bestFit="1" customWidth="1"/>
    <col min="7173" max="7173" width="7.5" style="96" bestFit="1" customWidth="1"/>
    <col min="7174" max="7174" width="8.25" style="96" bestFit="1" customWidth="1"/>
    <col min="7175" max="7175" width="7.5" style="96" bestFit="1" customWidth="1"/>
    <col min="7176" max="7176" width="10.875" style="96" bestFit="1" customWidth="1"/>
    <col min="7177" max="7177" width="10" style="96"/>
    <col min="7178" max="7178" width="10.875" style="96" bestFit="1" customWidth="1"/>
    <col min="7179" max="7424" width="10" style="96"/>
    <col min="7425" max="7425" width="24" style="96" customWidth="1"/>
    <col min="7426" max="7428" width="8.25" style="96" bestFit="1" customWidth="1"/>
    <col min="7429" max="7429" width="7.5" style="96" bestFit="1" customWidth="1"/>
    <col min="7430" max="7430" width="8.25" style="96" bestFit="1" customWidth="1"/>
    <col min="7431" max="7431" width="7.5" style="96" bestFit="1" customWidth="1"/>
    <col min="7432" max="7432" width="10.875" style="96" bestFit="1" customWidth="1"/>
    <col min="7433" max="7433" width="10" style="96"/>
    <col min="7434" max="7434" width="10.875" style="96" bestFit="1" customWidth="1"/>
    <col min="7435" max="7680" width="10" style="96"/>
    <col min="7681" max="7681" width="24" style="96" customWidth="1"/>
    <col min="7682" max="7684" width="8.25" style="96" bestFit="1" customWidth="1"/>
    <col min="7685" max="7685" width="7.5" style="96" bestFit="1" customWidth="1"/>
    <col min="7686" max="7686" width="8.25" style="96" bestFit="1" customWidth="1"/>
    <col min="7687" max="7687" width="7.5" style="96" bestFit="1" customWidth="1"/>
    <col min="7688" max="7688" width="10.875" style="96" bestFit="1" customWidth="1"/>
    <col min="7689" max="7689" width="10" style="96"/>
    <col min="7690" max="7690" width="10.875" style="96" bestFit="1" customWidth="1"/>
    <col min="7691" max="7936" width="10" style="96"/>
    <col min="7937" max="7937" width="24" style="96" customWidth="1"/>
    <col min="7938" max="7940" width="8.25" style="96" bestFit="1" customWidth="1"/>
    <col min="7941" max="7941" width="7.5" style="96" bestFit="1" customWidth="1"/>
    <col min="7942" max="7942" width="8.25" style="96" bestFit="1" customWidth="1"/>
    <col min="7943" max="7943" width="7.5" style="96" bestFit="1" customWidth="1"/>
    <col min="7944" max="7944" width="10.875" style="96" bestFit="1" customWidth="1"/>
    <col min="7945" max="7945" width="10" style="96"/>
    <col min="7946" max="7946" width="10.875" style="96" bestFit="1" customWidth="1"/>
    <col min="7947" max="8192" width="11" style="96"/>
    <col min="8193" max="8193" width="24" style="96" customWidth="1"/>
    <col min="8194" max="8196" width="8.25" style="96" bestFit="1" customWidth="1"/>
    <col min="8197" max="8197" width="7.5" style="96" bestFit="1" customWidth="1"/>
    <col min="8198" max="8198" width="8.25" style="96" bestFit="1" customWidth="1"/>
    <col min="8199" max="8199" width="7.5" style="96" bestFit="1" customWidth="1"/>
    <col min="8200" max="8200" width="10.875" style="96" bestFit="1" customWidth="1"/>
    <col min="8201" max="8201" width="10" style="96"/>
    <col min="8202" max="8202" width="10.875" style="96" bestFit="1" customWidth="1"/>
    <col min="8203" max="8448" width="10" style="96"/>
    <col min="8449" max="8449" width="24" style="96" customWidth="1"/>
    <col min="8450" max="8452" width="8.25" style="96" bestFit="1" customWidth="1"/>
    <col min="8453" max="8453" width="7.5" style="96" bestFit="1" customWidth="1"/>
    <col min="8454" max="8454" width="8.25" style="96" bestFit="1" customWidth="1"/>
    <col min="8455" max="8455" width="7.5" style="96" bestFit="1" customWidth="1"/>
    <col min="8456" max="8456" width="10.875" style="96" bestFit="1" customWidth="1"/>
    <col min="8457" max="8457" width="10" style="96"/>
    <col min="8458" max="8458" width="10.875" style="96" bestFit="1" customWidth="1"/>
    <col min="8459" max="8704" width="10" style="96"/>
    <col min="8705" max="8705" width="24" style="96" customWidth="1"/>
    <col min="8706" max="8708" width="8.25" style="96" bestFit="1" customWidth="1"/>
    <col min="8709" max="8709" width="7.5" style="96" bestFit="1" customWidth="1"/>
    <col min="8710" max="8710" width="8.25" style="96" bestFit="1" customWidth="1"/>
    <col min="8711" max="8711" width="7.5" style="96" bestFit="1" customWidth="1"/>
    <col min="8712" max="8712" width="10.875" style="96" bestFit="1" customWidth="1"/>
    <col min="8713" max="8713" width="10" style="96"/>
    <col min="8714" max="8714" width="10.875" style="96" bestFit="1" customWidth="1"/>
    <col min="8715" max="8960" width="10" style="96"/>
    <col min="8961" max="8961" width="24" style="96" customWidth="1"/>
    <col min="8962" max="8964" width="8.25" style="96" bestFit="1" customWidth="1"/>
    <col min="8965" max="8965" width="7.5" style="96" bestFit="1" customWidth="1"/>
    <col min="8966" max="8966" width="8.25" style="96" bestFit="1" customWidth="1"/>
    <col min="8967" max="8967" width="7.5" style="96" bestFit="1" customWidth="1"/>
    <col min="8968" max="8968" width="10.875" style="96" bestFit="1" customWidth="1"/>
    <col min="8969" max="8969" width="10" style="96"/>
    <col min="8970" max="8970" width="10.875" style="96" bestFit="1" customWidth="1"/>
    <col min="8971" max="9216" width="11" style="96"/>
    <col min="9217" max="9217" width="24" style="96" customWidth="1"/>
    <col min="9218" max="9220" width="8.25" style="96" bestFit="1" customWidth="1"/>
    <col min="9221" max="9221" width="7.5" style="96" bestFit="1" customWidth="1"/>
    <col min="9222" max="9222" width="8.25" style="96" bestFit="1" customWidth="1"/>
    <col min="9223" max="9223" width="7.5" style="96" bestFit="1" customWidth="1"/>
    <col min="9224" max="9224" width="10.875" style="96" bestFit="1" customWidth="1"/>
    <col min="9225" max="9225" width="10" style="96"/>
    <col min="9226" max="9226" width="10.875" style="96" bestFit="1" customWidth="1"/>
    <col min="9227" max="9472" width="10" style="96"/>
    <col min="9473" max="9473" width="24" style="96" customWidth="1"/>
    <col min="9474" max="9476" width="8.25" style="96" bestFit="1" customWidth="1"/>
    <col min="9477" max="9477" width="7.5" style="96" bestFit="1" customWidth="1"/>
    <col min="9478" max="9478" width="8.25" style="96" bestFit="1" customWidth="1"/>
    <col min="9479" max="9479" width="7.5" style="96" bestFit="1" customWidth="1"/>
    <col min="9480" max="9480" width="10.875" style="96" bestFit="1" customWidth="1"/>
    <col min="9481" max="9481" width="10" style="96"/>
    <col min="9482" max="9482" width="10.875" style="96" bestFit="1" customWidth="1"/>
    <col min="9483" max="9728" width="10" style="96"/>
    <col min="9729" max="9729" width="24" style="96" customWidth="1"/>
    <col min="9730" max="9732" width="8.25" style="96" bestFit="1" customWidth="1"/>
    <col min="9733" max="9733" width="7.5" style="96" bestFit="1" customWidth="1"/>
    <col min="9734" max="9734" width="8.25" style="96" bestFit="1" customWidth="1"/>
    <col min="9735" max="9735" width="7.5" style="96" bestFit="1" customWidth="1"/>
    <col min="9736" max="9736" width="10.875" style="96" bestFit="1" customWidth="1"/>
    <col min="9737" max="9737" width="10" style="96"/>
    <col min="9738" max="9738" width="10.875" style="96" bestFit="1" customWidth="1"/>
    <col min="9739" max="9984" width="10" style="96"/>
    <col min="9985" max="9985" width="24" style="96" customWidth="1"/>
    <col min="9986" max="9988" width="8.25" style="96" bestFit="1" customWidth="1"/>
    <col min="9989" max="9989" width="7.5" style="96" bestFit="1" customWidth="1"/>
    <col min="9990" max="9990" width="8.25" style="96" bestFit="1" customWidth="1"/>
    <col min="9991" max="9991" width="7.5" style="96" bestFit="1" customWidth="1"/>
    <col min="9992" max="9992" width="10.875" style="96" bestFit="1" customWidth="1"/>
    <col min="9993" max="9993" width="10" style="96"/>
    <col min="9994" max="9994" width="10.875" style="96" bestFit="1" customWidth="1"/>
    <col min="9995" max="10240" width="11" style="96"/>
    <col min="10241" max="10241" width="24" style="96" customWidth="1"/>
    <col min="10242" max="10244" width="8.25" style="96" bestFit="1" customWidth="1"/>
    <col min="10245" max="10245" width="7.5" style="96" bestFit="1" customWidth="1"/>
    <col min="10246" max="10246" width="8.25" style="96" bestFit="1" customWidth="1"/>
    <col min="10247" max="10247" width="7.5" style="96" bestFit="1" customWidth="1"/>
    <col min="10248" max="10248" width="10.875" style="96" bestFit="1" customWidth="1"/>
    <col min="10249" max="10249" width="10" style="96"/>
    <col min="10250" max="10250" width="10.875" style="96" bestFit="1" customWidth="1"/>
    <col min="10251" max="10496" width="10" style="96"/>
    <col min="10497" max="10497" width="24" style="96" customWidth="1"/>
    <col min="10498" max="10500" width="8.25" style="96" bestFit="1" customWidth="1"/>
    <col min="10501" max="10501" width="7.5" style="96" bestFit="1" customWidth="1"/>
    <col min="10502" max="10502" width="8.25" style="96" bestFit="1" customWidth="1"/>
    <col min="10503" max="10503" width="7.5" style="96" bestFit="1" customWidth="1"/>
    <col min="10504" max="10504" width="10.875" style="96" bestFit="1" customWidth="1"/>
    <col min="10505" max="10505" width="10" style="96"/>
    <col min="10506" max="10506" width="10.875" style="96" bestFit="1" customWidth="1"/>
    <col min="10507" max="10752" width="10" style="96"/>
    <col min="10753" max="10753" width="24" style="96" customWidth="1"/>
    <col min="10754" max="10756" width="8.25" style="96" bestFit="1" customWidth="1"/>
    <col min="10757" max="10757" width="7.5" style="96" bestFit="1" customWidth="1"/>
    <col min="10758" max="10758" width="8.25" style="96" bestFit="1" customWidth="1"/>
    <col min="10759" max="10759" width="7.5" style="96" bestFit="1" customWidth="1"/>
    <col min="10760" max="10760" width="10.875" style="96" bestFit="1" customWidth="1"/>
    <col min="10761" max="10761" width="10" style="96"/>
    <col min="10762" max="10762" width="10.875" style="96" bestFit="1" customWidth="1"/>
    <col min="10763" max="11008" width="10" style="96"/>
    <col min="11009" max="11009" width="24" style="96" customWidth="1"/>
    <col min="11010" max="11012" width="8.25" style="96" bestFit="1" customWidth="1"/>
    <col min="11013" max="11013" width="7.5" style="96" bestFit="1" customWidth="1"/>
    <col min="11014" max="11014" width="8.25" style="96" bestFit="1" customWidth="1"/>
    <col min="11015" max="11015" width="7.5" style="96" bestFit="1" customWidth="1"/>
    <col min="11016" max="11016" width="10.875" style="96" bestFit="1" customWidth="1"/>
    <col min="11017" max="11017" width="10" style="96"/>
    <col min="11018" max="11018" width="10.875" style="96" bestFit="1" customWidth="1"/>
    <col min="11019" max="11264" width="11" style="96"/>
    <col min="11265" max="11265" width="24" style="96" customWidth="1"/>
    <col min="11266" max="11268" width="8.25" style="96" bestFit="1" customWidth="1"/>
    <col min="11269" max="11269" width="7.5" style="96" bestFit="1" customWidth="1"/>
    <col min="11270" max="11270" width="8.25" style="96" bestFit="1" customWidth="1"/>
    <col min="11271" max="11271" width="7.5" style="96" bestFit="1" customWidth="1"/>
    <col min="11272" max="11272" width="10.875" style="96" bestFit="1" customWidth="1"/>
    <col min="11273" max="11273" width="10" style="96"/>
    <col min="11274" max="11274" width="10.875" style="96" bestFit="1" customWidth="1"/>
    <col min="11275" max="11520" width="10" style="96"/>
    <col min="11521" max="11521" width="24" style="96" customWidth="1"/>
    <col min="11522" max="11524" width="8.25" style="96" bestFit="1" customWidth="1"/>
    <col min="11525" max="11525" width="7.5" style="96" bestFit="1" customWidth="1"/>
    <col min="11526" max="11526" width="8.25" style="96" bestFit="1" customWidth="1"/>
    <col min="11527" max="11527" width="7.5" style="96" bestFit="1" customWidth="1"/>
    <col min="11528" max="11528" width="10.875" style="96" bestFit="1" customWidth="1"/>
    <col min="11529" max="11529" width="10" style="96"/>
    <col min="11530" max="11530" width="10.875" style="96" bestFit="1" customWidth="1"/>
    <col min="11531" max="11776" width="10" style="96"/>
    <col min="11777" max="11777" width="24" style="96" customWidth="1"/>
    <col min="11778" max="11780" width="8.25" style="96" bestFit="1" customWidth="1"/>
    <col min="11781" max="11781" width="7.5" style="96" bestFit="1" customWidth="1"/>
    <col min="11782" max="11782" width="8.25" style="96" bestFit="1" customWidth="1"/>
    <col min="11783" max="11783" width="7.5" style="96" bestFit="1" customWidth="1"/>
    <col min="11784" max="11784" width="10.875" style="96" bestFit="1" customWidth="1"/>
    <col min="11785" max="11785" width="10" style="96"/>
    <col min="11786" max="11786" width="10.875" style="96" bestFit="1" customWidth="1"/>
    <col min="11787" max="12032" width="10" style="96"/>
    <col min="12033" max="12033" width="24" style="96" customWidth="1"/>
    <col min="12034" max="12036" width="8.25" style="96" bestFit="1" customWidth="1"/>
    <col min="12037" max="12037" width="7.5" style="96" bestFit="1" customWidth="1"/>
    <col min="12038" max="12038" width="8.25" style="96" bestFit="1" customWidth="1"/>
    <col min="12039" max="12039" width="7.5" style="96" bestFit="1" customWidth="1"/>
    <col min="12040" max="12040" width="10.875" style="96" bestFit="1" customWidth="1"/>
    <col min="12041" max="12041" width="10" style="96"/>
    <col min="12042" max="12042" width="10.875" style="96" bestFit="1" customWidth="1"/>
    <col min="12043" max="12288" width="11" style="96"/>
    <col min="12289" max="12289" width="24" style="96" customWidth="1"/>
    <col min="12290" max="12292" width="8.25" style="96" bestFit="1" customWidth="1"/>
    <col min="12293" max="12293" width="7.5" style="96" bestFit="1" customWidth="1"/>
    <col min="12294" max="12294" width="8.25" style="96" bestFit="1" customWidth="1"/>
    <col min="12295" max="12295" width="7.5" style="96" bestFit="1" customWidth="1"/>
    <col min="12296" max="12296" width="10.875" style="96" bestFit="1" customWidth="1"/>
    <col min="12297" max="12297" width="10" style="96"/>
    <col min="12298" max="12298" width="10.875" style="96" bestFit="1" customWidth="1"/>
    <col min="12299" max="12544" width="10" style="96"/>
    <col min="12545" max="12545" width="24" style="96" customWidth="1"/>
    <col min="12546" max="12548" width="8.25" style="96" bestFit="1" customWidth="1"/>
    <col min="12549" max="12549" width="7.5" style="96" bestFit="1" customWidth="1"/>
    <col min="12550" max="12550" width="8.25" style="96" bestFit="1" customWidth="1"/>
    <col min="12551" max="12551" width="7.5" style="96" bestFit="1" customWidth="1"/>
    <col min="12552" max="12552" width="10.875" style="96" bestFit="1" customWidth="1"/>
    <col min="12553" max="12553" width="10" style="96"/>
    <col min="12554" max="12554" width="10.875" style="96" bestFit="1" customWidth="1"/>
    <col min="12555" max="12800" width="10" style="96"/>
    <col min="12801" max="12801" width="24" style="96" customWidth="1"/>
    <col min="12802" max="12804" width="8.25" style="96" bestFit="1" customWidth="1"/>
    <col min="12805" max="12805" width="7.5" style="96" bestFit="1" customWidth="1"/>
    <col min="12806" max="12806" width="8.25" style="96" bestFit="1" customWidth="1"/>
    <col min="12807" max="12807" width="7.5" style="96" bestFit="1" customWidth="1"/>
    <col min="12808" max="12808" width="10.875" style="96" bestFit="1" customWidth="1"/>
    <col min="12809" max="12809" width="10" style="96"/>
    <col min="12810" max="12810" width="10.875" style="96" bestFit="1" customWidth="1"/>
    <col min="12811" max="13056" width="10" style="96"/>
    <col min="13057" max="13057" width="24" style="96" customWidth="1"/>
    <col min="13058" max="13060" width="8.25" style="96" bestFit="1" customWidth="1"/>
    <col min="13061" max="13061" width="7.5" style="96" bestFit="1" customWidth="1"/>
    <col min="13062" max="13062" width="8.25" style="96" bestFit="1" customWidth="1"/>
    <col min="13063" max="13063" width="7.5" style="96" bestFit="1" customWidth="1"/>
    <col min="13064" max="13064" width="10.875" style="96" bestFit="1" customWidth="1"/>
    <col min="13065" max="13065" width="10" style="96"/>
    <col min="13066" max="13066" width="10.875" style="96" bestFit="1" customWidth="1"/>
    <col min="13067" max="13312" width="11" style="96"/>
    <col min="13313" max="13313" width="24" style="96" customWidth="1"/>
    <col min="13314" max="13316" width="8.25" style="96" bestFit="1" customWidth="1"/>
    <col min="13317" max="13317" width="7.5" style="96" bestFit="1" customWidth="1"/>
    <col min="13318" max="13318" width="8.25" style="96" bestFit="1" customWidth="1"/>
    <col min="13319" max="13319" width="7.5" style="96" bestFit="1" customWidth="1"/>
    <col min="13320" max="13320" width="10.875" style="96" bestFit="1" customWidth="1"/>
    <col min="13321" max="13321" width="10" style="96"/>
    <col min="13322" max="13322" width="10.875" style="96" bestFit="1" customWidth="1"/>
    <col min="13323" max="13568" width="10" style="96"/>
    <col min="13569" max="13569" width="24" style="96" customWidth="1"/>
    <col min="13570" max="13572" width="8.25" style="96" bestFit="1" customWidth="1"/>
    <col min="13573" max="13573" width="7.5" style="96" bestFit="1" customWidth="1"/>
    <col min="13574" max="13574" width="8.25" style="96" bestFit="1" customWidth="1"/>
    <col min="13575" max="13575" width="7.5" style="96" bestFit="1" customWidth="1"/>
    <col min="13576" max="13576" width="10.875" style="96" bestFit="1" customWidth="1"/>
    <col min="13577" max="13577" width="10" style="96"/>
    <col min="13578" max="13578" width="10.875" style="96" bestFit="1" customWidth="1"/>
    <col min="13579" max="13824" width="10" style="96"/>
    <col min="13825" max="13825" width="24" style="96" customWidth="1"/>
    <col min="13826" max="13828" width="8.25" style="96" bestFit="1" customWidth="1"/>
    <col min="13829" max="13829" width="7.5" style="96" bestFit="1" customWidth="1"/>
    <col min="13830" max="13830" width="8.25" style="96" bestFit="1" customWidth="1"/>
    <col min="13831" max="13831" width="7.5" style="96" bestFit="1" customWidth="1"/>
    <col min="13832" max="13832" width="10.875" style="96" bestFit="1" customWidth="1"/>
    <col min="13833" max="13833" width="10" style="96"/>
    <col min="13834" max="13834" width="10.875" style="96" bestFit="1" customWidth="1"/>
    <col min="13835" max="14080" width="10" style="96"/>
    <col min="14081" max="14081" width="24" style="96" customWidth="1"/>
    <col min="14082" max="14084" width="8.25" style="96" bestFit="1" customWidth="1"/>
    <col min="14085" max="14085" width="7.5" style="96" bestFit="1" customWidth="1"/>
    <col min="14086" max="14086" width="8.25" style="96" bestFit="1" customWidth="1"/>
    <col min="14087" max="14087" width="7.5" style="96" bestFit="1" customWidth="1"/>
    <col min="14088" max="14088" width="10.875" style="96" bestFit="1" customWidth="1"/>
    <col min="14089" max="14089" width="10" style="96"/>
    <col min="14090" max="14090" width="10.875" style="96" bestFit="1" customWidth="1"/>
    <col min="14091" max="14336" width="11" style="96"/>
    <col min="14337" max="14337" width="24" style="96" customWidth="1"/>
    <col min="14338" max="14340" width="8.25" style="96" bestFit="1" customWidth="1"/>
    <col min="14341" max="14341" width="7.5" style="96" bestFit="1" customWidth="1"/>
    <col min="14342" max="14342" width="8.25" style="96" bestFit="1" customWidth="1"/>
    <col min="14343" max="14343" width="7.5" style="96" bestFit="1" customWidth="1"/>
    <col min="14344" max="14344" width="10.875" style="96" bestFit="1" customWidth="1"/>
    <col min="14345" max="14345" width="10" style="96"/>
    <col min="14346" max="14346" width="10.875" style="96" bestFit="1" customWidth="1"/>
    <col min="14347" max="14592" width="10" style="96"/>
    <col min="14593" max="14593" width="24" style="96" customWidth="1"/>
    <col min="14594" max="14596" width="8.25" style="96" bestFit="1" customWidth="1"/>
    <col min="14597" max="14597" width="7.5" style="96" bestFit="1" customWidth="1"/>
    <col min="14598" max="14598" width="8.25" style="96" bestFit="1" customWidth="1"/>
    <col min="14599" max="14599" width="7.5" style="96" bestFit="1" customWidth="1"/>
    <col min="14600" max="14600" width="10.875" style="96" bestFit="1" customWidth="1"/>
    <col min="14601" max="14601" width="10" style="96"/>
    <col min="14602" max="14602" width="10.875" style="96" bestFit="1" customWidth="1"/>
    <col min="14603" max="14848" width="10" style="96"/>
    <col min="14849" max="14849" width="24" style="96" customWidth="1"/>
    <col min="14850" max="14852" width="8.25" style="96" bestFit="1" customWidth="1"/>
    <col min="14853" max="14853" width="7.5" style="96" bestFit="1" customWidth="1"/>
    <col min="14854" max="14854" width="8.25" style="96" bestFit="1" customWidth="1"/>
    <col min="14855" max="14855" width="7.5" style="96" bestFit="1" customWidth="1"/>
    <col min="14856" max="14856" width="10.875" style="96" bestFit="1" customWidth="1"/>
    <col min="14857" max="14857" width="10" style="96"/>
    <col min="14858" max="14858" width="10.875" style="96" bestFit="1" customWidth="1"/>
    <col min="14859" max="15104" width="10" style="96"/>
    <col min="15105" max="15105" width="24" style="96" customWidth="1"/>
    <col min="15106" max="15108" width="8.25" style="96" bestFit="1" customWidth="1"/>
    <col min="15109" max="15109" width="7.5" style="96" bestFit="1" customWidth="1"/>
    <col min="15110" max="15110" width="8.25" style="96" bestFit="1" customWidth="1"/>
    <col min="15111" max="15111" width="7.5" style="96" bestFit="1" customWidth="1"/>
    <col min="15112" max="15112" width="10.875" style="96" bestFit="1" customWidth="1"/>
    <col min="15113" max="15113" width="10" style="96"/>
    <col min="15114" max="15114" width="10.875" style="96" bestFit="1" customWidth="1"/>
    <col min="15115" max="15360" width="11" style="96"/>
    <col min="15361" max="15361" width="24" style="96" customWidth="1"/>
    <col min="15362" max="15364" width="8.25" style="96" bestFit="1" customWidth="1"/>
    <col min="15365" max="15365" width="7.5" style="96" bestFit="1" customWidth="1"/>
    <col min="15366" max="15366" width="8.25" style="96" bestFit="1" customWidth="1"/>
    <col min="15367" max="15367" width="7.5" style="96" bestFit="1" customWidth="1"/>
    <col min="15368" max="15368" width="10.875" style="96" bestFit="1" customWidth="1"/>
    <col min="15369" max="15369" width="10" style="96"/>
    <col min="15370" max="15370" width="10.875" style="96" bestFit="1" customWidth="1"/>
    <col min="15371" max="15616" width="10" style="96"/>
    <col min="15617" max="15617" width="24" style="96" customWidth="1"/>
    <col min="15618" max="15620" width="8.25" style="96" bestFit="1" customWidth="1"/>
    <col min="15621" max="15621" width="7.5" style="96" bestFit="1" customWidth="1"/>
    <col min="15622" max="15622" width="8.25" style="96" bestFit="1" customWidth="1"/>
    <col min="15623" max="15623" width="7.5" style="96" bestFit="1" customWidth="1"/>
    <col min="15624" max="15624" width="10.875" style="96" bestFit="1" customWidth="1"/>
    <col min="15625" max="15625" width="10" style="96"/>
    <col min="15626" max="15626" width="10.875" style="96" bestFit="1" customWidth="1"/>
    <col min="15627" max="15872" width="10" style="96"/>
    <col min="15873" max="15873" width="24" style="96" customWidth="1"/>
    <col min="15874" max="15876" width="8.25" style="96" bestFit="1" customWidth="1"/>
    <col min="15877" max="15877" width="7.5" style="96" bestFit="1" customWidth="1"/>
    <col min="15878" max="15878" width="8.25" style="96" bestFit="1" customWidth="1"/>
    <col min="15879" max="15879" width="7.5" style="96" bestFit="1" customWidth="1"/>
    <col min="15880" max="15880" width="10.875" style="96" bestFit="1" customWidth="1"/>
    <col min="15881" max="15881" width="10" style="96"/>
    <col min="15882" max="15882" width="10.875" style="96" bestFit="1" customWidth="1"/>
    <col min="15883" max="16128" width="10" style="96"/>
    <col min="16129" max="16129" width="24" style="96" customWidth="1"/>
    <col min="16130" max="16132" width="8.25" style="96" bestFit="1" customWidth="1"/>
    <col min="16133" max="16133" width="7.5" style="96" bestFit="1" customWidth="1"/>
    <col min="16134" max="16134" width="8.25" style="96" bestFit="1" customWidth="1"/>
    <col min="16135" max="16135" width="7.5" style="96" bestFit="1" customWidth="1"/>
    <col min="16136" max="16136" width="10.875" style="96" bestFit="1" customWidth="1"/>
    <col min="16137" max="16137" width="10" style="96"/>
    <col min="16138" max="16138" width="10.875" style="96" bestFit="1" customWidth="1"/>
    <col min="16139" max="16384" width="11" style="96"/>
  </cols>
  <sheetData>
    <row r="1" spans="1:8" s="95" customFormat="1" ht="13.5" thickTop="1" x14ac:dyDescent="0.2">
      <c r="A1" s="438" t="s">
        <v>24</v>
      </c>
      <c r="B1" s="439"/>
      <c r="C1" s="439"/>
      <c r="D1" s="439"/>
      <c r="E1" s="439"/>
      <c r="F1" s="439"/>
      <c r="G1" s="439"/>
      <c r="H1" s="439"/>
    </row>
    <row r="2" spans="1:8" ht="15.75" x14ac:dyDescent="0.25">
      <c r="A2" s="440"/>
      <c r="B2" s="441"/>
      <c r="C2" s="442"/>
      <c r="D2" s="442"/>
      <c r="E2" s="442"/>
      <c r="F2" s="442"/>
      <c r="G2" s="442"/>
      <c r="H2" s="470" t="s">
        <v>157</v>
      </c>
    </row>
    <row r="3" spans="1:8" s="80" customFormat="1" x14ac:dyDescent="0.2">
      <c r="A3" s="402"/>
      <c r="B3" s="896">
        <f>INDICE!A3</f>
        <v>42887</v>
      </c>
      <c r="C3" s="897"/>
      <c r="D3" s="897" t="s">
        <v>118</v>
      </c>
      <c r="E3" s="897"/>
      <c r="F3" s="897" t="s">
        <v>119</v>
      </c>
      <c r="G3" s="897"/>
      <c r="H3" s="897"/>
    </row>
    <row r="4" spans="1:8" s="80" customFormat="1" x14ac:dyDescent="0.2">
      <c r="A4" s="403"/>
      <c r="B4" s="97" t="s">
        <v>47</v>
      </c>
      <c r="C4" s="97" t="s">
        <v>461</v>
      </c>
      <c r="D4" s="97" t="s">
        <v>47</v>
      </c>
      <c r="E4" s="97" t="s">
        <v>461</v>
      </c>
      <c r="F4" s="97" t="s">
        <v>47</v>
      </c>
      <c r="G4" s="399" t="s">
        <v>461</v>
      </c>
      <c r="H4" s="399" t="s">
        <v>126</v>
      </c>
    </row>
    <row r="5" spans="1:8" s="102" customFormat="1" x14ac:dyDescent="0.2">
      <c r="A5" s="444" t="s">
        <v>144</v>
      </c>
      <c r="B5" s="453">
        <v>49.856750000000012</v>
      </c>
      <c r="C5" s="446">
        <v>-7.8227292980500014</v>
      </c>
      <c r="D5" s="445">
        <v>453.92507999999998</v>
      </c>
      <c r="E5" s="446">
        <v>-1.7007856248103488</v>
      </c>
      <c r="F5" s="445">
        <v>851.74506000000019</v>
      </c>
      <c r="G5" s="446">
        <v>-0.67042806156739576</v>
      </c>
      <c r="H5" s="451">
        <v>32.971505462934978</v>
      </c>
    </row>
    <row r="6" spans="1:8" s="102" customFormat="1" x14ac:dyDescent="0.2">
      <c r="A6" s="444" t="s">
        <v>145</v>
      </c>
      <c r="B6" s="453">
        <v>28.924989999999976</v>
      </c>
      <c r="C6" s="446">
        <v>-10.834622134414969</v>
      </c>
      <c r="D6" s="445">
        <v>331.02870000000007</v>
      </c>
      <c r="E6" s="446">
        <v>5.9816152246839502</v>
      </c>
      <c r="F6" s="445">
        <v>553.53748999999993</v>
      </c>
      <c r="G6" s="446">
        <v>9.0120467188276514</v>
      </c>
      <c r="H6" s="451">
        <v>21.427731409999971</v>
      </c>
    </row>
    <row r="7" spans="1:8" s="102" customFormat="1" x14ac:dyDescent="0.2">
      <c r="A7" s="444" t="s">
        <v>146</v>
      </c>
      <c r="B7" s="453">
        <v>4.5548599999999997</v>
      </c>
      <c r="C7" s="446">
        <v>6.1501388966571273</v>
      </c>
      <c r="D7" s="445">
        <v>24.720800000000001</v>
      </c>
      <c r="E7" s="446">
        <v>6.6588429702145593</v>
      </c>
      <c r="F7" s="445">
        <v>48.850020000000001</v>
      </c>
      <c r="G7" s="446">
        <v>5.4852752549136659</v>
      </c>
      <c r="H7" s="451">
        <v>1.8910103233172642</v>
      </c>
    </row>
    <row r="8" spans="1:8" s="102" customFormat="1" x14ac:dyDescent="0.2">
      <c r="A8" s="447" t="s">
        <v>582</v>
      </c>
      <c r="B8" s="452">
        <v>99.613190000000003</v>
      </c>
      <c r="C8" s="449">
        <v>37.920898992272342</v>
      </c>
      <c r="D8" s="448">
        <v>501.72323000000006</v>
      </c>
      <c r="E8" s="450">
        <v>14.106314870086766</v>
      </c>
      <c r="F8" s="448">
        <v>1129.14365</v>
      </c>
      <c r="G8" s="450">
        <v>52.02878549933844</v>
      </c>
      <c r="H8" s="703">
        <v>43.70975280374779</v>
      </c>
    </row>
    <row r="9" spans="1:8" s="80" customFormat="1" x14ac:dyDescent="0.2">
      <c r="A9" s="404" t="s">
        <v>117</v>
      </c>
      <c r="B9" s="69">
        <v>182.94979000000001</v>
      </c>
      <c r="C9" s="70">
        <v>12.209230865099512</v>
      </c>
      <c r="D9" s="69">
        <v>1311.3978100000002</v>
      </c>
      <c r="E9" s="70">
        <v>6.0143880050946468</v>
      </c>
      <c r="F9" s="69">
        <v>2583.2762200000002</v>
      </c>
      <c r="G9" s="70">
        <v>19.912713621466484</v>
      </c>
      <c r="H9" s="70">
        <v>100</v>
      </c>
    </row>
    <row r="10" spans="1:8" s="102" customFormat="1" x14ac:dyDescent="0.2">
      <c r="A10" s="437"/>
      <c r="B10" s="436"/>
      <c r="C10" s="443"/>
      <c r="D10" s="436"/>
      <c r="E10" s="443"/>
      <c r="F10" s="436"/>
      <c r="G10" s="443"/>
      <c r="H10" s="93" t="s">
        <v>232</v>
      </c>
    </row>
    <row r="11" spans="1:8" s="102" customFormat="1" x14ac:dyDescent="0.2">
      <c r="A11" s="405" t="s">
        <v>528</v>
      </c>
      <c r="B11" s="436"/>
      <c r="C11" s="436"/>
      <c r="D11" s="436"/>
      <c r="E11" s="436"/>
      <c r="F11" s="436"/>
      <c r="G11" s="443"/>
      <c r="H11" s="443"/>
    </row>
    <row r="12" spans="1:8" s="102" customFormat="1" x14ac:dyDescent="0.2">
      <c r="A12" s="405" t="s">
        <v>581</v>
      </c>
      <c r="B12" s="436"/>
      <c r="C12" s="436"/>
      <c r="D12" s="436"/>
      <c r="E12" s="436"/>
      <c r="F12" s="436"/>
      <c r="G12" s="443"/>
      <c r="H12" s="443"/>
    </row>
    <row r="13" spans="1:8" s="102" customFormat="1" ht="14.25" x14ac:dyDescent="0.2">
      <c r="A13" s="165" t="s">
        <v>602</v>
      </c>
      <c r="B13" s="409"/>
      <c r="C13" s="409"/>
      <c r="D13" s="409"/>
      <c r="E13" s="409"/>
      <c r="F13" s="409"/>
      <c r="G13" s="409"/>
      <c r="H13" s="409"/>
    </row>
    <row r="14" spans="1:8" s="102" customFormat="1" x14ac:dyDescent="0.2"/>
    <row r="15" spans="1:8" s="102" customFormat="1" x14ac:dyDescent="0.2"/>
  </sheetData>
  <mergeCells count="3">
    <mergeCell ref="B3:C3"/>
    <mergeCell ref="D3:E3"/>
    <mergeCell ref="F3:H3"/>
  </mergeCells>
  <conditionalFormatting sqref="B8">
    <cfRule type="cellIs" dxfId="505" priority="4" operator="between">
      <formula>0</formula>
      <formula>0.5</formula>
    </cfRule>
  </conditionalFormatting>
  <conditionalFormatting sqref="D8">
    <cfRule type="cellIs" dxfId="504" priority="3" operator="between">
      <formula>0</formula>
      <formula>0.5</formula>
    </cfRule>
  </conditionalFormatting>
  <conditionalFormatting sqref="F8">
    <cfRule type="cellIs" dxfId="503" priority="2" operator="between">
      <formula>0</formula>
      <formula>0.5</formula>
    </cfRule>
  </conditionalFormatting>
  <conditionalFormatting sqref="H8">
    <cfRule type="cellIs" dxfId="502"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N17"/>
  <sheetViews>
    <sheetView zoomScale="115" zoomScaleNormal="115" zoomScaleSheetLayoutView="100" workbookViewId="0"/>
  </sheetViews>
  <sheetFormatPr baseColWidth="10" defaultRowHeight="12.75" x14ac:dyDescent="0.2"/>
  <cols>
    <col min="1" max="1" width="21.625" style="96" customWidth="1"/>
    <col min="2" max="2" width="10" style="96" customWidth="1"/>
    <col min="3" max="3" width="11.875" style="96" customWidth="1"/>
    <col min="4" max="4" width="10" style="96" customWidth="1"/>
    <col min="5" max="5" width="10.875" style="96" customWidth="1"/>
    <col min="6" max="6" width="9.5" style="96" customWidth="1"/>
    <col min="7" max="7" width="11" style="96" customWidth="1"/>
    <col min="8" max="8" width="14.875" style="96" customWidth="1"/>
    <col min="9" max="9" width="11.5" style="96" customWidth="1"/>
    <col min="10" max="10" width="12.5" style="96" customWidth="1"/>
    <col min="11" max="15" width="11" style="96"/>
    <col min="16" max="256" width="10" style="96"/>
    <col min="257" max="257" width="18" style="96" customWidth="1"/>
    <col min="258" max="259" width="8.25" style="96" bestFit="1" customWidth="1"/>
    <col min="260" max="260" width="8.375" style="96" bestFit="1" customWidth="1"/>
    <col min="261" max="261" width="8.375" style="96" customWidth="1"/>
    <col min="262" max="262" width="8.375" style="96" bestFit="1" customWidth="1"/>
    <col min="263" max="263" width="9.125" style="96" bestFit="1" customWidth="1"/>
    <col min="264" max="264" width="11" style="96" bestFit="1" customWidth="1"/>
    <col min="265" max="265" width="10.125" style="96" bestFit="1" customWidth="1"/>
    <col min="266" max="266" width="11" style="96" bestFit="1" customWidth="1"/>
    <col min="267" max="512" width="10" style="96"/>
    <col min="513" max="513" width="18" style="96" customWidth="1"/>
    <col min="514" max="515" width="8.25" style="96" bestFit="1" customWidth="1"/>
    <col min="516" max="516" width="8.375" style="96" bestFit="1" customWidth="1"/>
    <col min="517" max="517" width="8.375" style="96" customWidth="1"/>
    <col min="518" max="518" width="8.375" style="96" bestFit="1" customWidth="1"/>
    <col min="519" max="519" width="9.125" style="96" bestFit="1" customWidth="1"/>
    <col min="520" max="520" width="11" style="96" bestFit="1" customWidth="1"/>
    <col min="521" max="521" width="10.125" style="96" bestFit="1" customWidth="1"/>
    <col min="522" max="522" width="11" style="96" bestFit="1" customWidth="1"/>
    <col min="523" max="768" width="10" style="96"/>
    <col min="769" max="769" width="18" style="96" customWidth="1"/>
    <col min="770" max="771" width="8.25" style="96" bestFit="1" customWidth="1"/>
    <col min="772" max="772" width="8.375" style="96" bestFit="1" customWidth="1"/>
    <col min="773" max="773" width="8.375" style="96" customWidth="1"/>
    <col min="774" max="774" width="8.375" style="96" bestFit="1" customWidth="1"/>
    <col min="775" max="775" width="9.125" style="96" bestFit="1" customWidth="1"/>
    <col min="776" max="776" width="11" style="96" bestFit="1" customWidth="1"/>
    <col min="777" max="777" width="10.125" style="96" bestFit="1" customWidth="1"/>
    <col min="778" max="778" width="11" style="96" bestFit="1" customWidth="1"/>
    <col min="779" max="1024" width="11" style="96"/>
    <col min="1025" max="1025" width="18" style="96" customWidth="1"/>
    <col min="1026" max="1027" width="8.25" style="96" bestFit="1" customWidth="1"/>
    <col min="1028" max="1028" width="8.375" style="96" bestFit="1" customWidth="1"/>
    <col min="1029" max="1029" width="8.375" style="96" customWidth="1"/>
    <col min="1030" max="1030" width="8.375" style="96" bestFit="1" customWidth="1"/>
    <col min="1031" max="1031" width="9.125" style="96" bestFit="1" customWidth="1"/>
    <col min="1032" max="1032" width="11" style="96" bestFit="1" customWidth="1"/>
    <col min="1033" max="1033" width="10.125" style="96" bestFit="1" customWidth="1"/>
    <col min="1034" max="1034" width="11" style="96" bestFit="1" customWidth="1"/>
    <col min="1035" max="1280" width="10" style="96"/>
    <col min="1281" max="1281" width="18" style="96" customWidth="1"/>
    <col min="1282" max="1283" width="8.25" style="96" bestFit="1" customWidth="1"/>
    <col min="1284" max="1284" width="8.375" style="96" bestFit="1" customWidth="1"/>
    <col min="1285" max="1285" width="8.375" style="96" customWidth="1"/>
    <col min="1286" max="1286" width="8.375" style="96" bestFit="1" customWidth="1"/>
    <col min="1287" max="1287" width="9.125" style="96" bestFit="1" customWidth="1"/>
    <col min="1288" max="1288" width="11" style="96" bestFit="1" customWidth="1"/>
    <col min="1289" max="1289" width="10.125" style="96" bestFit="1" customWidth="1"/>
    <col min="1290" max="1290" width="11" style="96" bestFit="1" customWidth="1"/>
    <col min="1291" max="1536" width="10" style="96"/>
    <col min="1537" max="1537" width="18" style="96" customWidth="1"/>
    <col min="1538" max="1539" width="8.25" style="96" bestFit="1" customWidth="1"/>
    <col min="1540" max="1540" width="8.375" style="96" bestFit="1" customWidth="1"/>
    <col min="1541" max="1541" width="8.375" style="96" customWidth="1"/>
    <col min="1542" max="1542" width="8.375" style="96" bestFit="1" customWidth="1"/>
    <col min="1543" max="1543" width="9.125" style="96" bestFit="1" customWidth="1"/>
    <col min="1544" max="1544" width="11" style="96" bestFit="1" customWidth="1"/>
    <col min="1545" max="1545" width="10.125" style="96" bestFit="1" customWidth="1"/>
    <col min="1546" max="1546" width="11" style="96" bestFit="1" customWidth="1"/>
    <col min="1547" max="1792" width="10" style="96"/>
    <col min="1793" max="1793" width="18" style="96" customWidth="1"/>
    <col min="1794" max="1795" width="8.25" style="96" bestFit="1" customWidth="1"/>
    <col min="1796" max="1796" width="8.375" style="96" bestFit="1" customWidth="1"/>
    <col min="1797" max="1797" width="8.375" style="96" customWidth="1"/>
    <col min="1798" max="1798" width="8.375" style="96" bestFit="1" customWidth="1"/>
    <col min="1799" max="1799" width="9.125" style="96" bestFit="1" customWidth="1"/>
    <col min="1800" max="1800" width="11" style="96" bestFit="1" customWidth="1"/>
    <col min="1801" max="1801" width="10.125" style="96" bestFit="1" customWidth="1"/>
    <col min="1802" max="1802" width="11" style="96" bestFit="1" customWidth="1"/>
    <col min="1803" max="2048" width="11" style="96"/>
    <col min="2049" max="2049" width="18" style="96" customWidth="1"/>
    <col min="2050" max="2051" width="8.25" style="96" bestFit="1" customWidth="1"/>
    <col min="2052" max="2052" width="8.375" style="96" bestFit="1" customWidth="1"/>
    <col min="2053" max="2053" width="8.375" style="96" customWidth="1"/>
    <col min="2054" max="2054" width="8.375" style="96" bestFit="1" customWidth="1"/>
    <col min="2055" max="2055" width="9.125" style="96" bestFit="1" customWidth="1"/>
    <col min="2056" max="2056" width="11" style="96" bestFit="1" customWidth="1"/>
    <col min="2057" max="2057" width="10.125" style="96" bestFit="1" customWidth="1"/>
    <col min="2058" max="2058" width="11" style="96" bestFit="1" customWidth="1"/>
    <col min="2059" max="2304" width="10" style="96"/>
    <col min="2305" max="2305" width="18" style="96" customWidth="1"/>
    <col min="2306" max="2307" width="8.25" style="96" bestFit="1" customWidth="1"/>
    <col min="2308" max="2308" width="8.375" style="96" bestFit="1" customWidth="1"/>
    <col min="2309" max="2309" width="8.375" style="96" customWidth="1"/>
    <col min="2310" max="2310" width="8.375" style="96" bestFit="1" customWidth="1"/>
    <col min="2311" max="2311" width="9.125" style="96" bestFit="1" customWidth="1"/>
    <col min="2312" max="2312" width="11" style="96" bestFit="1" customWidth="1"/>
    <col min="2313" max="2313" width="10.125" style="96" bestFit="1" customWidth="1"/>
    <col min="2314" max="2314" width="11" style="96" bestFit="1" customWidth="1"/>
    <col min="2315" max="2560" width="10" style="96"/>
    <col min="2561" max="2561" width="18" style="96" customWidth="1"/>
    <col min="2562" max="2563" width="8.25" style="96" bestFit="1" customWidth="1"/>
    <col min="2564" max="2564" width="8.375" style="96" bestFit="1" customWidth="1"/>
    <col min="2565" max="2565" width="8.375" style="96" customWidth="1"/>
    <col min="2566" max="2566" width="8.375" style="96" bestFit="1" customWidth="1"/>
    <col min="2567" max="2567" width="9.125" style="96" bestFit="1" customWidth="1"/>
    <col min="2568" max="2568" width="11" style="96" bestFit="1" customWidth="1"/>
    <col min="2569" max="2569" width="10.125" style="96" bestFit="1" customWidth="1"/>
    <col min="2570" max="2570" width="11" style="96" bestFit="1" customWidth="1"/>
    <col min="2571" max="2816" width="10" style="96"/>
    <col min="2817" max="2817" width="18" style="96" customWidth="1"/>
    <col min="2818" max="2819" width="8.25" style="96" bestFit="1" customWidth="1"/>
    <col min="2820" max="2820" width="8.375" style="96" bestFit="1" customWidth="1"/>
    <col min="2821" max="2821" width="8.375" style="96" customWidth="1"/>
    <col min="2822" max="2822" width="8.375" style="96" bestFit="1" customWidth="1"/>
    <col min="2823" max="2823" width="9.125" style="96" bestFit="1" customWidth="1"/>
    <col min="2824" max="2824" width="11" style="96" bestFit="1" customWidth="1"/>
    <col min="2825" max="2825" width="10.125" style="96" bestFit="1" customWidth="1"/>
    <col min="2826" max="2826" width="11" style="96" bestFit="1" customWidth="1"/>
    <col min="2827" max="3072" width="11" style="96"/>
    <col min="3073" max="3073" width="18" style="96" customWidth="1"/>
    <col min="3074" max="3075" width="8.25" style="96" bestFit="1" customWidth="1"/>
    <col min="3076" max="3076" width="8.375" style="96" bestFit="1" customWidth="1"/>
    <col min="3077" max="3077" width="8.375" style="96" customWidth="1"/>
    <col min="3078" max="3078" width="8.375" style="96" bestFit="1" customWidth="1"/>
    <col min="3079" max="3079" width="9.125" style="96" bestFit="1" customWidth="1"/>
    <col min="3080" max="3080" width="11" style="96" bestFit="1" customWidth="1"/>
    <col min="3081" max="3081" width="10.125" style="96" bestFit="1" customWidth="1"/>
    <col min="3082" max="3082" width="11" style="96" bestFit="1" customWidth="1"/>
    <col min="3083" max="3328" width="10" style="96"/>
    <col min="3329" max="3329" width="18" style="96" customWidth="1"/>
    <col min="3330" max="3331" width="8.25" style="96" bestFit="1" customWidth="1"/>
    <col min="3332" max="3332" width="8.375" style="96" bestFit="1" customWidth="1"/>
    <col min="3333" max="3333" width="8.375" style="96" customWidth="1"/>
    <col min="3334" max="3334" width="8.375" style="96" bestFit="1" customWidth="1"/>
    <col min="3335" max="3335" width="9.125" style="96" bestFit="1" customWidth="1"/>
    <col min="3336" max="3336" width="11" style="96" bestFit="1" customWidth="1"/>
    <col min="3337" max="3337" width="10.125" style="96" bestFit="1" customWidth="1"/>
    <col min="3338" max="3338" width="11" style="96" bestFit="1" customWidth="1"/>
    <col min="3339" max="3584" width="10" style="96"/>
    <col min="3585" max="3585" width="18" style="96" customWidth="1"/>
    <col min="3586" max="3587" width="8.25" style="96" bestFit="1" customWidth="1"/>
    <col min="3588" max="3588" width="8.375" style="96" bestFit="1" customWidth="1"/>
    <col min="3589" max="3589" width="8.375" style="96" customWidth="1"/>
    <col min="3590" max="3590" width="8.375" style="96" bestFit="1" customWidth="1"/>
    <col min="3591" max="3591" width="9.125" style="96" bestFit="1" customWidth="1"/>
    <col min="3592" max="3592" width="11" style="96" bestFit="1" customWidth="1"/>
    <col min="3593" max="3593" width="10.125" style="96" bestFit="1" customWidth="1"/>
    <col min="3594" max="3594" width="11" style="96" bestFit="1" customWidth="1"/>
    <col min="3595" max="3840" width="10" style="96"/>
    <col min="3841" max="3841" width="18" style="96" customWidth="1"/>
    <col min="3842" max="3843" width="8.25" style="96" bestFit="1" customWidth="1"/>
    <col min="3844" max="3844" width="8.375" style="96" bestFit="1" customWidth="1"/>
    <col min="3845" max="3845" width="8.375" style="96" customWidth="1"/>
    <col min="3846" max="3846" width="8.375" style="96" bestFit="1" customWidth="1"/>
    <col min="3847" max="3847" width="9.125" style="96" bestFit="1" customWidth="1"/>
    <col min="3848" max="3848" width="11" style="96" bestFit="1" customWidth="1"/>
    <col min="3849" max="3849" width="10.125" style="96" bestFit="1" customWidth="1"/>
    <col min="3850" max="3850" width="11" style="96" bestFit="1" customWidth="1"/>
    <col min="3851" max="4096" width="11" style="96"/>
    <col min="4097" max="4097" width="18" style="96" customWidth="1"/>
    <col min="4098" max="4099" width="8.25" style="96" bestFit="1" customWidth="1"/>
    <col min="4100" max="4100" width="8.375" style="96" bestFit="1" customWidth="1"/>
    <col min="4101" max="4101" width="8.375" style="96" customWidth="1"/>
    <col min="4102" max="4102" width="8.375" style="96" bestFit="1" customWidth="1"/>
    <col min="4103" max="4103" width="9.125" style="96" bestFit="1" customWidth="1"/>
    <col min="4104" max="4104" width="11" style="96" bestFit="1" customWidth="1"/>
    <col min="4105" max="4105" width="10.125" style="96" bestFit="1" customWidth="1"/>
    <col min="4106" max="4106" width="11" style="96" bestFit="1" customWidth="1"/>
    <col min="4107" max="4352" width="10" style="96"/>
    <col min="4353" max="4353" width="18" style="96" customWidth="1"/>
    <col min="4354" max="4355" width="8.25" style="96" bestFit="1" customWidth="1"/>
    <col min="4356" max="4356" width="8.375" style="96" bestFit="1" customWidth="1"/>
    <col min="4357" max="4357" width="8.375" style="96" customWidth="1"/>
    <col min="4358" max="4358" width="8.375" style="96" bestFit="1" customWidth="1"/>
    <col min="4359" max="4359" width="9.125" style="96" bestFit="1" customWidth="1"/>
    <col min="4360" max="4360" width="11" style="96" bestFit="1" customWidth="1"/>
    <col min="4361" max="4361" width="10.125" style="96" bestFit="1" customWidth="1"/>
    <col min="4362" max="4362" width="11" style="96" bestFit="1" customWidth="1"/>
    <col min="4363" max="4608" width="10" style="96"/>
    <col min="4609" max="4609" width="18" style="96" customWidth="1"/>
    <col min="4610" max="4611" width="8.25" style="96" bestFit="1" customWidth="1"/>
    <col min="4612" max="4612" width="8.375" style="96" bestFit="1" customWidth="1"/>
    <col min="4613" max="4613" width="8.375" style="96" customWidth="1"/>
    <col min="4614" max="4614" width="8.375" style="96" bestFit="1" customWidth="1"/>
    <col min="4615" max="4615" width="9.125" style="96" bestFit="1" customWidth="1"/>
    <col min="4616" max="4616" width="11" style="96" bestFit="1" customWidth="1"/>
    <col min="4617" max="4617" width="10.125" style="96" bestFit="1" customWidth="1"/>
    <col min="4618" max="4618" width="11" style="96" bestFit="1" customWidth="1"/>
    <col min="4619" max="4864" width="10" style="96"/>
    <col min="4865" max="4865" width="18" style="96" customWidth="1"/>
    <col min="4866" max="4867" width="8.25" style="96" bestFit="1" customWidth="1"/>
    <col min="4868" max="4868" width="8.375" style="96" bestFit="1" customWidth="1"/>
    <col min="4869" max="4869" width="8.375" style="96" customWidth="1"/>
    <col min="4870" max="4870" width="8.375" style="96" bestFit="1" customWidth="1"/>
    <col min="4871" max="4871" width="9.125" style="96" bestFit="1" customWidth="1"/>
    <col min="4872" max="4872" width="11" style="96" bestFit="1" customWidth="1"/>
    <col min="4873" max="4873" width="10.125" style="96" bestFit="1" customWidth="1"/>
    <col min="4874" max="4874" width="11" style="96" bestFit="1" customWidth="1"/>
    <col min="4875" max="5120" width="11" style="96"/>
    <col min="5121" max="5121" width="18" style="96" customWidth="1"/>
    <col min="5122" max="5123" width="8.25" style="96" bestFit="1" customWidth="1"/>
    <col min="5124" max="5124" width="8.375" style="96" bestFit="1" customWidth="1"/>
    <col min="5125" max="5125" width="8.375" style="96" customWidth="1"/>
    <col min="5126" max="5126" width="8.375" style="96" bestFit="1" customWidth="1"/>
    <col min="5127" max="5127" width="9.125" style="96" bestFit="1" customWidth="1"/>
    <col min="5128" max="5128" width="11" style="96" bestFit="1" customWidth="1"/>
    <col min="5129" max="5129" width="10.125" style="96" bestFit="1" customWidth="1"/>
    <col min="5130" max="5130" width="11" style="96" bestFit="1" customWidth="1"/>
    <col min="5131" max="5376" width="10" style="96"/>
    <col min="5377" max="5377" width="18" style="96" customWidth="1"/>
    <col min="5378" max="5379" width="8.25" style="96" bestFit="1" customWidth="1"/>
    <col min="5380" max="5380" width="8.375" style="96" bestFit="1" customWidth="1"/>
    <col min="5381" max="5381" width="8.375" style="96" customWidth="1"/>
    <col min="5382" max="5382" width="8.375" style="96" bestFit="1" customWidth="1"/>
    <col min="5383" max="5383" width="9.125" style="96" bestFit="1" customWidth="1"/>
    <col min="5384" max="5384" width="11" style="96" bestFit="1" customWidth="1"/>
    <col min="5385" max="5385" width="10.125" style="96" bestFit="1" customWidth="1"/>
    <col min="5386" max="5386" width="11" style="96" bestFit="1" customWidth="1"/>
    <col min="5387" max="5632" width="10" style="96"/>
    <col min="5633" max="5633" width="18" style="96" customWidth="1"/>
    <col min="5634" max="5635" width="8.25" style="96" bestFit="1" customWidth="1"/>
    <col min="5636" max="5636" width="8.375" style="96" bestFit="1" customWidth="1"/>
    <col min="5637" max="5637" width="8.375" style="96" customWidth="1"/>
    <col min="5638" max="5638" width="8.375" style="96" bestFit="1" customWidth="1"/>
    <col min="5639" max="5639" width="9.125" style="96" bestFit="1" customWidth="1"/>
    <col min="5640" max="5640" width="11" style="96" bestFit="1" customWidth="1"/>
    <col min="5641" max="5641" width="10.125" style="96" bestFit="1" customWidth="1"/>
    <col min="5642" max="5642" width="11" style="96" bestFit="1" customWidth="1"/>
    <col min="5643" max="5888" width="10" style="96"/>
    <col min="5889" max="5889" width="18" style="96" customWidth="1"/>
    <col min="5890" max="5891" width="8.25" style="96" bestFit="1" customWidth="1"/>
    <col min="5892" max="5892" width="8.375" style="96" bestFit="1" customWidth="1"/>
    <col min="5893" max="5893" width="8.375" style="96" customWidth="1"/>
    <col min="5894" max="5894" width="8.375" style="96" bestFit="1" customWidth="1"/>
    <col min="5895" max="5895" width="9.125" style="96" bestFit="1" customWidth="1"/>
    <col min="5896" max="5896" width="11" style="96" bestFit="1" customWidth="1"/>
    <col min="5897" max="5897" width="10.125" style="96" bestFit="1" customWidth="1"/>
    <col min="5898" max="5898" width="11" style="96" bestFit="1" customWidth="1"/>
    <col min="5899" max="6144" width="11" style="96"/>
    <col min="6145" max="6145" width="18" style="96" customWidth="1"/>
    <col min="6146" max="6147" width="8.25" style="96" bestFit="1" customWidth="1"/>
    <col min="6148" max="6148" width="8.375" style="96" bestFit="1" customWidth="1"/>
    <col min="6149" max="6149" width="8.375" style="96" customWidth="1"/>
    <col min="6150" max="6150" width="8.375" style="96" bestFit="1" customWidth="1"/>
    <col min="6151" max="6151" width="9.125" style="96" bestFit="1" customWidth="1"/>
    <col min="6152" max="6152" width="11" style="96" bestFit="1" customWidth="1"/>
    <col min="6153" max="6153" width="10.125" style="96" bestFit="1" customWidth="1"/>
    <col min="6154" max="6154" width="11" style="96" bestFit="1" customWidth="1"/>
    <col min="6155" max="6400" width="10" style="96"/>
    <col min="6401" max="6401" width="18" style="96" customWidth="1"/>
    <col min="6402" max="6403" width="8.25" style="96" bestFit="1" customWidth="1"/>
    <col min="6404" max="6404" width="8.375" style="96" bestFit="1" customWidth="1"/>
    <col min="6405" max="6405" width="8.375" style="96" customWidth="1"/>
    <col min="6406" max="6406" width="8.375" style="96" bestFit="1" customWidth="1"/>
    <col min="6407" max="6407" width="9.125" style="96" bestFit="1" customWidth="1"/>
    <col min="6408" max="6408" width="11" style="96" bestFit="1" customWidth="1"/>
    <col min="6409" max="6409" width="10.125" style="96" bestFit="1" customWidth="1"/>
    <col min="6410" max="6410" width="11" style="96" bestFit="1" customWidth="1"/>
    <col min="6411" max="6656" width="10" style="96"/>
    <col min="6657" max="6657" width="18" style="96" customWidth="1"/>
    <col min="6658" max="6659" width="8.25" style="96" bestFit="1" customWidth="1"/>
    <col min="6660" max="6660" width="8.375" style="96" bestFit="1" customWidth="1"/>
    <col min="6661" max="6661" width="8.375" style="96" customWidth="1"/>
    <col min="6662" max="6662" width="8.375" style="96" bestFit="1" customWidth="1"/>
    <col min="6663" max="6663" width="9.125" style="96" bestFit="1" customWidth="1"/>
    <col min="6664" max="6664" width="11" style="96" bestFit="1" customWidth="1"/>
    <col min="6665" max="6665" width="10.125" style="96" bestFit="1" customWidth="1"/>
    <col min="6666" max="6666" width="11" style="96" bestFit="1" customWidth="1"/>
    <col min="6667" max="6912" width="10" style="96"/>
    <col min="6913" max="6913" width="18" style="96" customWidth="1"/>
    <col min="6914" max="6915" width="8.25" style="96" bestFit="1" customWidth="1"/>
    <col min="6916" max="6916" width="8.375" style="96" bestFit="1" customWidth="1"/>
    <col min="6917" max="6917" width="8.375" style="96" customWidth="1"/>
    <col min="6918" max="6918" width="8.375" style="96" bestFit="1" customWidth="1"/>
    <col min="6919" max="6919" width="9.125" style="96" bestFit="1" customWidth="1"/>
    <col min="6920" max="6920" width="11" style="96" bestFit="1" customWidth="1"/>
    <col min="6921" max="6921" width="10.125" style="96" bestFit="1" customWidth="1"/>
    <col min="6922" max="6922" width="11" style="96" bestFit="1" customWidth="1"/>
    <col min="6923" max="7168" width="11" style="96"/>
    <col min="7169" max="7169" width="18" style="96" customWidth="1"/>
    <col min="7170" max="7171" width="8.25" style="96" bestFit="1" customWidth="1"/>
    <col min="7172" max="7172" width="8.375" style="96" bestFit="1" customWidth="1"/>
    <col min="7173" max="7173" width="8.375" style="96" customWidth="1"/>
    <col min="7174" max="7174" width="8.375" style="96" bestFit="1" customWidth="1"/>
    <col min="7175" max="7175" width="9.125" style="96" bestFit="1" customWidth="1"/>
    <col min="7176" max="7176" width="11" style="96" bestFit="1" customWidth="1"/>
    <col min="7177" max="7177" width="10.125" style="96" bestFit="1" customWidth="1"/>
    <col min="7178" max="7178" width="11" style="96" bestFit="1" customWidth="1"/>
    <col min="7179" max="7424" width="10" style="96"/>
    <col min="7425" max="7425" width="18" style="96" customWidth="1"/>
    <col min="7426" max="7427" width="8.25" style="96" bestFit="1" customWidth="1"/>
    <col min="7428" max="7428" width="8.375" style="96" bestFit="1" customWidth="1"/>
    <col min="7429" max="7429" width="8.375" style="96" customWidth="1"/>
    <col min="7430" max="7430" width="8.375" style="96" bestFit="1" customWidth="1"/>
    <col min="7431" max="7431" width="9.125" style="96" bestFit="1" customWidth="1"/>
    <col min="7432" max="7432" width="11" style="96" bestFit="1" customWidth="1"/>
    <col min="7433" max="7433" width="10.125" style="96" bestFit="1" customWidth="1"/>
    <col min="7434" max="7434" width="11" style="96" bestFit="1" customWidth="1"/>
    <col min="7435" max="7680" width="10" style="96"/>
    <col min="7681" max="7681" width="18" style="96" customWidth="1"/>
    <col min="7682" max="7683" width="8.25" style="96" bestFit="1" customWidth="1"/>
    <col min="7684" max="7684" width="8.375" style="96" bestFit="1" customWidth="1"/>
    <col min="7685" max="7685" width="8.375" style="96" customWidth="1"/>
    <col min="7686" max="7686" width="8.375" style="96" bestFit="1" customWidth="1"/>
    <col min="7687" max="7687" width="9.125" style="96" bestFit="1" customWidth="1"/>
    <col min="7688" max="7688" width="11" style="96" bestFit="1" customWidth="1"/>
    <col min="7689" max="7689" width="10.125" style="96" bestFit="1" customWidth="1"/>
    <col min="7690" max="7690" width="11" style="96" bestFit="1" customWidth="1"/>
    <col min="7691" max="7936" width="10" style="96"/>
    <col min="7937" max="7937" width="18" style="96" customWidth="1"/>
    <col min="7938" max="7939" width="8.25" style="96" bestFit="1" customWidth="1"/>
    <col min="7940" max="7940" width="8.375" style="96" bestFit="1" customWidth="1"/>
    <col min="7941" max="7941" width="8.375" style="96" customWidth="1"/>
    <col min="7942" max="7942" width="8.375" style="96" bestFit="1" customWidth="1"/>
    <col min="7943" max="7943" width="9.125" style="96" bestFit="1" customWidth="1"/>
    <col min="7944" max="7944" width="11" style="96" bestFit="1" customWidth="1"/>
    <col min="7945" max="7945" width="10.125" style="96" bestFit="1" customWidth="1"/>
    <col min="7946" max="7946" width="11" style="96" bestFit="1" customWidth="1"/>
    <col min="7947" max="8192" width="11" style="96"/>
    <col min="8193" max="8193" width="18" style="96" customWidth="1"/>
    <col min="8194" max="8195" width="8.25" style="96" bestFit="1" customWidth="1"/>
    <col min="8196" max="8196" width="8.375" style="96" bestFit="1" customWidth="1"/>
    <col min="8197" max="8197" width="8.375" style="96" customWidth="1"/>
    <col min="8198" max="8198" width="8.375" style="96" bestFit="1" customWidth="1"/>
    <col min="8199" max="8199" width="9.125" style="96" bestFit="1" customWidth="1"/>
    <col min="8200" max="8200" width="11" style="96" bestFit="1" customWidth="1"/>
    <col min="8201" max="8201" width="10.125" style="96" bestFit="1" customWidth="1"/>
    <col min="8202" max="8202" width="11" style="96" bestFit="1" customWidth="1"/>
    <col min="8203" max="8448" width="10" style="96"/>
    <col min="8449" max="8449" width="18" style="96" customWidth="1"/>
    <col min="8450" max="8451" width="8.25" style="96" bestFit="1" customWidth="1"/>
    <col min="8452" max="8452" width="8.375" style="96" bestFit="1" customWidth="1"/>
    <col min="8453" max="8453" width="8.375" style="96" customWidth="1"/>
    <col min="8454" max="8454" width="8.375" style="96" bestFit="1" customWidth="1"/>
    <col min="8455" max="8455" width="9.125" style="96" bestFit="1" customWidth="1"/>
    <col min="8456" max="8456" width="11" style="96" bestFit="1" customWidth="1"/>
    <col min="8457" max="8457" width="10.125" style="96" bestFit="1" customWidth="1"/>
    <col min="8458" max="8458" width="11" style="96" bestFit="1" customWidth="1"/>
    <col min="8459" max="8704" width="10" style="96"/>
    <col min="8705" max="8705" width="18" style="96" customWidth="1"/>
    <col min="8706" max="8707" width="8.25" style="96" bestFit="1" customWidth="1"/>
    <col min="8708" max="8708" width="8.375" style="96" bestFit="1" customWidth="1"/>
    <col min="8709" max="8709" width="8.375" style="96" customWidth="1"/>
    <col min="8710" max="8710" width="8.375" style="96" bestFit="1" customWidth="1"/>
    <col min="8711" max="8711" width="9.125" style="96" bestFit="1" customWidth="1"/>
    <col min="8712" max="8712" width="11" style="96" bestFit="1" customWidth="1"/>
    <col min="8713" max="8713" width="10.125" style="96" bestFit="1" customWidth="1"/>
    <col min="8714" max="8714" width="11" style="96" bestFit="1" customWidth="1"/>
    <col min="8715" max="8960" width="10" style="96"/>
    <col min="8961" max="8961" width="18" style="96" customWidth="1"/>
    <col min="8962" max="8963" width="8.25" style="96" bestFit="1" customWidth="1"/>
    <col min="8964" max="8964" width="8.375" style="96" bestFit="1" customWidth="1"/>
    <col min="8965" max="8965" width="8.375" style="96" customWidth="1"/>
    <col min="8966" max="8966" width="8.375" style="96" bestFit="1" customWidth="1"/>
    <col min="8967" max="8967" width="9.125" style="96" bestFit="1" customWidth="1"/>
    <col min="8968" max="8968" width="11" style="96" bestFit="1" customWidth="1"/>
    <col min="8969" max="8969" width="10.125" style="96" bestFit="1" customWidth="1"/>
    <col min="8970" max="8970" width="11" style="96" bestFit="1" customWidth="1"/>
    <col min="8971" max="9216" width="11" style="96"/>
    <col min="9217" max="9217" width="18" style="96" customWidth="1"/>
    <col min="9218" max="9219" width="8.25" style="96" bestFit="1" customWidth="1"/>
    <col min="9220" max="9220" width="8.375" style="96" bestFit="1" customWidth="1"/>
    <col min="9221" max="9221" width="8.375" style="96" customWidth="1"/>
    <col min="9222" max="9222" width="8.375" style="96" bestFit="1" customWidth="1"/>
    <col min="9223" max="9223" width="9.125" style="96" bestFit="1" customWidth="1"/>
    <col min="9224" max="9224" width="11" style="96" bestFit="1" customWidth="1"/>
    <col min="9225" max="9225" width="10.125" style="96" bestFit="1" customWidth="1"/>
    <col min="9226" max="9226" width="11" style="96" bestFit="1" customWidth="1"/>
    <col min="9227" max="9472" width="10" style="96"/>
    <col min="9473" max="9473" width="18" style="96" customWidth="1"/>
    <col min="9474" max="9475" width="8.25" style="96" bestFit="1" customWidth="1"/>
    <col min="9476" max="9476" width="8.375" style="96" bestFit="1" customWidth="1"/>
    <col min="9477" max="9477" width="8.375" style="96" customWidth="1"/>
    <col min="9478" max="9478" width="8.375" style="96" bestFit="1" customWidth="1"/>
    <col min="9479" max="9479" width="9.125" style="96" bestFit="1" customWidth="1"/>
    <col min="9480" max="9480" width="11" style="96" bestFit="1" customWidth="1"/>
    <col min="9481" max="9481" width="10.125" style="96" bestFit="1" customWidth="1"/>
    <col min="9482" max="9482" width="11" style="96" bestFit="1" customWidth="1"/>
    <col min="9483" max="9728" width="10" style="96"/>
    <col min="9729" max="9729" width="18" style="96" customWidth="1"/>
    <col min="9730" max="9731" width="8.25" style="96" bestFit="1" customWidth="1"/>
    <col min="9732" max="9732" width="8.375" style="96" bestFit="1" customWidth="1"/>
    <col min="9733" max="9733" width="8.375" style="96" customWidth="1"/>
    <col min="9734" max="9734" width="8.375" style="96" bestFit="1" customWidth="1"/>
    <col min="9735" max="9735" width="9.125" style="96" bestFit="1" customWidth="1"/>
    <col min="9736" max="9736" width="11" style="96" bestFit="1" customWidth="1"/>
    <col min="9737" max="9737" width="10.125" style="96" bestFit="1" customWidth="1"/>
    <col min="9738" max="9738" width="11" style="96" bestFit="1" customWidth="1"/>
    <col min="9739" max="9984" width="10" style="96"/>
    <col min="9985" max="9985" width="18" style="96" customWidth="1"/>
    <col min="9986" max="9987" width="8.25" style="96" bestFit="1" customWidth="1"/>
    <col min="9988" max="9988" width="8.375" style="96" bestFit="1" customWidth="1"/>
    <col min="9989" max="9989" width="8.375" style="96" customWidth="1"/>
    <col min="9990" max="9990" width="8.375" style="96" bestFit="1" customWidth="1"/>
    <col min="9991" max="9991" width="9.125" style="96" bestFit="1" customWidth="1"/>
    <col min="9992" max="9992" width="11" style="96" bestFit="1" customWidth="1"/>
    <col min="9993" max="9993" width="10.125" style="96" bestFit="1" customWidth="1"/>
    <col min="9994" max="9994" width="11" style="96" bestFit="1" customWidth="1"/>
    <col min="9995" max="10240" width="11" style="96"/>
    <col min="10241" max="10241" width="18" style="96" customWidth="1"/>
    <col min="10242" max="10243" width="8.25" style="96" bestFit="1" customWidth="1"/>
    <col min="10244" max="10244" width="8.375" style="96" bestFit="1" customWidth="1"/>
    <col min="10245" max="10245" width="8.375" style="96" customWidth="1"/>
    <col min="10246" max="10246" width="8.375" style="96" bestFit="1" customWidth="1"/>
    <col min="10247" max="10247" width="9.125" style="96" bestFit="1" customWidth="1"/>
    <col min="10248" max="10248" width="11" style="96" bestFit="1" customWidth="1"/>
    <col min="10249" max="10249" width="10.125" style="96" bestFit="1" customWidth="1"/>
    <col min="10250" max="10250" width="11" style="96" bestFit="1" customWidth="1"/>
    <col min="10251" max="10496" width="10" style="96"/>
    <col min="10497" max="10497" width="18" style="96" customWidth="1"/>
    <col min="10498" max="10499" width="8.25" style="96" bestFit="1" customWidth="1"/>
    <col min="10500" max="10500" width="8.375" style="96" bestFit="1" customWidth="1"/>
    <col min="10501" max="10501" width="8.375" style="96" customWidth="1"/>
    <col min="10502" max="10502" width="8.375" style="96" bestFit="1" customWidth="1"/>
    <col min="10503" max="10503" width="9.125" style="96" bestFit="1" customWidth="1"/>
    <col min="10504" max="10504" width="11" style="96" bestFit="1" customWidth="1"/>
    <col min="10505" max="10505" width="10.125" style="96" bestFit="1" customWidth="1"/>
    <col min="10506" max="10506" width="11" style="96" bestFit="1" customWidth="1"/>
    <col min="10507" max="10752" width="10" style="96"/>
    <col min="10753" max="10753" width="18" style="96" customWidth="1"/>
    <col min="10754" max="10755" width="8.25" style="96" bestFit="1" customWidth="1"/>
    <col min="10756" max="10756" width="8.375" style="96" bestFit="1" customWidth="1"/>
    <col min="10757" max="10757" width="8.375" style="96" customWidth="1"/>
    <col min="10758" max="10758" width="8.375" style="96" bestFit="1" customWidth="1"/>
    <col min="10759" max="10759" width="9.125" style="96" bestFit="1" customWidth="1"/>
    <col min="10760" max="10760" width="11" style="96" bestFit="1" customWidth="1"/>
    <col min="10761" max="10761" width="10.125" style="96" bestFit="1" customWidth="1"/>
    <col min="10762" max="10762" width="11" style="96" bestFit="1" customWidth="1"/>
    <col min="10763" max="11008" width="10" style="96"/>
    <col min="11009" max="11009" width="18" style="96" customWidth="1"/>
    <col min="11010" max="11011" width="8.25" style="96" bestFit="1" customWidth="1"/>
    <col min="11012" max="11012" width="8.375" style="96" bestFit="1" customWidth="1"/>
    <col min="11013" max="11013" width="8.375" style="96" customWidth="1"/>
    <col min="11014" max="11014" width="8.375" style="96" bestFit="1" customWidth="1"/>
    <col min="11015" max="11015" width="9.125" style="96" bestFit="1" customWidth="1"/>
    <col min="11016" max="11016" width="11" style="96" bestFit="1" customWidth="1"/>
    <col min="11017" max="11017" width="10.125" style="96" bestFit="1" customWidth="1"/>
    <col min="11018" max="11018" width="11" style="96" bestFit="1" customWidth="1"/>
    <col min="11019" max="11264" width="11" style="96"/>
    <col min="11265" max="11265" width="18" style="96" customWidth="1"/>
    <col min="11266" max="11267" width="8.25" style="96" bestFit="1" customWidth="1"/>
    <col min="11268" max="11268" width="8.375" style="96" bestFit="1" customWidth="1"/>
    <col min="11269" max="11269" width="8.375" style="96" customWidth="1"/>
    <col min="11270" max="11270" width="8.375" style="96" bestFit="1" customWidth="1"/>
    <col min="11271" max="11271" width="9.125" style="96" bestFit="1" customWidth="1"/>
    <col min="11272" max="11272" width="11" style="96" bestFit="1" customWidth="1"/>
    <col min="11273" max="11273" width="10.125" style="96" bestFit="1" customWidth="1"/>
    <col min="11274" max="11274" width="11" style="96" bestFit="1" customWidth="1"/>
    <col min="11275" max="11520" width="10" style="96"/>
    <col min="11521" max="11521" width="18" style="96" customWidth="1"/>
    <col min="11522" max="11523" width="8.25" style="96" bestFit="1" customWidth="1"/>
    <col min="11524" max="11524" width="8.375" style="96" bestFit="1" customWidth="1"/>
    <col min="11525" max="11525" width="8.375" style="96" customWidth="1"/>
    <col min="11526" max="11526" width="8.375" style="96" bestFit="1" customWidth="1"/>
    <col min="11527" max="11527" width="9.125" style="96" bestFit="1" customWidth="1"/>
    <col min="11528" max="11528" width="11" style="96" bestFit="1" customWidth="1"/>
    <col min="11529" max="11529" width="10.125" style="96" bestFit="1" customWidth="1"/>
    <col min="11530" max="11530" width="11" style="96" bestFit="1" customWidth="1"/>
    <col min="11531" max="11776" width="10" style="96"/>
    <col min="11777" max="11777" width="18" style="96" customWidth="1"/>
    <col min="11778" max="11779" width="8.25" style="96" bestFit="1" customWidth="1"/>
    <col min="11780" max="11780" width="8.375" style="96" bestFit="1" customWidth="1"/>
    <col min="11781" max="11781" width="8.375" style="96" customWidth="1"/>
    <col min="11782" max="11782" width="8.375" style="96" bestFit="1" customWidth="1"/>
    <col min="11783" max="11783" width="9.125" style="96" bestFit="1" customWidth="1"/>
    <col min="11784" max="11784" width="11" style="96" bestFit="1" customWidth="1"/>
    <col min="11785" max="11785" width="10.125" style="96" bestFit="1" customWidth="1"/>
    <col min="11786" max="11786" width="11" style="96" bestFit="1" customWidth="1"/>
    <col min="11787" max="12032" width="10" style="96"/>
    <col min="12033" max="12033" width="18" style="96" customWidth="1"/>
    <col min="12034" max="12035" width="8.25" style="96" bestFit="1" customWidth="1"/>
    <col min="12036" max="12036" width="8.375" style="96" bestFit="1" customWidth="1"/>
    <col min="12037" max="12037" width="8.375" style="96" customWidth="1"/>
    <col min="12038" max="12038" width="8.375" style="96" bestFit="1" customWidth="1"/>
    <col min="12039" max="12039" width="9.125" style="96" bestFit="1" customWidth="1"/>
    <col min="12040" max="12040" width="11" style="96" bestFit="1" customWidth="1"/>
    <col min="12041" max="12041" width="10.125" style="96" bestFit="1" customWidth="1"/>
    <col min="12042" max="12042" width="11" style="96" bestFit="1" customWidth="1"/>
    <col min="12043" max="12288" width="11" style="96"/>
    <col min="12289" max="12289" width="18" style="96" customWidth="1"/>
    <col min="12290" max="12291" width="8.25" style="96" bestFit="1" customWidth="1"/>
    <col min="12292" max="12292" width="8.375" style="96" bestFit="1" customWidth="1"/>
    <col min="12293" max="12293" width="8.375" style="96" customWidth="1"/>
    <col min="12294" max="12294" width="8.375" style="96" bestFit="1" customWidth="1"/>
    <col min="12295" max="12295" width="9.125" style="96" bestFit="1" customWidth="1"/>
    <col min="12296" max="12296" width="11" style="96" bestFit="1" customWidth="1"/>
    <col min="12297" max="12297" width="10.125" style="96" bestFit="1" customWidth="1"/>
    <col min="12298" max="12298" width="11" style="96" bestFit="1" customWidth="1"/>
    <col min="12299" max="12544" width="10" style="96"/>
    <col min="12545" max="12545" width="18" style="96" customWidth="1"/>
    <col min="12546" max="12547" width="8.25" style="96" bestFit="1" customWidth="1"/>
    <col min="12548" max="12548" width="8.375" style="96" bestFit="1" customWidth="1"/>
    <col min="12549" max="12549" width="8.375" style="96" customWidth="1"/>
    <col min="12550" max="12550" width="8.375" style="96" bestFit="1" customWidth="1"/>
    <col min="12551" max="12551" width="9.125" style="96" bestFit="1" customWidth="1"/>
    <col min="12552" max="12552" width="11" style="96" bestFit="1" customWidth="1"/>
    <col min="12553" max="12553" width="10.125" style="96" bestFit="1" customWidth="1"/>
    <col min="12554" max="12554" width="11" style="96" bestFit="1" customWidth="1"/>
    <col min="12555" max="12800" width="10" style="96"/>
    <col min="12801" max="12801" width="18" style="96" customWidth="1"/>
    <col min="12802" max="12803" width="8.25" style="96" bestFit="1" customWidth="1"/>
    <col min="12804" max="12804" width="8.375" style="96" bestFit="1" customWidth="1"/>
    <col min="12805" max="12805" width="8.375" style="96" customWidth="1"/>
    <col min="12806" max="12806" width="8.375" style="96" bestFit="1" customWidth="1"/>
    <col min="12807" max="12807" width="9.125" style="96" bestFit="1" customWidth="1"/>
    <col min="12808" max="12808" width="11" style="96" bestFit="1" customWidth="1"/>
    <col min="12809" max="12809" width="10.125" style="96" bestFit="1" customWidth="1"/>
    <col min="12810" max="12810" width="11" style="96" bestFit="1" customWidth="1"/>
    <col min="12811" max="13056" width="10" style="96"/>
    <col min="13057" max="13057" width="18" style="96" customWidth="1"/>
    <col min="13058" max="13059" width="8.25" style="96" bestFit="1" customWidth="1"/>
    <col min="13060" max="13060" width="8.375" style="96" bestFit="1" customWidth="1"/>
    <col min="13061" max="13061" width="8.375" style="96" customWidth="1"/>
    <col min="13062" max="13062" width="8.375" style="96" bestFit="1" customWidth="1"/>
    <col min="13063" max="13063" width="9.125" style="96" bestFit="1" customWidth="1"/>
    <col min="13064" max="13064" width="11" style="96" bestFit="1" customWidth="1"/>
    <col min="13065" max="13065" width="10.125" style="96" bestFit="1" customWidth="1"/>
    <col min="13066" max="13066" width="11" style="96" bestFit="1" customWidth="1"/>
    <col min="13067" max="13312" width="11" style="96"/>
    <col min="13313" max="13313" width="18" style="96" customWidth="1"/>
    <col min="13314" max="13315" width="8.25" style="96" bestFit="1" customWidth="1"/>
    <col min="13316" max="13316" width="8.375" style="96" bestFit="1" customWidth="1"/>
    <col min="13317" max="13317" width="8.375" style="96" customWidth="1"/>
    <col min="13318" max="13318" width="8.375" style="96" bestFit="1" customWidth="1"/>
    <col min="13319" max="13319" width="9.125" style="96" bestFit="1" customWidth="1"/>
    <col min="13320" max="13320" width="11" style="96" bestFit="1" customWidth="1"/>
    <col min="13321" max="13321" width="10.125" style="96" bestFit="1" customWidth="1"/>
    <col min="13322" max="13322" width="11" style="96" bestFit="1" customWidth="1"/>
    <col min="13323" max="13568" width="10" style="96"/>
    <col min="13569" max="13569" width="18" style="96" customWidth="1"/>
    <col min="13570" max="13571" width="8.25" style="96" bestFit="1" customWidth="1"/>
    <col min="13572" max="13572" width="8.375" style="96" bestFit="1" customWidth="1"/>
    <col min="13573" max="13573" width="8.375" style="96" customWidth="1"/>
    <col min="13574" max="13574" width="8.375" style="96" bestFit="1" customWidth="1"/>
    <col min="13575" max="13575" width="9.125" style="96" bestFit="1" customWidth="1"/>
    <col min="13576" max="13576" width="11" style="96" bestFit="1" customWidth="1"/>
    <col min="13577" max="13577" width="10.125" style="96" bestFit="1" customWidth="1"/>
    <col min="13578" max="13578" width="11" style="96" bestFit="1" customWidth="1"/>
    <col min="13579" max="13824" width="10" style="96"/>
    <col min="13825" max="13825" width="18" style="96" customWidth="1"/>
    <col min="13826" max="13827" width="8.25" style="96" bestFit="1" customWidth="1"/>
    <col min="13828" max="13828" width="8.375" style="96" bestFit="1" customWidth="1"/>
    <col min="13829" max="13829" width="8.375" style="96" customWidth="1"/>
    <col min="13830" max="13830" width="8.375" style="96" bestFit="1" customWidth="1"/>
    <col min="13831" max="13831" width="9.125" style="96" bestFit="1" customWidth="1"/>
    <col min="13832" max="13832" width="11" style="96" bestFit="1" customWidth="1"/>
    <col min="13833" max="13833" width="10.125" style="96" bestFit="1" customWidth="1"/>
    <col min="13834" max="13834" width="11" style="96" bestFit="1" customWidth="1"/>
    <col min="13835" max="14080" width="10" style="96"/>
    <col min="14081" max="14081" width="18" style="96" customWidth="1"/>
    <col min="14082" max="14083" width="8.25" style="96" bestFit="1" customWidth="1"/>
    <col min="14084" max="14084" width="8.375" style="96" bestFit="1" customWidth="1"/>
    <col min="14085" max="14085" width="8.375" style="96" customWidth="1"/>
    <col min="14086" max="14086" width="8.375" style="96" bestFit="1" customWidth="1"/>
    <col min="14087" max="14087" width="9.125" style="96" bestFit="1" customWidth="1"/>
    <col min="14088" max="14088" width="11" style="96" bestFit="1" customWidth="1"/>
    <col min="14089" max="14089" width="10.125" style="96" bestFit="1" customWidth="1"/>
    <col min="14090" max="14090" width="11" style="96" bestFit="1" customWidth="1"/>
    <col min="14091" max="14336" width="11" style="96"/>
    <col min="14337" max="14337" width="18" style="96" customWidth="1"/>
    <col min="14338" max="14339" width="8.25" style="96" bestFit="1" customWidth="1"/>
    <col min="14340" max="14340" width="8.375" style="96" bestFit="1" customWidth="1"/>
    <col min="14341" max="14341" width="8.375" style="96" customWidth="1"/>
    <col min="14342" max="14342" width="8.375" style="96" bestFit="1" customWidth="1"/>
    <col min="14343" max="14343" width="9.125" style="96" bestFit="1" customWidth="1"/>
    <col min="14344" max="14344" width="11" style="96" bestFit="1" customWidth="1"/>
    <col min="14345" max="14345" width="10.125" style="96" bestFit="1" customWidth="1"/>
    <col min="14346" max="14346" width="11" style="96" bestFit="1" customWidth="1"/>
    <col min="14347" max="14592" width="10" style="96"/>
    <col min="14593" max="14593" width="18" style="96" customWidth="1"/>
    <col min="14594" max="14595" width="8.25" style="96" bestFit="1" customWidth="1"/>
    <col min="14596" max="14596" width="8.375" style="96" bestFit="1" customWidth="1"/>
    <col min="14597" max="14597" width="8.375" style="96" customWidth="1"/>
    <col min="14598" max="14598" width="8.375" style="96" bestFit="1" customWidth="1"/>
    <col min="14599" max="14599" width="9.125" style="96" bestFit="1" customWidth="1"/>
    <col min="14600" max="14600" width="11" style="96" bestFit="1" customWidth="1"/>
    <col min="14601" max="14601" width="10.125" style="96" bestFit="1" customWidth="1"/>
    <col min="14602" max="14602" width="11" style="96" bestFit="1" customWidth="1"/>
    <col min="14603" max="14848" width="10" style="96"/>
    <col min="14849" max="14849" width="18" style="96" customWidth="1"/>
    <col min="14850" max="14851" width="8.25" style="96" bestFit="1" customWidth="1"/>
    <col min="14852" max="14852" width="8.375" style="96" bestFit="1" customWidth="1"/>
    <col min="14853" max="14853" width="8.375" style="96" customWidth="1"/>
    <col min="14854" max="14854" width="8.375" style="96" bestFit="1" customWidth="1"/>
    <col min="14855" max="14855" width="9.125" style="96" bestFit="1" customWidth="1"/>
    <col min="14856" max="14856" width="11" style="96" bestFit="1" customWidth="1"/>
    <col min="14857" max="14857" width="10.125" style="96" bestFit="1" customWidth="1"/>
    <col min="14858" max="14858" width="11" style="96" bestFit="1" customWidth="1"/>
    <col min="14859" max="15104" width="10" style="96"/>
    <col min="15105" max="15105" width="18" style="96" customWidth="1"/>
    <col min="15106" max="15107" width="8.25" style="96" bestFit="1" customWidth="1"/>
    <col min="15108" max="15108" width="8.375" style="96" bestFit="1" customWidth="1"/>
    <col min="15109" max="15109" width="8.375" style="96" customWidth="1"/>
    <col min="15110" max="15110" width="8.375" style="96" bestFit="1" customWidth="1"/>
    <col min="15111" max="15111" width="9.125" style="96" bestFit="1" customWidth="1"/>
    <col min="15112" max="15112" width="11" style="96" bestFit="1" customWidth="1"/>
    <col min="15113" max="15113" width="10.125" style="96" bestFit="1" customWidth="1"/>
    <col min="15114" max="15114" width="11" style="96" bestFit="1" customWidth="1"/>
    <col min="15115" max="15360" width="11" style="96"/>
    <col min="15361" max="15361" width="18" style="96" customWidth="1"/>
    <col min="15362" max="15363" width="8.25" style="96" bestFit="1" customWidth="1"/>
    <col min="15364" max="15364" width="8.375" style="96" bestFit="1" customWidth="1"/>
    <col min="15365" max="15365" width="8.375" style="96" customWidth="1"/>
    <col min="15366" max="15366" width="8.375" style="96" bestFit="1" customWidth="1"/>
    <col min="15367" max="15367" width="9.125" style="96" bestFit="1" customWidth="1"/>
    <col min="15368" max="15368" width="11" style="96" bestFit="1" customWidth="1"/>
    <col min="15369" max="15369" width="10.125" style="96" bestFit="1" customWidth="1"/>
    <col min="15370" max="15370" width="11" style="96" bestFit="1" customWidth="1"/>
    <col min="15371" max="15616" width="10" style="96"/>
    <col min="15617" max="15617" width="18" style="96" customWidth="1"/>
    <col min="15618" max="15619" width="8.25" style="96" bestFit="1" customWidth="1"/>
    <col min="15620" max="15620" width="8.375" style="96" bestFit="1" customWidth="1"/>
    <col min="15621" max="15621" width="8.375" style="96" customWidth="1"/>
    <col min="15622" max="15622" width="8.375" style="96" bestFit="1" customWidth="1"/>
    <col min="15623" max="15623" width="9.125" style="96" bestFit="1" customWidth="1"/>
    <col min="15624" max="15624" width="11" style="96" bestFit="1" customWidth="1"/>
    <col min="15625" max="15625" width="10.125" style="96" bestFit="1" customWidth="1"/>
    <col min="15626" max="15626" width="11" style="96" bestFit="1" customWidth="1"/>
    <col min="15627" max="15872" width="10" style="96"/>
    <col min="15873" max="15873" width="18" style="96" customWidth="1"/>
    <col min="15874" max="15875" width="8.25" style="96" bestFit="1" customWidth="1"/>
    <col min="15876" max="15876" width="8.375" style="96" bestFit="1" customWidth="1"/>
    <col min="15877" max="15877" width="8.375" style="96" customWidth="1"/>
    <col min="15878" max="15878" width="8.375" style="96" bestFit="1" customWidth="1"/>
    <col min="15879" max="15879" width="9.125" style="96" bestFit="1" customWidth="1"/>
    <col min="15880" max="15880" width="11" style="96" bestFit="1" customWidth="1"/>
    <col min="15881" max="15881" width="10.125" style="96" bestFit="1" customWidth="1"/>
    <col min="15882" max="15882" width="11" style="96" bestFit="1" customWidth="1"/>
    <col min="15883" max="16128" width="10" style="96"/>
    <col min="16129" max="16129" width="18" style="96" customWidth="1"/>
    <col min="16130" max="16131" width="8.25" style="96" bestFit="1" customWidth="1"/>
    <col min="16132" max="16132" width="8.375" style="96" bestFit="1" customWidth="1"/>
    <col min="16133" max="16133" width="8.375" style="96" customWidth="1"/>
    <col min="16134" max="16134" width="8.375" style="96" bestFit="1" customWidth="1"/>
    <col min="16135" max="16135" width="9.125" style="96" bestFit="1" customWidth="1"/>
    <col min="16136" max="16136" width="11" style="96" bestFit="1" customWidth="1"/>
    <col min="16137" max="16137" width="10.125" style="96" bestFit="1" customWidth="1"/>
    <col min="16138" max="16138" width="11" style="96" bestFit="1" customWidth="1"/>
    <col min="16139" max="16384" width="11" style="96"/>
  </cols>
  <sheetData>
    <row r="1" spans="1:14" x14ac:dyDescent="0.2">
      <c r="A1" s="174" t="s">
        <v>25</v>
      </c>
      <c r="B1" s="182"/>
      <c r="C1" s="182"/>
      <c r="D1" s="182"/>
      <c r="E1" s="182"/>
      <c r="F1" s="182"/>
      <c r="G1" s="182"/>
      <c r="H1" s="182"/>
    </row>
    <row r="2" spans="1:14" ht="15.75" x14ac:dyDescent="0.25">
      <c r="A2" s="176"/>
      <c r="B2" s="177"/>
      <c r="C2" s="182"/>
      <c r="D2" s="182"/>
      <c r="E2" s="182"/>
      <c r="F2" s="182"/>
      <c r="G2" s="182"/>
      <c r="H2" s="470" t="s">
        <v>157</v>
      </c>
    </row>
    <row r="3" spans="1:14" s="102" customFormat="1" x14ac:dyDescent="0.2">
      <c r="A3" s="79"/>
      <c r="B3" s="896">
        <f>INDICE!A3</f>
        <v>42887</v>
      </c>
      <c r="C3" s="897"/>
      <c r="D3" s="898" t="s">
        <v>118</v>
      </c>
      <c r="E3" s="898"/>
      <c r="F3" s="898" t="s">
        <v>119</v>
      </c>
      <c r="G3" s="898"/>
      <c r="H3" s="898"/>
      <c r="I3" s="471"/>
    </row>
    <row r="4" spans="1:14" s="102" customFormat="1" x14ac:dyDescent="0.2">
      <c r="A4" s="81"/>
      <c r="B4" s="97" t="s">
        <v>47</v>
      </c>
      <c r="C4" s="97" t="s">
        <v>467</v>
      </c>
      <c r="D4" s="97" t="s">
        <v>47</v>
      </c>
      <c r="E4" s="97" t="s">
        <v>461</v>
      </c>
      <c r="F4" s="97" t="s">
        <v>47</v>
      </c>
      <c r="G4" s="399" t="s">
        <v>461</v>
      </c>
      <c r="H4" s="399" t="s">
        <v>108</v>
      </c>
      <c r="I4" s="471"/>
    </row>
    <row r="5" spans="1:14" s="102" customFormat="1" x14ac:dyDescent="0.2">
      <c r="A5" s="99" t="s">
        <v>190</v>
      </c>
      <c r="B5" s="473">
        <v>404.47359999999998</v>
      </c>
      <c r="C5" s="466">
        <v>5.0987115408126806</v>
      </c>
      <c r="D5" s="465">
        <v>2149.5172700000007</v>
      </c>
      <c r="E5" s="467">
        <v>2.2959548916106263</v>
      </c>
      <c r="F5" s="465">
        <v>4427.2765500000005</v>
      </c>
      <c r="G5" s="467">
        <v>1.8954014469697207</v>
      </c>
      <c r="H5" s="476">
        <v>91.950132130130001</v>
      </c>
    </row>
    <row r="6" spans="1:14" s="102" customFormat="1" x14ac:dyDescent="0.2">
      <c r="A6" s="99" t="s">
        <v>191</v>
      </c>
      <c r="B6" s="453">
        <v>34.485530000000026</v>
      </c>
      <c r="C6" s="461">
        <v>5.7890913597546874</v>
      </c>
      <c r="D6" s="445">
        <v>183.71852999999996</v>
      </c>
      <c r="E6" s="446">
        <v>4.3270815327322794</v>
      </c>
      <c r="F6" s="445">
        <v>383.61237999999997</v>
      </c>
      <c r="G6" s="446">
        <v>6.9985892317540142</v>
      </c>
      <c r="H6" s="451">
        <v>7.9672477265405144</v>
      </c>
    </row>
    <row r="7" spans="1:14" s="102" customFormat="1" x14ac:dyDescent="0.2">
      <c r="A7" s="99" t="s">
        <v>151</v>
      </c>
      <c r="B7" s="474">
        <v>0</v>
      </c>
      <c r="C7" s="461">
        <v>-100</v>
      </c>
      <c r="D7" s="765">
        <v>0</v>
      </c>
      <c r="E7" s="765">
        <v>-100</v>
      </c>
      <c r="F7" s="460">
        <v>3.8590000000000006E-2</v>
      </c>
      <c r="G7" s="461">
        <v>-60.379876796714569</v>
      </c>
      <c r="H7" s="474">
        <v>8.0147593194776067E-4</v>
      </c>
    </row>
    <row r="8" spans="1:14" s="102" customFormat="1" x14ac:dyDescent="0.2">
      <c r="A8" s="472" t="s">
        <v>152</v>
      </c>
      <c r="B8" s="454">
        <v>438.95913000000002</v>
      </c>
      <c r="C8" s="455">
        <v>5.1472830202970954</v>
      </c>
      <c r="D8" s="454">
        <v>2333.2358000000008</v>
      </c>
      <c r="E8" s="455">
        <v>2.4504689858203128</v>
      </c>
      <c r="F8" s="454">
        <v>4810.9275200000002</v>
      </c>
      <c r="G8" s="455">
        <v>2.2829581289441134</v>
      </c>
      <c r="H8" s="455">
        <v>99.918181332602458</v>
      </c>
    </row>
    <row r="9" spans="1:14" s="102" customFormat="1" x14ac:dyDescent="0.2">
      <c r="A9" s="99" t="s">
        <v>153</v>
      </c>
      <c r="B9" s="474">
        <v>0.3669</v>
      </c>
      <c r="C9" s="461">
        <v>-20.711414617279697</v>
      </c>
      <c r="D9" s="460">
        <v>1.8972500000000001</v>
      </c>
      <c r="E9" s="461">
        <v>22.594631618397745</v>
      </c>
      <c r="F9" s="460">
        <v>3.9394599999999995</v>
      </c>
      <c r="G9" s="461">
        <v>7.3214718678402697</v>
      </c>
      <c r="H9" s="451">
        <v>8.1818667397536265E-2</v>
      </c>
    </row>
    <row r="10" spans="1:14" s="102" customFormat="1" x14ac:dyDescent="0.2">
      <c r="A10" s="68" t="s">
        <v>154</v>
      </c>
      <c r="B10" s="456">
        <v>439.32603</v>
      </c>
      <c r="C10" s="457">
        <v>5.1186520189446325</v>
      </c>
      <c r="D10" s="456">
        <v>2335.1330500000008</v>
      </c>
      <c r="E10" s="457">
        <v>2.4641482466698799</v>
      </c>
      <c r="F10" s="456">
        <v>4814.8669800000007</v>
      </c>
      <c r="G10" s="457">
        <v>2.2868871846924135</v>
      </c>
      <c r="H10" s="457">
        <v>100</v>
      </c>
    </row>
    <row r="11" spans="1:14" s="102" customFormat="1" x14ac:dyDescent="0.2">
      <c r="A11" s="104" t="s">
        <v>155</v>
      </c>
      <c r="B11" s="462"/>
      <c r="C11" s="462"/>
      <c r="D11" s="462"/>
      <c r="E11" s="462"/>
      <c r="F11" s="462"/>
      <c r="G11" s="462"/>
      <c r="H11" s="462"/>
    </row>
    <row r="12" spans="1:14" s="102" customFormat="1" x14ac:dyDescent="0.2">
      <c r="A12" s="105" t="s">
        <v>196</v>
      </c>
      <c r="B12" s="475">
        <v>21.807840000000006</v>
      </c>
      <c r="C12" s="464">
        <v>34.872637562379431</v>
      </c>
      <c r="D12" s="463">
        <v>127.27585000000001</v>
      </c>
      <c r="E12" s="464">
        <v>7.7049185044573285</v>
      </c>
      <c r="F12" s="463">
        <v>219.24875999999998</v>
      </c>
      <c r="G12" s="464">
        <v>-17.041560842820147</v>
      </c>
      <c r="H12" s="477">
        <v>4.553578757434332</v>
      </c>
    </row>
    <row r="13" spans="1:14" s="102" customFormat="1" x14ac:dyDescent="0.2">
      <c r="A13" s="106" t="s">
        <v>156</v>
      </c>
      <c r="B13" s="512">
        <v>4.9639307736898735</v>
      </c>
      <c r="C13" s="468"/>
      <c r="D13" s="495">
        <v>5.4504752951871396</v>
      </c>
      <c r="E13" s="468"/>
      <c r="F13" s="495">
        <v>4.553578757434332</v>
      </c>
      <c r="G13" s="468"/>
      <c r="H13" s="478"/>
    </row>
    <row r="14" spans="1:14" s="102" customFormat="1" x14ac:dyDescent="0.2">
      <c r="A14" s="136"/>
      <c r="B14" s="136"/>
      <c r="C14" s="136"/>
      <c r="D14" s="136"/>
      <c r="E14" s="136"/>
      <c r="F14" s="136"/>
      <c r="G14" s="136"/>
      <c r="H14" s="93" t="s">
        <v>232</v>
      </c>
    </row>
    <row r="15" spans="1:14" s="102" customFormat="1" x14ac:dyDescent="0.2">
      <c r="A15" s="94" t="s">
        <v>528</v>
      </c>
      <c r="B15" s="136"/>
      <c r="C15" s="136"/>
      <c r="D15" s="136"/>
      <c r="E15" s="136"/>
      <c r="F15" s="469"/>
      <c r="G15" s="136"/>
      <c r="H15" s="136"/>
      <c r="I15" s="107"/>
      <c r="J15" s="107"/>
      <c r="K15" s="107"/>
      <c r="L15" s="107"/>
      <c r="M15" s="107"/>
      <c r="N15" s="107"/>
    </row>
    <row r="16" spans="1:14" x14ac:dyDescent="0.2">
      <c r="A16" s="94" t="s">
        <v>468</v>
      </c>
      <c r="B16" s="182"/>
      <c r="C16" s="182"/>
      <c r="D16" s="182"/>
      <c r="E16" s="182"/>
      <c r="F16" s="182"/>
      <c r="G16" s="182"/>
      <c r="H16" s="182"/>
      <c r="I16" s="108"/>
      <c r="J16" s="108"/>
      <c r="K16" s="108"/>
      <c r="L16" s="108"/>
      <c r="M16" s="108"/>
      <c r="N16" s="108"/>
    </row>
    <row r="17" spans="1:8" x14ac:dyDescent="0.2">
      <c r="A17" s="165" t="s">
        <v>602</v>
      </c>
      <c r="B17" s="182"/>
      <c r="C17" s="182"/>
      <c r="D17" s="182"/>
      <c r="E17" s="182"/>
      <c r="F17" s="182"/>
      <c r="G17" s="182"/>
      <c r="H17" s="182"/>
    </row>
  </sheetData>
  <mergeCells count="3">
    <mergeCell ref="B3:C3"/>
    <mergeCell ref="D3:E3"/>
    <mergeCell ref="F3:H3"/>
  </mergeCells>
  <conditionalFormatting sqref="H7">
    <cfRule type="cellIs" dxfId="501" priority="4" operator="between">
      <formula>0</formula>
      <formula>0.5</formula>
    </cfRule>
  </conditionalFormatting>
  <conditionalFormatting sqref="B9:G9">
    <cfRule type="cellIs" dxfId="500" priority="6" operator="between">
      <formula>0</formula>
      <formula>0.5</formula>
    </cfRule>
  </conditionalFormatting>
  <conditionalFormatting sqref="B7:C7 F7:G7">
    <cfRule type="cellIs" dxfId="499" priority="5" operator="between">
      <formula>0</formula>
      <formula>0.5</formula>
    </cfRule>
  </conditionalFormatting>
  <conditionalFormatting sqref="C7">
    <cfRule type="cellIs" dxfId="498" priority="3" operator="equal">
      <formula>0</formula>
    </cfRule>
  </conditionalFormatting>
  <conditionalFormatting sqref="B7">
    <cfRule type="cellIs" dxfId="497" priority="2" operator="equal">
      <formula>0</formula>
    </cfRule>
  </conditionalFormatting>
  <conditionalFormatting sqref="C6">
    <cfRule type="cellIs" dxfId="496"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N47"/>
  <sheetViews>
    <sheetView zoomScale="115" zoomScaleNormal="115" zoomScaleSheetLayoutView="100" workbookViewId="0"/>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564</v>
      </c>
    </row>
    <row r="2" spans="1:10" ht="15.75" x14ac:dyDescent="0.25">
      <c r="A2" s="2"/>
      <c r="B2" s="109"/>
      <c r="H2" s="110" t="s">
        <v>157</v>
      </c>
    </row>
    <row r="3" spans="1:10" s="114" customFormat="1" ht="13.7" customHeight="1" x14ac:dyDescent="0.2">
      <c r="A3" s="111"/>
      <c r="B3" s="899">
        <f>INDICE!A3</f>
        <v>42887</v>
      </c>
      <c r="C3" s="899"/>
      <c r="D3" s="899"/>
      <c r="E3" s="112"/>
      <c r="F3" s="900" t="s">
        <v>119</v>
      </c>
      <c r="G3" s="900"/>
      <c r="H3" s="900"/>
    </row>
    <row r="4" spans="1:10" s="114" customFormat="1" x14ac:dyDescent="0.2">
      <c r="A4" s="115"/>
      <c r="B4" s="116" t="s">
        <v>149</v>
      </c>
      <c r="C4" s="714" t="s">
        <v>150</v>
      </c>
      <c r="D4" s="116" t="s">
        <v>158</v>
      </c>
      <c r="E4" s="116"/>
      <c r="F4" s="116" t="s">
        <v>149</v>
      </c>
      <c r="G4" s="714" t="s">
        <v>150</v>
      </c>
      <c r="H4" s="116" t="s">
        <v>158</v>
      </c>
    </row>
    <row r="5" spans="1:10" s="114" customFormat="1" x14ac:dyDescent="0.2">
      <c r="A5" s="111" t="s">
        <v>159</v>
      </c>
      <c r="B5" s="117">
        <v>60.844859999999997</v>
      </c>
      <c r="C5" s="119">
        <v>2.7772900000000003</v>
      </c>
      <c r="D5" s="479">
        <v>63.622149999999998</v>
      </c>
      <c r="E5" s="480"/>
      <c r="F5" s="480">
        <v>673.95449999999994</v>
      </c>
      <c r="G5" s="119">
        <v>31.210909999999998</v>
      </c>
      <c r="H5" s="479">
        <v>705.16540999999995</v>
      </c>
      <c r="I5" s="82"/>
    </row>
    <row r="6" spans="1:10" s="114" customFormat="1" x14ac:dyDescent="0.2">
      <c r="A6" s="115" t="s">
        <v>160</v>
      </c>
      <c r="B6" s="118">
        <v>11.651590000000001</v>
      </c>
      <c r="C6" s="119">
        <v>0.7063600000000001</v>
      </c>
      <c r="D6" s="481">
        <v>12.357950000000001</v>
      </c>
      <c r="E6" s="250"/>
      <c r="F6" s="250">
        <v>128.59548000000012</v>
      </c>
      <c r="G6" s="119">
        <v>7.9557400000000058</v>
      </c>
      <c r="H6" s="481">
        <v>136.55122000000011</v>
      </c>
      <c r="I6" s="82"/>
    </row>
    <row r="7" spans="1:10" s="114" customFormat="1" x14ac:dyDescent="0.2">
      <c r="A7" s="115" t="s">
        <v>161</v>
      </c>
      <c r="B7" s="118">
        <v>7.7952300000000001</v>
      </c>
      <c r="C7" s="119">
        <v>0.68214999999999992</v>
      </c>
      <c r="D7" s="481">
        <v>8.4773800000000001</v>
      </c>
      <c r="E7" s="250"/>
      <c r="F7" s="250">
        <v>84.589289999999977</v>
      </c>
      <c r="G7" s="119">
        <v>7.4216900000000035</v>
      </c>
      <c r="H7" s="481">
        <v>92.010979999999975</v>
      </c>
      <c r="I7" s="82"/>
    </row>
    <row r="8" spans="1:10" s="114" customFormat="1" x14ac:dyDescent="0.2">
      <c r="A8" s="115" t="s">
        <v>162</v>
      </c>
      <c r="B8" s="118">
        <v>21.541580000000007</v>
      </c>
      <c r="C8" s="119">
        <v>1.3700999999999999</v>
      </c>
      <c r="D8" s="481">
        <v>22.911680000000008</v>
      </c>
      <c r="E8" s="250"/>
      <c r="F8" s="250">
        <v>210.75035999999994</v>
      </c>
      <c r="G8" s="119">
        <v>13.472340000000003</v>
      </c>
      <c r="H8" s="481">
        <v>224.22269999999995</v>
      </c>
      <c r="I8" s="82"/>
    </row>
    <row r="9" spans="1:10" s="114" customFormat="1" x14ac:dyDescent="0.2">
      <c r="A9" s="115" t="s">
        <v>163</v>
      </c>
      <c r="B9" s="118">
        <v>31.435539999999996</v>
      </c>
      <c r="C9" s="119">
        <v>11.148080000000002</v>
      </c>
      <c r="D9" s="481">
        <v>42.583619999999996</v>
      </c>
      <c r="E9" s="250"/>
      <c r="F9" s="250">
        <v>376.77286999999984</v>
      </c>
      <c r="G9" s="119">
        <v>131.73501000000002</v>
      </c>
      <c r="H9" s="481">
        <v>508.50787999999989</v>
      </c>
      <c r="I9" s="82"/>
    </row>
    <row r="10" spans="1:10" s="114" customFormat="1" x14ac:dyDescent="0.2">
      <c r="A10" s="115" t="s">
        <v>164</v>
      </c>
      <c r="B10" s="118">
        <v>5.1147200000000002</v>
      </c>
      <c r="C10" s="119">
        <v>0.44936999999999999</v>
      </c>
      <c r="D10" s="481">
        <v>5.5640900000000002</v>
      </c>
      <c r="E10" s="250"/>
      <c r="F10" s="250">
        <v>59.729389999999995</v>
      </c>
      <c r="G10" s="119">
        <v>4.3361999999999998</v>
      </c>
      <c r="H10" s="481">
        <v>64.06559</v>
      </c>
      <c r="I10" s="82"/>
    </row>
    <row r="11" spans="1:10" s="114" customFormat="1" x14ac:dyDescent="0.2">
      <c r="A11" s="115" t="s">
        <v>165</v>
      </c>
      <c r="B11" s="118">
        <v>21.526719999999994</v>
      </c>
      <c r="C11" s="119">
        <v>1.5148699999999999</v>
      </c>
      <c r="D11" s="481">
        <v>23.041589999999992</v>
      </c>
      <c r="E11" s="250"/>
      <c r="F11" s="250">
        <v>251.33216999999959</v>
      </c>
      <c r="G11" s="119">
        <v>18.163620000000012</v>
      </c>
      <c r="H11" s="481">
        <v>269.4957899999996</v>
      </c>
      <c r="I11" s="82"/>
    </row>
    <row r="12" spans="1:10" s="114" customFormat="1" x14ac:dyDescent="0.2">
      <c r="A12" s="115" t="s">
        <v>574</v>
      </c>
      <c r="B12" s="118">
        <v>15.049350000000002</v>
      </c>
      <c r="C12" s="119">
        <v>0.80235000000000034</v>
      </c>
      <c r="D12" s="481">
        <v>15.851700000000003</v>
      </c>
      <c r="E12" s="250"/>
      <c r="F12" s="250">
        <v>165.98642999999979</v>
      </c>
      <c r="G12" s="119">
        <v>9.4691400000000137</v>
      </c>
      <c r="H12" s="481">
        <v>175.4555699999998</v>
      </c>
      <c r="I12" s="82"/>
      <c r="J12" s="119"/>
    </row>
    <row r="13" spans="1:10" s="114" customFormat="1" x14ac:dyDescent="0.2">
      <c r="A13" s="115" t="s">
        <v>166</v>
      </c>
      <c r="B13" s="118">
        <v>67.371600000000001</v>
      </c>
      <c r="C13" s="119">
        <v>5.2678699999999994</v>
      </c>
      <c r="D13" s="481">
        <v>72.639470000000003</v>
      </c>
      <c r="E13" s="250"/>
      <c r="F13" s="250">
        <v>741.60142000000053</v>
      </c>
      <c r="G13" s="119">
        <v>56.812290000000012</v>
      </c>
      <c r="H13" s="481">
        <v>798.41371000000049</v>
      </c>
      <c r="I13" s="82"/>
      <c r="J13" s="119"/>
    </row>
    <row r="14" spans="1:10" s="114" customFormat="1" x14ac:dyDescent="0.2">
      <c r="A14" s="115" t="s">
        <v>167</v>
      </c>
      <c r="B14" s="118">
        <v>0.47508</v>
      </c>
      <c r="C14" s="119">
        <v>6.5519999999999995E-2</v>
      </c>
      <c r="D14" s="482">
        <v>0.54059999999999997</v>
      </c>
      <c r="E14" s="119"/>
      <c r="F14" s="250">
        <v>5.4148899999999998</v>
      </c>
      <c r="G14" s="119">
        <v>0.66454999999999986</v>
      </c>
      <c r="H14" s="482">
        <v>6.07944</v>
      </c>
      <c r="I14" s="82"/>
      <c r="J14" s="119"/>
    </row>
    <row r="15" spans="1:10" s="114" customFormat="1" x14ac:dyDescent="0.2">
      <c r="A15" s="115" t="s">
        <v>168</v>
      </c>
      <c r="B15" s="118">
        <v>46.725899999999996</v>
      </c>
      <c r="C15" s="119">
        <v>2.4375499999999999</v>
      </c>
      <c r="D15" s="481">
        <v>49.163449999999997</v>
      </c>
      <c r="E15" s="250"/>
      <c r="F15" s="250">
        <v>492.07000000000022</v>
      </c>
      <c r="G15" s="119">
        <v>24.907050000000016</v>
      </c>
      <c r="H15" s="481">
        <v>516.97705000000019</v>
      </c>
      <c r="I15" s="82"/>
      <c r="J15" s="119"/>
    </row>
    <row r="16" spans="1:10" s="114" customFormat="1" x14ac:dyDescent="0.2">
      <c r="A16" s="115" t="s">
        <v>169</v>
      </c>
      <c r="B16" s="118">
        <v>8.0627099999999992</v>
      </c>
      <c r="C16" s="119">
        <v>0.37136999999999992</v>
      </c>
      <c r="D16" s="481">
        <v>8.4340799999999998</v>
      </c>
      <c r="E16" s="250"/>
      <c r="F16" s="250">
        <v>91.197839999999985</v>
      </c>
      <c r="G16" s="119">
        <v>3.7243199999999987</v>
      </c>
      <c r="H16" s="481">
        <v>94.922159999999991</v>
      </c>
      <c r="I16" s="82"/>
      <c r="J16" s="119"/>
    </row>
    <row r="17" spans="1:14" s="114" customFormat="1" x14ac:dyDescent="0.2">
      <c r="A17" s="115" t="s">
        <v>170</v>
      </c>
      <c r="B17" s="118">
        <v>21.656459999999992</v>
      </c>
      <c r="C17" s="119">
        <v>1.38008</v>
      </c>
      <c r="D17" s="481">
        <v>23.036539999999992</v>
      </c>
      <c r="E17" s="250"/>
      <c r="F17" s="250">
        <v>230.60548</v>
      </c>
      <c r="G17" s="119">
        <v>15.460200000000004</v>
      </c>
      <c r="H17" s="481">
        <v>246.06568000000001</v>
      </c>
      <c r="I17" s="82"/>
      <c r="J17" s="119"/>
    </row>
    <row r="18" spans="1:14" s="114" customFormat="1" x14ac:dyDescent="0.2">
      <c r="A18" s="115" t="s">
        <v>171</v>
      </c>
      <c r="B18" s="118">
        <v>3.4153399999999992</v>
      </c>
      <c r="C18" s="119">
        <v>0.20111999999999999</v>
      </c>
      <c r="D18" s="481">
        <v>3.6164599999999991</v>
      </c>
      <c r="E18" s="250"/>
      <c r="F18" s="250">
        <v>34.626679999999993</v>
      </c>
      <c r="G18" s="119">
        <v>1.8981499999999998</v>
      </c>
      <c r="H18" s="481">
        <v>36.524829999999994</v>
      </c>
      <c r="I18" s="82"/>
      <c r="J18" s="119"/>
    </row>
    <row r="19" spans="1:14" s="114" customFormat="1" x14ac:dyDescent="0.2">
      <c r="A19" s="115" t="s">
        <v>172</v>
      </c>
      <c r="B19" s="118">
        <v>49.544479999999993</v>
      </c>
      <c r="C19" s="119">
        <v>3.1266899999999995</v>
      </c>
      <c r="D19" s="481">
        <v>52.671169999999989</v>
      </c>
      <c r="E19" s="250"/>
      <c r="F19" s="250">
        <v>527.92254000000003</v>
      </c>
      <c r="G19" s="119">
        <v>33.023830000000004</v>
      </c>
      <c r="H19" s="481">
        <v>560.94637</v>
      </c>
      <c r="I19" s="82"/>
      <c r="J19" s="119"/>
    </row>
    <row r="20" spans="1:14" s="114" customFormat="1" x14ac:dyDescent="0.2">
      <c r="A20" s="115" t="s">
        <v>173</v>
      </c>
      <c r="B20" s="119">
        <v>0.60182999999999998</v>
      </c>
      <c r="C20" s="119">
        <v>0</v>
      </c>
      <c r="D20" s="482">
        <v>0.60182999999999998</v>
      </c>
      <c r="E20" s="119"/>
      <c r="F20" s="250">
        <v>7.0157699999999998</v>
      </c>
      <c r="G20" s="119">
        <v>0</v>
      </c>
      <c r="H20" s="482">
        <v>7.0157699999999998</v>
      </c>
      <c r="I20" s="82"/>
      <c r="J20" s="119"/>
    </row>
    <row r="21" spans="1:14" s="114" customFormat="1" x14ac:dyDescent="0.2">
      <c r="A21" s="115" t="s">
        <v>174</v>
      </c>
      <c r="B21" s="118">
        <v>10.302550000000002</v>
      </c>
      <c r="C21" s="119">
        <v>0.67999000000000009</v>
      </c>
      <c r="D21" s="481">
        <v>10.982540000000002</v>
      </c>
      <c r="E21" s="250"/>
      <c r="F21" s="250">
        <v>113.6658</v>
      </c>
      <c r="G21" s="119">
        <v>7.2909100000000038</v>
      </c>
      <c r="H21" s="481">
        <v>120.95671000000002</v>
      </c>
      <c r="I21" s="82"/>
      <c r="J21" s="119"/>
      <c r="K21" s="119"/>
    </row>
    <row r="22" spans="1:14" s="114" customFormat="1" x14ac:dyDescent="0.2">
      <c r="A22" s="115" t="s">
        <v>175</v>
      </c>
      <c r="B22" s="118">
        <v>5.4668500000000009</v>
      </c>
      <c r="C22" s="119">
        <v>0.30757000000000007</v>
      </c>
      <c r="D22" s="481">
        <v>5.774420000000001</v>
      </c>
      <c r="E22" s="250"/>
      <c r="F22" s="250">
        <v>61.301039999999986</v>
      </c>
      <c r="G22" s="119">
        <v>3.1637999999999993</v>
      </c>
      <c r="H22" s="481">
        <v>64.464839999999981</v>
      </c>
      <c r="I22" s="82"/>
      <c r="J22" s="119"/>
    </row>
    <row r="23" spans="1:14" x14ac:dyDescent="0.2">
      <c r="A23" s="120" t="s">
        <v>176</v>
      </c>
      <c r="B23" s="121">
        <v>15.891210000000001</v>
      </c>
      <c r="C23" s="119">
        <v>1.1972</v>
      </c>
      <c r="D23" s="483">
        <v>17.08841</v>
      </c>
      <c r="E23" s="484"/>
      <c r="F23" s="484">
        <v>170.14459999999991</v>
      </c>
      <c r="G23" s="119">
        <v>12.902629999999995</v>
      </c>
      <c r="H23" s="483">
        <v>183.0472299999999</v>
      </c>
      <c r="I23" s="432"/>
      <c r="J23" s="119"/>
      <c r="N23" s="114"/>
    </row>
    <row r="24" spans="1:14" x14ac:dyDescent="0.2">
      <c r="A24" s="122" t="s">
        <v>472</v>
      </c>
      <c r="B24" s="123">
        <v>404.47359999999992</v>
      </c>
      <c r="C24" s="123">
        <v>34.485530000000054</v>
      </c>
      <c r="D24" s="123">
        <v>438.95912999999996</v>
      </c>
      <c r="E24" s="123"/>
      <c r="F24" s="123">
        <v>4427.2765500000014</v>
      </c>
      <c r="G24" s="123">
        <v>383.61238000000014</v>
      </c>
      <c r="H24" s="123">
        <v>4810.8889300000019</v>
      </c>
      <c r="I24" s="432"/>
      <c r="J24" s="119"/>
    </row>
    <row r="25" spans="1:14" x14ac:dyDescent="0.2">
      <c r="H25" s="93" t="s">
        <v>232</v>
      </c>
      <c r="J25" s="119"/>
    </row>
    <row r="26" spans="1:14" x14ac:dyDescent="0.2">
      <c r="A26" s="485" t="s">
        <v>668</v>
      </c>
      <c r="G26" s="125"/>
      <c r="H26" s="125"/>
      <c r="J26" s="119"/>
    </row>
    <row r="27" spans="1:14" x14ac:dyDescent="0.2">
      <c r="A27" s="154" t="s">
        <v>233</v>
      </c>
      <c r="B27" s="127"/>
      <c r="G27" s="125"/>
      <c r="H27" s="125"/>
      <c r="J27" s="119"/>
    </row>
    <row r="28" spans="1:14" ht="18" x14ac:dyDescent="0.25">
      <c r="A28" s="126"/>
      <c r="B28" s="127"/>
      <c r="E28" s="128"/>
      <c r="G28" s="125"/>
      <c r="H28" s="125"/>
      <c r="J28" s="119"/>
    </row>
    <row r="29" spans="1:14" x14ac:dyDescent="0.2">
      <c r="A29" s="126"/>
      <c r="B29" s="127"/>
      <c r="G29" s="125"/>
      <c r="H29" s="125"/>
      <c r="J29" s="119"/>
    </row>
    <row r="30" spans="1:14" x14ac:dyDescent="0.2">
      <c r="A30" s="126"/>
      <c r="B30" s="127"/>
      <c r="G30" s="125"/>
      <c r="H30" s="125"/>
      <c r="J30" s="119"/>
    </row>
    <row r="31" spans="1:14" x14ac:dyDescent="0.2">
      <c r="A31" s="126"/>
      <c r="B31" s="127"/>
      <c r="G31" s="125"/>
      <c r="H31" s="125"/>
    </row>
    <row r="32" spans="1:14" x14ac:dyDescent="0.2">
      <c r="A32" s="126"/>
      <c r="B32" s="127"/>
      <c r="C32" s="723"/>
      <c r="G32" s="125"/>
      <c r="H32" s="125"/>
    </row>
    <row r="33" spans="1:8" x14ac:dyDescent="0.2">
      <c r="A33" s="126"/>
      <c r="B33" s="127"/>
      <c r="G33" s="125"/>
      <c r="H33" s="125"/>
    </row>
    <row r="34" spans="1:8" x14ac:dyDescent="0.2">
      <c r="A34" s="126"/>
      <c r="B34" s="127"/>
      <c r="G34" s="125"/>
      <c r="H34" s="125"/>
    </row>
    <row r="35" spans="1:8" x14ac:dyDescent="0.2">
      <c r="A35" s="126"/>
      <c r="B35" s="127"/>
      <c r="G35" s="125"/>
      <c r="H35" s="125"/>
    </row>
    <row r="36" spans="1:8" x14ac:dyDescent="0.2">
      <c r="A36" s="126"/>
      <c r="B36" s="127"/>
      <c r="G36" s="125"/>
      <c r="H36" s="125"/>
    </row>
    <row r="37" spans="1:8" x14ac:dyDescent="0.2">
      <c r="A37" s="126"/>
      <c r="B37" s="127"/>
      <c r="G37" s="125"/>
      <c r="H37" s="125"/>
    </row>
    <row r="38" spans="1:8" x14ac:dyDescent="0.2">
      <c r="A38" s="126"/>
      <c r="B38" s="127"/>
      <c r="G38" s="125"/>
      <c r="H38" s="125"/>
    </row>
    <row r="39" spans="1:8" x14ac:dyDescent="0.2">
      <c r="A39" s="126"/>
      <c r="B39" s="127"/>
      <c r="G39" s="125"/>
      <c r="H39" s="125"/>
    </row>
    <row r="40" spans="1:8" x14ac:dyDescent="0.2">
      <c r="A40" s="126"/>
      <c r="B40" s="127"/>
      <c r="G40" s="125"/>
      <c r="H40" s="125"/>
    </row>
    <row r="41" spans="1:8" x14ac:dyDescent="0.2">
      <c r="A41" s="126"/>
      <c r="B41" s="127"/>
      <c r="G41" s="125"/>
      <c r="H41" s="125"/>
    </row>
    <row r="42" spans="1:8" x14ac:dyDescent="0.2">
      <c r="A42" s="126"/>
      <c r="B42" s="127"/>
      <c r="G42" s="125"/>
      <c r="H42" s="125"/>
    </row>
    <row r="43" spans="1:8" x14ac:dyDescent="0.2">
      <c r="A43" s="126"/>
      <c r="B43" s="127"/>
      <c r="G43" s="125"/>
      <c r="H43" s="125"/>
    </row>
    <row r="44" spans="1:8" x14ac:dyDescent="0.2">
      <c r="A44" s="126"/>
      <c r="B44" s="127"/>
      <c r="G44" s="125"/>
      <c r="H44" s="125"/>
    </row>
    <row r="45" spans="1:8" x14ac:dyDescent="0.2">
      <c r="A45" s="126"/>
      <c r="B45" s="127"/>
      <c r="G45" s="125"/>
      <c r="H45" s="125"/>
    </row>
    <row r="46" spans="1:8" x14ac:dyDescent="0.2">
      <c r="G46" s="125"/>
      <c r="H46" s="125"/>
    </row>
    <row r="47" spans="1:8" x14ac:dyDescent="0.2">
      <c r="G47" s="125"/>
      <c r="H47" s="125"/>
    </row>
  </sheetData>
  <mergeCells count="2">
    <mergeCell ref="B3:D3"/>
    <mergeCell ref="F3:H3"/>
  </mergeCells>
  <conditionalFormatting sqref="B5:H24">
    <cfRule type="cellIs" dxfId="495" priority="11" operator="between">
      <formula>0</formula>
      <formula>0.5</formula>
    </cfRule>
    <cfRule type="cellIs" dxfId="494" priority="12" operator="between">
      <formula>0</formula>
      <formula>0.49</formula>
    </cfRule>
  </conditionalFormatting>
  <conditionalFormatting sqref="C5:C23">
    <cfRule type="cellIs" dxfId="493" priority="10" stopIfTrue="1" operator="equal">
      <formula>0</formula>
    </cfRule>
  </conditionalFormatting>
  <conditionalFormatting sqref="G20">
    <cfRule type="cellIs" dxfId="492" priority="9" stopIfTrue="1" operator="equal">
      <formula>0</formula>
    </cfRule>
  </conditionalFormatting>
  <conditionalFormatting sqref="G5:G23">
    <cfRule type="cellIs" dxfId="491" priority="8" stopIfTrue="1" operator="equal">
      <formula>0</formula>
    </cfRule>
  </conditionalFormatting>
  <conditionalFormatting sqref="J12:J30">
    <cfRule type="cellIs" dxfId="490" priority="6" operator="between">
      <formula>0</formula>
      <formula>0.5</formula>
    </cfRule>
    <cfRule type="cellIs" dxfId="489" priority="7" operator="between">
      <formula>0</formula>
      <formula>0.49</formula>
    </cfRule>
  </conditionalFormatting>
  <conditionalFormatting sqref="J27">
    <cfRule type="cellIs" dxfId="488" priority="5" stopIfTrue="1" operator="equal">
      <formula>0</formula>
    </cfRule>
  </conditionalFormatting>
  <conditionalFormatting sqref="J12:J30">
    <cfRule type="cellIs" dxfId="487"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