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mc:AlternateContent xmlns:mc="http://schemas.openxmlformats.org/markup-compatibility/2006">
    <mc:Choice Requires="x15">
      <x15ac:absPath xmlns:x15ac="http://schemas.microsoft.com/office/spreadsheetml/2010/11/ac" url="U:\INFORMES CORES WEB\BEH\BEH 2014\2017\07. JULIO 2017\"/>
    </mc:Choice>
  </mc:AlternateContent>
  <bookViews>
    <workbookView xWindow="0" yWindow="0" windowWidth="28800" windowHeight="1183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8" i="48" l="1"/>
  <c r="D18" i="48"/>
  <c r="F17" i="48" l="1"/>
  <c r="D17"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<sst xmlns="http://schemas.openxmlformats.org/spreadsheetml/2006/main" count="1724" uniqueCount="679">
  <si>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</si>
  <si>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</si>
  <si>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</si>
  <si>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</si>
  <si>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</si>
  <si>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</si>
  <si>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</si>
  <si>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</si>
  <si>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</si>
  <si>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</si>
  <si>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</si>
  <si>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</si>
  <si>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</si>
  <si>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</si>
  <si>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</si>
  <si>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</si>
  <si>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</si>
  <si>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</si>
  <si>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</si>
  <si>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</si>
  <si>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</si>
  <si>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</si>
  <si>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</si>
  <si>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</si>
  <si>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</si>
  <si>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</si>
  <si>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</si>
  <si>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</si>
  <si>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</si>
  <si>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</si>
  <si>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</si>
  <si>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</si>
  <si>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</si>
  <si>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</si>
  <si>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</si>
  <si>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</si>
  <si>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</si>
  <si>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</si>
  <si>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</si>
  <si>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</si>
  <si>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</si>
  <si>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</si>
  <si>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</si>
  <si>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</si>
  <si>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</si>
  <si>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</si>
  <si>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</si>
  <si>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</si>
  <si>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</si>
  <si>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</si>
  <si>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</si>
  <si>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</si>
  <si>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</si>
  <si>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</si>
  <si>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</si>
  <si>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</si>
  <si>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</si>
  <si>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</si>
  <si>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</si>
  <si>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</si>
  <si>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</si>
  <si>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</si>
  <si>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</si>
  <si>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</si>
  <si>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</si>
  <si>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</si>
  <si>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</si>
  <si>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</si>
  <si>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</si>
  <si>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</si>
  <si>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</si>
  <si>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</si>
  <si>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</si>
  <si>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</si>
  <si>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</si>
  <si>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</si>
  <si>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</si>
  <si>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</si>
  <si>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</si>
  <si>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</si>
  <si>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</si>
  <si>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</si>
  <si>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</si>
  <si>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</si>
  <si>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</si>
  <si>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</si>
  <si>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</si>
  <si>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</si>
  <si>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</si>
  <si>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</si>
  <si>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</si>
  <si>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</si>
  <si>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OFICEMEN</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</si>
  <si>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</si>
  <si>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</si>
  <si>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</si>
  <si>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</si>
  <si>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</si>
  <si>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</si>
  <si>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</si>
  <si>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</si>
  <si>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</si>
  <si>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</si>
  <si>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</si>
  <si>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</si>
  <si>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</si>
  <si>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</si>
  <si>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</si>
  <si>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</si>
  <si>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</si>
  <si>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</si>
  <si>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</si>
  <si>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</si>
  <si>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</si>
  <si>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</si>
  <si>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</si>
  <si>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</si>
  <si>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</si>
  <si>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</si>
  <si>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</si>
  <si>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</si>
  <si>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</si>
  <si>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</si>
  <si>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</si>
  <si>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</si>
  <si>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</si>
  <si>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</si>
  <si>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</si>
  <si>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</si>
  <si>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</si>
  <si>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</si>
  <si>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</si>
  <si>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</si>
  <si>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</si>
  <si>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</si>
  <si>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</si>
  <si>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</si>
  <si>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</si>
  <si>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</si>
  <si>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</si>
  <si>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</si>
  <si>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</si>
  <si>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</si>
  <si>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</si>
  <si>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</si>
  <si>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</si>
  <si>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</si>
  <si>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</si>
  <si>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</si>
  <si>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</si>
  <si>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</si>
  <si>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</si>
  <si>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</si>
  <si>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</si>
  <si>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</si>
  <si>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</si>
  <si>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</si>
  <si>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</si>
  <si>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</si>
  <si>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</si>
  <si>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</si>
  <si>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</si>
  <si>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</si>
  <si>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</si>
  <si>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</si>
  <si>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</si>
  <si>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</si>
  <si>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</si>
  <si>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</si>
  <si>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</si>
  <si>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</si>
  <si>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</si>
  <si>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</si>
  <si>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</si>
  <si>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</si>
  <si>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</si>
  <si>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</si>
  <si>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</si>
  <si>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</si>
  <si>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</si>
  <si>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</si>
  <si>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</si>
  <si>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</si>
  <si>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</si>
  <si>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</si>
  <si>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</si>
  <si>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</si>
  <si>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</si>
  <si>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</si>
  <si>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</si>
  <si>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</si>
  <si>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</si>
  <si>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</si>
  <si>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</si>
  <si>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</si>
  <si>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</si>
  <si>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</si>
  <si>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</si>
  <si>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</si>
  <si>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</si>
  <si>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</si>
  <si>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</si>
  <si>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</si>
  <si>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</si>
  <si>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</si>
  <si>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</si>
  <si>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</si>
  <si>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</si>
  <si>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</si>
  <si>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</si>
  <si>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</si>
  <si>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</si>
  <si>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</si>
  <si>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</si>
  <si>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</si>
  <si>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</si>
  <si>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</si>
  <si>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</si>
  <si>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</si>
  <si>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</si>
  <si>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</si>
  <si>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</si>
  <si>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</si>
  <si>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</si>
  <si>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</si>
  <si>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</si>
  <si>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</si>
  <si>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</si>
  <si>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</si>
  <si>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</si>
  <si>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</si>
  <si>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 xml:space="preserve">TOTAL </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</si>
  <si>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</si>
  <si>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</si>
  <si>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</si>
  <si>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</si>
  <si>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</si>
  <si>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</si>
  <si>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</si>
  <si>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</si>
  <si>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</si>
  <si>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</si>
  <si>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</si>
  <si>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</si>
  <si>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Argentina</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</si>
  <si>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</si>
  <si>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</si>
  <si>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</si>
  <si>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</si>
  <si>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</si>
  <si>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</si>
  <si>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</si>
  <si>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</si>
  <si>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</si>
  <si>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</si>
  <si>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</si>
  <si>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</si>
  <si>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</si>
  <si>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</si>
  <si>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</si>
  <si>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</si>
  <si>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</si>
  <si>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</si>
  <si>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</si>
  <si>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</si>
  <si>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</si>
  <si>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</si>
  <si>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</si>
  <si>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</si>
  <si>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</si>
  <si>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</si>
  <si>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</si>
  <si>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</si>
  <si>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</si>
  <si>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</si>
  <si>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</si>
  <si>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</si>
  <si>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</si>
  <si>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</si>
  <si>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</si>
  <si>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</si>
  <si>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</si>
  <si>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</si>
  <si>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</si>
  <si>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</si>
  <si>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</si>
  <si>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</si>
  <si>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</si>
  <si>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</si>
  <si>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</si>
  <si>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</si>
  <si>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</si>
  <si>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</si>
  <si>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</si>
  <si>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</si>
  <si>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</si>
  <si>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</si>
  <si>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</si>
  <si>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</si>
  <si>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</si>
  <si>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</si>
  <si>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</si>
  <si>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</si>
  <si>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</si>
  <si>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</si>
  <si>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</si>
  <si>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</si>
  <si>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</si>
  <si>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</si>
  <si>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</si>
  <si>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</si>
  <si>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</si>
  <si>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</si>
  <si>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</si>
  <si>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</si>
  <si>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</si>
  <si>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</si>
  <si>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</si>
  <si>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</si>
  <si>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</si>
  <si>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</si>
  <si>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</si>
  <si>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</si>
  <si>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</si>
  <si>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</si>
  <si>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</si>
  <si>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</si>
  <si>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</si>
  <si>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</si>
  <si>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</si>
  <si>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</si>
  <si>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</si>
  <si>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</si>
  <si>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</si>
  <si>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</si>
  <si>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</si>
  <si>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</si>
  <si>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</si>
  <si>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</si>
  <si>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</si>
  <si>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</si>
  <si>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</si>
  <si>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</si>
  <si>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</si>
  <si>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</si>
  <si>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</si>
  <si>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</si>
  <si>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</si>
  <si>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</si>
  <si>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</si>
  <si>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</si>
  <si>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</si>
  <si>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</si>
  <si>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</si>
  <si>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</si>
  <si>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</si>
  <si>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</si>
  <si>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</si>
  <si>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</si>
  <si>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</si>
  <si>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</si>
  <si>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</si>
  <si>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</si>
  <si>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</si>
  <si>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</si>
  <si>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</si>
  <si>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</si>
  <si>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</si>
  <si>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</si>
  <si>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</si>
  <si>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</si>
  <si>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</si>
  <si>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</si>
  <si>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</si>
  <si>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</si>
  <si>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Kuwait</t>
  </si>
  <si>
    <t>Japón</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</si>
  <si>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</si>
  <si>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</si>
  <si>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</si>
  <si>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</si>
  <si>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</si>
  <si>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</si>
  <si>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</si>
  <si>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</si>
  <si>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</si>
  <si>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</si>
  <si>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</si>
  <si>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</si>
  <si>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</si>
  <si>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</si>
  <si>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</si>
  <si>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</si>
  <si>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</si>
  <si>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</si>
  <si>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</si>
  <si>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</si>
  <si>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</si>
  <si>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</si>
  <si>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</si>
  <si>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</si>
  <si>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</si>
  <si>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</si>
  <si>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</si>
  <si>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</si>
  <si>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</si>
  <si>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</si>
  <si>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</si>
  <si>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</si>
  <si>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</si>
  <si>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</si>
  <si>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</si>
  <si>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</si>
  <si>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</si>
  <si>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</si>
  <si>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</si>
  <si>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</si>
  <si>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</si>
  <si>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</si>
  <si>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</si>
  <si>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</si>
  <si>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</si>
  <si>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</si>
  <si>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</si>
  <si>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</si>
  <si>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</si>
  <si>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</si>
  <si>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</si>
  <si>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</si>
  <si>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</si>
  <si>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</si>
  <si>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</si>
  <si>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</si>
  <si>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</si>
  <si>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</si>
  <si>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</si>
  <si>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</si>
  <si>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</si>
  <si>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</si>
  <si>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</si>
  <si>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</si>
  <si>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</si>
  <si>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</si>
  <si>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</si>
  <si>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</si>
  <si>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</si>
  <si>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</si>
  <si>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</si>
  <si>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</si>
  <si>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</si>
  <si>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</si>
  <si>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</si>
  <si>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</si>
  <si>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</si>
  <si>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</si>
  <si>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</si>
  <si>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</si>
  <si>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</si>
  <si>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</si>
  <si>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r>
      <t xml:space="preserve">Consumo aparente de cemento </t>
    </r>
    <r>
      <rPr>
        <vertAlign val="superscript"/>
        <sz val="10"/>
        <rFont val="Arial"/>
        <family val="2"/>
      </rPr>
      <t>1</t>
    </r>
  </si>
  <si>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</si>
  <si>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</si>
  <si>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</si>
  <si>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</si>
  <si>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</si>
  <si>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</si>
  <si>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</si>
  <si>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</si>
  <si>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</si>
  <si>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</si>
  <si>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</si>
  <si>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</si>
  <si>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</si>
  <si>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</si>
  <si>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</si>
  <si>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</si>
  <si>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</si>
  <si>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</si>
  <si>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</si>
  <si>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</si>
  <si>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</si>
  <si>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</si>
  <si>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</si>
  <si>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</si>
  <si>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</si>
  <si>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</si>
  <si>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A. Central y del Sur</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</si>
  <si>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</si>
  <si>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</si>
  <si>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</si>
  <si>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</si>
  <si>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</si>
  <si>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</si>
  <si>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</si>
  <si>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</si>
  <si>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</si>
  <si>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</si>
  <si>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</si>
  <si>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</si>
  <si>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</si>
  <si>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</si>
  <si>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</si>
  <si>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</si>
  <si>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</si>
  <si>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</si>
  <si>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</si>
  <si>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</si>
  <si>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</si>
  <si>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</si>
  <si>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</si>
  <si>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</si>
  <si>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</si>
  <si>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</si>
  <si>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</si>
  <si>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</si>
  <si>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</si>
  <si>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</si>
  <si>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</si>
  <si>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</si>
  <si>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</si>
  <si>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</si>
  <si>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</si>
  <si>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</si>
  <si>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</si>
  <si>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</si>
  <si>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</si>
  <si>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</si>
  <si>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</si>
  <si>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</si>
  <si>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</si>
  <si>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</si>
  <si>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</si>
  <si>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</si>
  <si>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</si>
  <si>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</si>
  <si>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</si>
  <si>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</si>
  <si>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</si>
  <si>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</si>
  <si>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</si>
  <si>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</si>
  <si>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</si>
  <si>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</si>
  <si>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</si>
  <si>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</si>
  <si>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</si>
  <si>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</si>
  <si>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</si>
  <si>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</si>
  <si>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</si>
  <si>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</si>
  <si>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</si>
  <si>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</si>
  <si>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</si>
  <si>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</si>
  <si>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</si>
  <si>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</si>
  <si>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</si>
  <si>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</si>
  <si>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</si>
  <si>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</si>
  <si>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</si>
  <si>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</si>
  <si>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Gasóleos de auto</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</si>
  <si>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</si>
  <si>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</si>
  <si>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</si>
  <si>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</si>
  <si>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</si>
  <si>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</si>
  <si>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</si>
  <si>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</si>
  <si>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</si>
  <si>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</si>
  <si>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</si>
  <si>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</si>
  <si>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</si>
  <si>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</si>
  <si>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</si>
  <si>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</si>
  <si>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</si>
  <si>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</si>
  <si>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</si>
  <si>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</si>
  <si>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</si>
  <si>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</si>
  <si>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</si>
  <si>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</si>
  <si>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</si>
  <si>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</si>
  <si>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</si>
  <si>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</si>
  <si>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</si>
  <si>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</si>
  <si>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</si>
  <si>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</si>
  <si>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</si>
  <si>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</si>
  <si>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</si>
  <si>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</si>
  <si>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</si>
  <si>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</si>
  <si>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</si>
  <si>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</si>
  <si>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</si>
  <si>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</si>
  <si>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</si>
  <si>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</si>
  <si>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</si>
  <si>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</si>
  <si>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</si>
  <si>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</si>
  <si>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</si>
  <si>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</si>
  <si>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</si>
  <si>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</si>
  <si>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</si>
  <si>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Pakistán</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</si>
  <si>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</si>
  <si>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</si>
  <si>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</si>
  <si>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</si>
  <si>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</si>
  <si>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</si>
  <si>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</si>
  <si>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</si>
  <si>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</si>
  <si>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</si>
  <si>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</si>
  <si>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</si>
  <si>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</si>
  <si>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</si>
  <si>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</si>
  <si>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</si>
  <si>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</si>
  <si>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</si>
  <si>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</si>
  <si>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</si>
  <si>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</si>
  <si>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</si>
  <si>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</si>
  <si>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</si>
  <si>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</si>
  <si>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may-17</t>
  </si>
  <si>
    <t>Guinea Ec.</t>
  </si>
  <si>
    <t>Otras salidas del sistema</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</si>
  <si>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</si>
  <si>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</si>
  <si>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</si>
  <si>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</si>
  <si>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</si>
  <si>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</si>
  <si>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</si>
  <si>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</si>
  <si>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</si>
  <si>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</si>
  <si>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</si>
  <si>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</si>
  <si>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</si>
  <si>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</si>
  <si>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</si>
  <si>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</si>
  <si>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</si>
  <si>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</si>
  <si>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</si>
  <si>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Estonia, Finlandia, Francia, Grecia, Hungría, Irlanda, Italia, Japón, Luxemburgo, Noruega, Nueva Zelanda, </t>
  </si>
  <si>
    <t xml:space="preserve">Países Bajos, Polonia, Portugal, Reino Unido, República Checa, Suecia, Suiza y Turquía. </t>
  </si>
  <si>
    <t>* No incluye gasolinas mezcla ni otras gasolinas.</t>
  </si>
  <si>
    <t>% en kt de gasóleos auto</t>
  </si>
  <si>
    <t>** Gas de refineria, nafta, coque y otros.</t>
  </si>
  <si>
    <t>jun-17</t>
  </si>
  <si>
    <t>Kazajistán</t>
  </si>
  <si>
    <t>2º 2017</t>
  </si>
  <si>
    <t>jul-17</t>
  </si>
  <si>
    <t>Singapur</t>
  </si>
  <si>
    <t>jul-16</t>
  </si>
  <si>
    <t>BOLETÍN ESTADÍSTICO HIDROCARBUROS JULIO 2017</t>
  </si>
  <si>
    <t>18 Julio</t>
  </si>
  <si>
    <t>Fuente:Elaboración 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</si>
</sst>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s>
  <fonts count="55"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64" fontId="2" fillId="0" borderId="0" applyFont="0" applyFill="0" applyBorder="0" applyAlignment="0" applyProtection="0"/>
  </cellStyleXfs>
  <cellXfs count="946">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6" applyFont="1" applyFill="1" applyBorder="1" applyAlignment="1">
      <alignment horizontal="right" wrapText="1"/>
    </xf>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3" fillId="2" borderId="0" xfId="0" applyNumberFormat="1" applyFont="1" applyFill="1" applyBorder="1"/>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3"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169" fontId="39" fillId="2" borderId="1" xfId="13" applyNumberFormat="1" applyFont="1" applyFill="1" applyBorder="1"/>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3"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12" fillId="2" borderId="0" xfId="0" applyFont="1" applyFill="1" applyBorder="1"/>
    <xf numFmtId="0" fontId="12" fillId="2" borderId="0" xfId="0" applyFont="1" applyFill="1" applyBorder="1" applyAlignment="1">
      <alignment horizontal="right"/>
    </xf>
    <xf numFmtId="0" fontId="0" fillId="2" borderId="0" xfId="0" applyFill="1" applyAlignment="1">
      <alignment horizontal="right"/>
    </xf>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31" fillId="3" borderId="0" xfId="1" applyNumberFormat="1" applyFont="1" applyFill="1" applyBorder="1" applyAlignment="1">
      <alignment horizontal="right"/>
    </xf>
    <xf numFmtId="180" fontId="31" fillId="2" borderId="0" xfId="1" applyNumberFormat="1" applyFont="1" applyFill="1" applyBorder="1" applyAlignment="1">
      <alignment horizontal="right"/>
    </xf>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71" fontId="32" fillId="0" borderId="0" xfId="0" applyNumberFormat="1" applyFont="1" applyFill="1" applyBorder="1" applyAlignment="1">
      <alignment horizontal="right"/>
    </xf>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0" fontId="31" fillId="2" borderId="17" xfId="0" applyFont="1" applyFill="1" applyBorder="1" applyAlignment="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68" fontId="15" fillId="2" borderId="0" xfId="1"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0" fontId="8" fillId="6" borderId="12" xfId="0" applyNumberFormat="1" applyFont="1" applyFill="1" applyBorder="1" applyAlignment="1">
      <alignment horizontal="left" indent="2"/>
    </xf>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15" fillId="2" borderId="0" xfId="13" quotePrefix="1" applyNumberFormat="1" applyFont="1" applyFill="1" applyBorder="1" applyAlignment="1">
      <alignment horizontal="right"/>
    </xf>
    <xf numFmtId="173" fontId="16" fillId="2" borderId="0" xfId="0" applyNumberFormat="1" applyFont="1" applyFill="1" applyBorder="1"/>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9" fillId="2" borderId="0" xfId="13" applyNumberFormat="1" applyFont="1" applyFill="1" applyBorder="1"/>
    <xf numFmtId="16" fontId="4" fillId="2" borderId="0" xfId="1" quotePrefix="1" applyNumberFormat="1" applyFont="1" applyFill="1" applyBorder="1"/>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54" fillId="0" borderId="0" xfId="0" applyFont="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31" fillId="2" borderId="0" xfId="0" applyFont="1" applyFill="1" applyBorder="1" applyAlignment="1">
      <alignment vertical="top"/>
    </xf>
    <xf numFmtId="0" fontId="0" fillId="2" borderId="0" xfId="0" applyFill="1" applyAlignment="1">
      <alignment vertical="top"/>
    </xf>
    <xf numFmtId="0" fontId="12" fillId="2" borderId="0" xfId="0" applyFont="1" applyFill="1" applyBorder="1" applyAlignment="1">
      <alignment vertical="top"/>
    </xf>
    <xf numFmtId="0" fontId="12" fillId="2" borderId="0" xfId="0" applyFont="1" applyFill="1" applyBorder="1" applyAlignment="1">
      <alignment horizontal="right" vertical="top"/>
    </xf>
    <xf numFmtId="0" fontId="23" fillId="2" borderId="0" xfId="0" applyNumberFormat="1" applyFont="1" applyFill="1" applyBorder="1" applyAlignment="1">
      <alignment horizontal="right" vertical="top"/>
    </xf>
    <xf numFmtId="173" fontId="13" fillId="11" borderId="0" xfId="0" applyNumberFormat="1" applyFont="1" applyFill="1" applyBorder="1"/>
    <xf numFmtId="173" fontId="13" fillId="2" borderId="1" xfId="0" applyNumberFormat="1" applyFont="1" applyFill="1" applyBorder="1"/>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9" fillId="2" borderId="8" xfId="13" applyNumberFormat="1" applyFont="1" applyFill="1" applyBorder="1" applyAlignment="1">
      <alignment horizontal="left"/>
    </xf>
    <xf numFmtId="0" fontId="39" fillId="2" borderId="10" xfId="13" applyNumberFormat="1" applyFont="1" applyFill="1" applyBorder="1" applyAlignment="1">
      <alignment horizontal="left"/>
    </xf>
    <xf numFmtId="0" fontId="39" fillId="2" borderId="5" xfId="13"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64" fontId="15" fillId="11" borderId="0" xfId="23" quotePrefix="1" applyFont="1" applyFill="1" applyBorder="1" applyAlignment="1">
      <alignment horizontal="right"/>
    </xf>
    <xf numFmtId="184" fontId="16" fillId="2" borderId="0" xfId="0" applyNumberFormat="1" applyFont="1" applyFill="1" applyBorder="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xfId="23" builtinId="3"/>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s>
  <dxfs count="492">
    <dxf>
      <numFmt numFmtId="185" formatCode="&quot;-&quot;"/>
    </dxf>
    <dxf>
      <numFmt numFmtId="185" formatCode="&quot;-&quot;"/>
    </dxf>
    <dxf>
      <numFmt numFmtId="186" formatCode="&quot;^&quot;"/>
    </dxf>
    <dxf>
      <numFmt numFmtId="186" formatCode="&quot;^&quot;"/>
    </dxf>
    <dxf>
      <numFmt numFmtId="187" formatCode="\^;\^;\^"/>
    </dxf>
    <dxf>
      <numFmt numFmtId="187" formatCode="\^;\^;\^"/>
    </dxf>
    <dxf>
      <numFmt numFmtId="185" formatCode="&quot;-&quot;"/>
    </dxf>
    <dxf>
      <numFmt numFmtId="188" formatCode="\^"/>
    </dxf>
    <dxf>
      <numFmt numFmtId="187" formatCode="\^;\^;\^"/>
    </dxf>
    <dxf>
      <numFmt numFmtId="185"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8"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8" formatCode="\^"/>
    </dxf>
    <dxf>
      <numFmt numFmtId="188" formatCode="\^"/>
    </dxf>
    <dxf>
      <numFmt numFmtId="188" formatCode="\^"/>
    </dxf>
    <dxf>
      <numFmt numFmtId="188" formatCode="\^"/>
    </dxf>
    <dxf>
      <numFmt numFmtId="188" formatCode="\^"/>
    </dxf>
    <dxf>
      <numFmt numFmtId="188" formatCode="\^"/>
    </dxf>
    <dxf>
      <numFmt numFmtId="185"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7" formatCode="\^;\^;\^"/>
    </dxf>
    <dxf>
      <numFmt numFmtId="188" formatCode="\^"/>
    </dxf>
    <dxf>
      <numFmt numFmtId="188" formatCode="\^"/>
    </dxf>
    <dxf>
      <numFmt numFmtId="188" formatCode="\^"/>
    </dxf>
    <dxf>
      <numFmt numFmtId="187" formatCode="\^;\^;\^"/>
    </dxf>
    <dxf>
      <numFmt numFmtId="188" formatCode="\^"/>
    </dxf>
    <dxf>
      <numFmt numFmtId="188" formatCode="\^"/>
    </dxf>
    <dxf>
      <numFmt numFmtId="185" formatCode="&quot;-&quot;"/>
    </dxf>
    <dxf>
      <numFmt numFmtId="188" formatCode="\^"/>
    </dxf>
    <dxf>
      <numFmt numFmtId="188" formatCode="\^"/>
    </dxf>
    <dxf>
      <numFmt numFmtId="188" formatCode="\^"/>
    </dxf>
    <dxf>
      <numFmt numFmtId="188" formatCode="\^"/>
    </dxf>
    <dxf>
      <numFmt numFmtId="185" formatCode="&quot;-&quot;"/>
    </dxf>
    <dxf>
      <numFmt numFmtId="188" formatCode="\^"/>
    </dxf>
    <dxf>
      <numFmt numFmtId="188" formatCode="\^"/>
    </dxf>
    <dxf>
      <numFmt numFmtId="185" formatCode="&quot;-&quot;"/>
    </dxf>
    <dxf>
      <numFmt numFmtId="188" formatCode="\^"/>
    </dxf>
    <dxf>
      <numFmt numFmtId="188" formatCode="\^"/>
    </dxf>
    <dxf>
      <numFmt numFmtId="188" formatCode="\^"/>
    </dxf>
    <dxf>
      <numFmt numFmtId="188" formatCode="\^"/>
    </dxf>
    <dxf>
      <numFmt numFmtId="187"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5" formatCode="&quot;-&quot;"/>
    </dxf>
    <dxf>
      <numFmt numFmtId="185" formatCode="&quot;-&quot;"/>
    </dxf>
    <dxf>
      <numFmt numFmtId="188" formatCode="\^"/>
    </dxf>
    <dxf>
      <numFmt numFmtId="188" formatCode="\^"/>
    </dxf>
    <dxf>
      <numFmt numFmtId="188" formatCode="\^"/>
    </dxf>
    <dxf>
      <numFmt numFmtId="188" formatCode="\^"/>
    </dxf>
    <dxf>
      <numFmt numFmtId="188" formatCode="\^"/>
    </dxf>
    <dxf>
      <numFmt numFmtId="188" formatCode="\^"/>
    </dxf>
    <dxf>
      <numFmt numFmtId="185" formatCode="&quot;-&quot;"/>
    </dxf>
    <dxf>
      <numFmt numFmtId="185"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5" formatCode="&quot;-&quot;"/>
    </dxf>
    <dxf>
      <numFmt numFmtId="185" formatCode="&quot;-&quot;"/>
    </dxf>
    <dxf>
      <numFmt numFmtId="188" formatCode="\^"/>
    </dxf>
    <dxf>
      <numFmt numFmtId="188" formatCode="\^"/>
    </dxf>
    <dxf>
      <numFmt numFmtId="185" formatCode="&quot;-&quot;"/>
    </dxf>
    <dxf>
      <numFmt numFmtId="185" formatCode="&quot;-&quot;"/>
    </dxf>
    <dxf>
      <numFmt numFmtId="185" formatCode="&quot;-&quot;"/>
    </dxf>
    <dxf>
      <numFmt numFmtId="188" formatCode="\^"/>
    </dxf>
    <dxf>
      <numFmt numFmtId="188" formatCode="\^"/>
    </dxf>
    <dxf>
      <numFmt numFmtId="188" formatCode="\^"/>
    </dxf>
    <dxf>
      <numFmt numFmtId="185" formatCode="&quot;-&quot;"/>
    </dxf>
    <dxf>
      <numFmt numFmtId="185"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676</v>
      </c>
    </row>
    <row r="3" spans="1:9" ht="15" customHeight="1" x14ac:dyDescent="0.2">
      <c r="A3" s="736">
        <v>42917</v>
      </c>
    </row>
    <row r="4" spans="1:9" ht="15" customHeight="1" x14ac:dyDescent="0.25">
      <c r="A4" s="882" t="s">
        <v>19</v>
      </c>
      <c r="B4" s="882"/>
      <c r="C4" s="882"/>
      <c r="D4" s="882"/>
      <c r="E4" s="882"/>
      <c r="F4" s="882"/>
      <c r="G4" s="882"/>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106</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301" t="s">
        <v>551</v>
      </c>
      <c r="D17" s="301"/>
      <c r="E17" s="301"/>
      <c r="F17" s="301"/>
      <c r="G17" s="301"/>
      <c r="H17" s="301"/>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559</v>
      </c>
      <c r="D20" s="9"/>
      <c r="E20" s="9"/>
      <c r="F20" s="9"/>
      <c r="G20" s="9"/>
      <c r="H20" s="9"/>
      <c r="I20" s="9"/>
    </row>
    <row r="21" spans="2:9" ht="15" customHeight="1" x14ac:dyDescent="0.2">
      <c r="C21" s="9" t="s">
        <v>27</v>
      </c>
      <c r="D21" s="9"/>
      <c r="E21" s="9"/>
      <c r="F21" s="12"/>
      <c r="G21" s="12"/>
      <c r="H21" s="12"/>
      <c r="I21" s="12"/>
    </row>
    <row r="22" spans="2:9" ht="15" customHeight="1" x14ac:dyDescent="0.2">
      <c r="C22" s="9" t="s">
        <v>208</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301" t="s">
        <v>565</v>
      </c>
      <c r="D25" s="301"/>
      <c r="E25" s="301"/>
      <c r="F25" s="301"/>
      <c r="G25" s="9"/>
      <c r="H25" s="9"/>
    </row>
    <row r="26" spans="2:9" ht="15" customHeight="1" x14ac:dyDescent="0.2">
      <c r="C26" s="301" t="s">
        <v>33</v>
      </c>
      <c r="D26" s="301"/>
      <c r="E26" s="301"/>
      <c r="F26" s="301"/>
      <c r="G26" s="9"/>
      <c r="H26" s="9"/>
    </row>
    <row r="27" spans="2:9" ht="15" customHeight="1" x14ac:dyDescent="0.2">
      <c r="C27" s="301" t="s">
        <v>479</v>
      </c>
      <c r="D27" s="301"/>
      <c r="E27" s="301"/>
      <c r="F27" s="301"/>
      <c r="G27" s="301"/>
      <c r="H27" s="301"/>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483</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259</v>
      </c>
      <c r="D35" s="9"/>
      <c r="E35" s="9"/>
      <c r="F35" s="9"/>
      <c r="G35" s="9"/>
    </row>
    <row r="36" spans="1:9" ht="15" customHeight="1" x14ac:dyDescent="0.2">
      <c r="C36" s="9" t="s">
        <v>234</v>
      </c>
      <c r="D36" s="9"/>
      <c r="E36" s="9"/>
      <c r="F36" s="9"/>
      <c r="G36" s="12"/>
    </row>
    <row r="37" spans="1:9" ht="15" customHeight="1" x14ac:dyDescent="0.2">
      <c r="A37" s="6"/>
      <c r="C37" s="301" t="s">
        <v>34</v>
      </c>
      <c r="D37" s="301"/>
      <c r="E37" s="301"/>
      <c r="F37" s="301"/>
      <c r="G37" s="301"/>
      <c r="H37" s="9"/>
      <c r="I37" s="9"/>
    </row>
    <row r="38" spans="1:9" ht="15" customHeight="1" x14ac:dyDescent="0.2">
      <c r="A38" s="6"/>
      <c r="C38" s="301" t="s">
        <v>554</v>
      </c>
      <c r="D38" s="301"/>
      <c r="E38" s="301"/>
      <c r="F38" s="301"/>
      <c r="G38" s="301"/>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267</v>
      </c>
      <c r="D43" s="9"/>
      <c r="E43" s="9"/>
      <c r="F43" s="9"/>
      <c r="H43" s="12"/>
      <c r="I43" s="12"/>
    </row>
    <row r="44" spans="1:9" ht="15" customHeight="1" x14ac:dyDescent="0.2">
      <c r="C44" s="9" t="s">
        <v>553</v>
      </c>
      <c r="D44" s="9"/>
      <c r="E44" s="9"/>
      <c r="F44" s="9"/>
      <c r="G44" s="12"/>
    </row>
    <row r="45" spans="1:9" ht="15" customHeight="1" x14ac:dyDescent="0.2">
      <c r="C45" s="9" t="s">
        <v>269</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9"/>
      <c r="D48" s="299"/>
      <c r="E48" s="299"/>
      <c r="F48" s="299"/>
    </row>
    <row r="49" spans="1:8" ht="15" customHeight="1" x14ac:dyDescent="0.2">
      <c r="B49" s="6"/>
      <c r="C49" s="300" t="s">
        <v>552</v>
      </c>
      <c r="D49" s="300"/>
      <c r="E49" s="300"/>
      <c r="F49" s="300"/>
      <c r="G49" s="9"/>
    </row>
    <row r="50" spans="1:8" ht="15" customHeight="1" x14ac:dyDescent="0.2">
      <c r="B50" s="6"/>
      <c r="C50" s="9" t="s">
        <v>531</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301" t="s">
        <v>22</v>
      </c>
      <c r="D56" s="301"/>
      <c r="E56" s="301"/>
      <c r="F56" s="301"/>
      <c r="G56" s="301"/>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349</v>
      </c>
      <c r="D63" s="9"/>
      <c r="E63" s="9"/>
      <c r="F63" s="9"/>
      <c r="G63" s="9"/>
    </row>
    <row r="64" spans="1:8" ht="15" customHeight="1" x14ac:dyDescent="0.2">
      <c r="B64" s="6"/>
      <c r="C64" s="9" t="s">
        <v>402</v>
      </c>
      <c r="D64" s="9"/>
      <c r="E64" s="9"/>
      <c r="F64" s="9"/>
      <c r="G64" s="9"/>
    </row>
    <row r="65" spans="2:9" ht="15" customHeight="1" x14ac:dyDescent="0.2">
      <c r="B65" s="6"/>
      <c r="C65" s="9" t="s">
        <v>543</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544</v>
      </c>
      <c r="D69" s="9"/>
      <c r="E69" s="9"/>
      <c r="F69" s="9"/>
      <c r="G69" s="11"/>
      <c r="H69" s="11"/>
    </row>
    <row r="70" spans="2:9" ht="15" customHeight="1" x14ac:dyDescent="0.2">
      <c r="B70" s="6"/>
      <c r="C70" s="9" t="s">
        <v>18</v>
      </c>
      <c r="D70" s="9"/>
      <c r="E70" s="9"/>
      <c r="F70" s="9"/>
      <c r="G70" s="11"/>
    </row>
    <row r="71" spans="2:9" ht="15" customHeight="1" x14ac:dyDescent="0.2">
      <c r="C71" s="301" t="s">
        <v>556</v>
      </c>
      <c r="D71" s="301"/>
      <c r="E71" s="301"/>
      <c r="F71" s="9"/>
      <c r="G71" s="9"/>
    </row>
    <row r="72" spans="2:9" ht="15" customHeight="1" x14ac:dyDescent="0.2">
      <c r="C72" s="9" t="s">
        <v>555</v>
      </c>
      <c r="D72" s="9"/>
      <c r="E72" s="9"/>
      <c r="F72" s="9"/>
      <c r="G72" s="9"/>
      <c r="H72" s="9"/>
    </row>
    <row r="73" spans="2:9" ht="15" customHeight="1" x14ac:dyDescent="0.2">
      <c r="C73" s="9" t="s">
        <v>378</v>
      </c>
      <c r="D73" s="9"/>
      <c r="E73" s="9"/>
      <c r="F73" s="9"/>
    </row>
    <row r="74" spans="2:9" ht="15" customHeight="1" x14ac:dyDescent="0.2">
      <c r="C74" s="9" t="s">
        <v>587</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301" t="s">
        <v>386</v>
      </c>
      <c r="D79" s="301"/>
      <c r="E79" s="301"/>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301" t="s">
        <v>401</v>
      </c>
      <c r="D84" s="301"/>
      <c r="E84" s="301"/>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557</v>
      </c>
      <c r="D90" s="9"/>
      <c r="E90" s="9"/>
      <c r="F90" s="9"/>
      <c r="G90" s="9"/>
      <c r="H90" s="9"/>
      <c r="I90" s="11"/>
      <c r="J90" s="11"/>
    </row>
    <row r="91" spans="1:10" ht="15" customHeight="1" x14ac:dyDescent="0.2">
      <c r="C91" s="301" t="s">
        <v>558</v>
      </c>
      <c r="D91" s="301"/>
      <c r="E91" s="301"/>
      <c r="F91" s="301"/>
      <c r="G91" s="11"/>
      <c r="H91" s="11"/>
      <c r="I91" s="11"/>
    </row>
    <row r="92" spans="1:10" ht="15" customHeight="1" x14ac:dyDescent="0.2">
      <c r="C92" s="301" t="s">
        <v>40</v>
      </c>
      <c r="D92" s="301"/>
      <c r="E92" s="301"/>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83" t="s">
        <v>567</v>
      </c>
      <c r="B98" s="884"/>
      <c r="C98" s="884"/>
      <c r="D98" s="884"/>
      <c r="E98" s="884"/>
      <c r="F98" s="884"/>
      <c r="G98" s="884"/>
      <c r="H98" s="884"/>
      <c r="I98" s="884"/>
      <c r="J98" s="884"/>
      <c r="K98" s="884"/>
    </row>
    <row r="99" spans="1:11" ht="15" customHeight="1" x14ac:dyDescent="0.2">
      <c r="A99" s="884"/>
      <c r="B99" s="884"/>
      <c r="C99" s="884"/>
      <c r="D99" s="884"/>
      <c r="E99" s="884"/>
      <c r="F99" s="884"/>
      <c r="G99" s="884"/>
      <c r="H99" s="884"/>
      <c r="I99" s="884"/>
      <c r="J99" s="884"/>
      <c r="K99" s="884"/>
    </row>
    <row r="100" spans="1:11" ht="15" customHeight="1" x14ac:dyDescent="0.2">
      <c r="A100" s="884"/>
      <c r="B100" s="884"/>
      <c r="C100" s="884"/>
      <c r="D100" s="884"/>
      <c r="E100" s="884"/>
      <c r="F100" s="884"/>
      <c r="G100" s="884"/>
      <c r="H100" s="884"/>
      <c r="I100" s="884"/>
      <c r="J100" s="884"/>
      <c r="K100" s="884"/>
    </row>
    <row r="101" spans="1:11" ht="15" customHeight="1" x14ac:dyDescent="0.2">
      <c r="A101" s="884"/>
      <c r="B101" s="884"/>
      <c r="C101" s="884"/>
      <c r="D101" s="884"/>
      <c r="E101" s="884"/>
      <c r="F101" s="884"/>
      <c r="G101" s="884"/>
      <c r="H101" s="884"/>
      <c r="I101" s="884"/>
      <c r="J101" s="884"/>
      <c r="K101" s="884"/>
    </row>
    <row r="102" spans="1:11" ht="15" customHeight="1" x14ac:dyDescent="0.2">
      <c r="A102" s="884"/>
      <c r="B102" s="884"/>
      <c r="C102" s="884"/>
      <c r="D102" s="884"/>
      <c r="E102" s="884"/>
      <c r="F102" s="884"/>
      <c r="G102" s="884"/>
      <c r="H102" s="884"/>
      <c r="I102" s="884"/>
      <c r="J102" s="884"/>
      <c r="K102" s="884"/>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498" t="s">
        <v>27</v>
      </c>
      <c r="B1" s="499"/>
      <c r="C1" s="499"/>
      <c r="D1" s="499"/>
      <c r="E1" s="499"/>
      <c r="F1" s="499"/>
      <c r="G1" s="499"/>
      <c r="H1" s="499"/>
      <c r="I1" s="506"/>
    </row>
    <row r="2" spans="1:11" ht="15.75" x14ac:dyDescent="0.25">
      <c r="A2" s="500"/>
      <c r="B2" s="501"/>
      <c r="C2" s="502"/>
      <c r="D2" s="502"/>
      <c r="E2" s="502"/>
      <c r="F2" s="502"/>
      <c r="G2" s="487"/>
      <c r="H2" s="487" t="s">
        <v>157</v>
      </c>
      <c r="I2" s="506"/>
    </row>
    <row r="3" spans="1:11" s="102" customFormat="1" x14ac:dyDescent="0.2">
      <c r="A3" s="488"/>
      <c r="B3" s="901">
        <f>INDICE!A3</f>
        <v>42917</v>
      </c>
      <c r="C3" s="902"/>
      <c r="D3" s="902" t="s">
        <v>118</v>
      </c>
      <c r="E3" s="902"/>
      <c r="F3" s="902" t="s">
        <v>119</v>
      </c>
      <c r="G3" s="903"/>
      <c r="H3" s="902"/>
      <c r="I3" s="471"/>
    </row>
    <row r="4" spans="1:11" s="102" customFormat="1" x14ac:dyDescent="0.2">
      <c r="A4" s="489"/>
      <c r="B4" s="490" t="s">
        <v>47</v>
      </c>
      <c r="C4" s="490" t="s">
        <v>461</v>
      </c>
      <c r="D4" s="490" t="s">
        <v>47</v>
      </c>
      <c r="E4" s="490" t="s">
        <v>461</v>
      </c>
      <c r="F4" s="490" t="s">
        <v>47</v>
      </c>
      <c r="G4" s="491" t="s">
        <v>461</v>
      </c>
      <c r="H4" s="491" t="s">
        <v>108</v>
      </c>
      <c r="I4" s="471"/>
    </row>
    <row r="5" spans="1:11" s="102" customFormat="1" x14ac:dyDescent="0.2">
      <c r="A5" s="492" t="s">
        <v>177</v>
      </c>
      <c r="B5" s="453">
        <v>2049.0642799999991</v>
      </c>
      <c r="C5" s="446">
        <v>1.7810802447660739</v>
      </c>
      <c r="D5" s="445">
        <v>13426.666949999999</v>
      </c>
      <c r="E5" s="446">
        <v>2.8320645394978219</v>
      </c>
      <c r="F5" s="445">
        <v>22869.351360000001</v>
      </c>
      <c r="G5" s="446">
        <v>3.2411010314542055</v>
      </c>
      <c r="H5" s="451">
        <v>74.770037997092459</v>
      </c>
      <c r="I5" s="471"/>
      <c r="K5" s="96"/>
    </row>
    <row r="6" spans="1:11" s="102" customFormat="1" x14ac:dyDescent="0.2">
      <c r="A6" s="492" t="s">
        <v>178</v>
      </c>
      <c r="B6" s="510">
        <v>0.57453999999999994</v>
      </c>
      <c r="C6" s="461">
        <v>75.947816500275621</v>
      </c>
      <c r="D6" s="493">
        <v>2.8050100000000002</v>
      </c>
      <c r="E6" s="446">
        <v>-25.197339648202071</v>
      </c>
      <c r="F6" s="445">
        <v>3.5867999999999998</v>
      </c>
      <c r="G6" s="446">
        <v>-45.018256734757699</v>
      </c>
      <c r="H6" s="510">
        <v>1.1726837725579078E-2</v>
      </c>
      <c r="I6" s="471"/>
      <c r="K6" s="96"/>
    </row>
    <row r="7" spans="1:11" s="102" customFormat="1" x14ac:dyDescent="0.2">
      <c r="A7" s="492" t="s">
        <v>179</v>
      </c>
      <c r="B7" s="880">
        <v>0.45660000000000001</v>
      </c>
      <c r="C7" s="446">
        <v>-46.535835977658856</v>
      </c>
      <c r="D7" s="493">
        <v>4.4207200000000002</v>
      </c>
      <c r="E7" s="446">
        <v>-42.867555737062965</v>
      </c>
      <c r="F7" s="445">
        <v>9.5155299999999965</v>
      </c>
      <c r="G7" s="446">
        <v>-32.000065745092009</v>
      </c>
      <c r="H7" s="510">
        <v>3.111048181746388E-2</v>
      </c>
      <c r="I7" s="471"/>
      <c r="K7" s="96"/>
    </row>
    <row r="8" spans="1:11" s="102" customFormat="1" x14ac:dyDescent="0.2">
      <c r="A8" s="509" t="s">
        <v>180</v>
      </c>
      <c r="B8" s="454">
        <v>2050.0954199999996</v>
      </c>
      <c r="C8" s="455">
        <v>1.772618275264698</v>
      </c>
      <c r="D8" s="454">
        <v>13433.892679999999</v>
      </c>
      <c r="E8" s="455">
        <v>2.796963351913389</v>
      </c>
      <c r="F8" s="454">
        <v>22882.453690000002</v>
      </c>
      <c r="G8" s="455">
        <v>3.2046598528316275</v>
      </c>
      <c r="H8" s="455">
        <v>74.812875316635512</v>
      </c>
      <c r="I8" s="471"/>
    </row>
    <row r="9" spans="1:11" s="102" customFormat="1" x14ac:dyDescent="0.2">
      <c r="A9" s="492" t="s">
        <v>181</v>
      </c>
      <c r="B9" s="453">
        <v>303.59812999999986</v>
      </c>
      <c r="C9" s="446">
        <v>6.9276362764311799</v>
      </c>
      <c r="D9" s="445">
        <v>2389.14885</v>
      </c>
      <c r="E9" s="446">
        <v>7.6718958883674082</v>
      </c>
      <c r="F9" s="445">
        <v>4083.0136600000001</v>
      </c>
      <c r="G9" s="446">
        <v>6.8562923764715062</v>
      </c>
      <c r="H9" s="451">
        <v>13.349179943722177</v>
      </c>
      <c r="I9" s="471"/>
    </row>
    <row r="10" spans="1:11" s="102" customFormat="1" x14ac:dyDescent="0.2">
      <c r="A10" s="492" t="s">
        <v>182</v>
      </c>
      <c r="B10" s="453">
        <v>89.736559999999969</v>
      </c>
      <c r="C10" s="446">
        <v>11.861249834987699</v>
      </c>
      <c r="D10" s="445">
        <v>1005.9985599999998</v>
      </c>
      <c r="E10" s="446">
        <v>-12.691942721007109</v>
      </c>
      <c r="F10" s="445">
        <v>1708.9311299999999</v>
      </c>
      <c r="G10" s="446">
        <v>-13.364090134908285</v>
      </c>
      <c r="H10" s="451">
        <v>5.5872527171017294</v>
      </c>
      <c r="I10" s="471"/>
    </row>
    <row r="11" spans="1:11" s="102" customFormat="1" x14ac:dyDescent="0.2">
      <c r="A11" s="492" t="s">
        <v>183</v>
      </c>
      <c r="B11" s="453">
        <v>150.23251999999999</v>
      </c>
      <c r="C11" s="446">
        <v>-2.931549831436608</v>
      </c>
      <c r="D11" s="445">
        <v>1045.96921</v>
      </c>
      <c r="E11" s="446">
        <v>-11.375600971182525</v>
      </c>
      <c r="F11" s="445">
        <v>1911.8523400000001</v>
      </c>
      <c r="G11" s="446">
        <v>-7.9978125271769134</v>
      </c>
      <c r="H11" s="451">
        <v>6.2506920225406049</v>
      </c>
      <c r="I11" s="471"/>
    </row>
    <row r="12" spans="1:11" s="3" customFormat="1" x14ac:dyDescent="0.2">
      <c r="A12" s="494" t="s">
        <v>184</v>
      </c>
      <c r="B12" s="456">
        <v>2593.6626299999994</v>
      </c>
      <c r="C12" s="457">
        <v>2.3824604038014514</v>
      </c>
      <c r="D12" s="456">
        <v>17875.009300000002</v>
      </c>
      <c r="E12" s="457">
        <v>1.4486633435276552</v>
      </c>
      <c r="F12" s="456">
        <v>30586.250819999997</v>
      </c>
      <c r="G12" s="457">
        <v>1.8063933477999383</v>
      </c>
      <c r="H12" s="457">
        <v>100</v>
      </c>
      <c r="I12" s="432"/>
    </row>
    <row r="13" spans="1:11" s="102" customFormat="1" x14ac:dyDescent="0.2">
      <c r="A13" s="514" t="s">
        <v>155</v>
      </c>
      <c r="B13" s="458"/>
      <c r="C13" s="458"/>
      <c r="D13" s="458"/>
      <c r="E13" s="458"/>
      <c r="F13" s="458"/>
      <c r="G13" s="458"/>
      <c r="H13" s="458"/>
      <c r="I13" s="471"/>
    </row>
    <row r="14" spans="1:11" s="130" customFormat="1" x14ac:dyDescent="0.2">
      <c r="A14" s="875" t="s">
        <v>185</v>
      </c>
      <c r="B14" s="475">
        <v>99.571079999999995</v>
      </c>
      <c r="C14" s="464">
        <v>-2.0317298832450983</v>
      </c>
      <c r="D14" s="463">
        <v>633.80250999999987</v>
      </c>
      <c r="E14" s="464">
        <v>8.931410469528517</v>
      </c>
      <c r="F14" s="783">
        <v>1161.9451799999997</v>
      </c>
      <c r="G14" s="464">
        <v>14.735117141095639</v>
      </c>
      <c r="H14" s="477">
        <v>3.7989133968659448</v>
      </c>
      <c r="I14" s="507"/>
    </row>
    <row r="15" spans="1:11" s="130" customFormat="1" x14ac:dyDescent="0.2">
      <c r="A15" s="876" t="s">
        <v>668</v>
      </c>
      <c r="B15" s="512">
        <v>4.8568997827427962</v>
      </c>
      <c r="C15" s="468"/>
      <c r="D15" s="495">
        <v>4.7179363800009151</v>
      </c>
      <c r="E15" s="468"/>
      <c r="F15" s="495">
        <v>5.077887169538065</v>
      </c>
      <c r="G15" s="468"/>
      <c r="H15" s="478"/>
      <c r="I15" s="507"/>
    </row>
    <row r="16" spans="1:11" s="130" customFormat="1" x14ac:dyDescent="0.2">
      <c r="A16" s="877" t="s">
        <v>469</v>
      </c>
      <c r="B16" s="513">
        <v>122.81874999999997</v>
      </c>
      <c r="C16" s="732">
        <v>-5.3495102392265066</v>
      </c>
      <c r="D16" s="496">
        <v>819.72081000000003</v>
      </c>
      <c r="E16" s="459">
        <v>-10.459839586817969</v>
      </c>
      <c r="F16" s="496">
        <v>1464.3932500000003</v>
      </c>
      <c r="G16" s="459">
        <v>-7.8202804438004332</v>
      </c>
      <c r="H16" s="511">
        <v>4.7877500862003339</v>
      </c>
      <c r="I16" s="507"/>
    </row>
    <row r="17" spans="1:14" s="102" customFormat="1" x14ac:dyDescent="0.2">
      <c r="A17" s="503"/>
      <c r="B17" s="504"/>
      <c r="C17" s="504"/>
      <c r="D17" s="504"/>
      <c r="E17" s="504"/>
      <c r="F17" s="504"/>
      <c r="G17" s="504"/>
      <c r="H17" s="505" t="s">
        <v>232</v>
      </c>
      <c r="I17" s="471"/>
    </row>
    <row r="18" spans="1:14" s="102" customFormat="1" x14ac:dyDescent="0.2">
      <c r="A18" s="497" t="s">
        <v>528</v>
      </c>
      <c r="B18" s="462"/>
      <c r="C18" s="462"/>
      <c r="D18" s="462"/>
      <c r="E18" s="462"/>
      <c r="F18" s="445"/>
      <c r="G18" s="462"/>
      <c r="H18" s="462"/>
      <c r="I18" s="107"/>
      <c r="J18" s="107"/>
      <c r="K18" s="107"/>
      <c r="L18" s="107"/>
      <c r="M18" s="107"/>
      <c r="N18" s="107"/>
    </row>
    <row r="19" spans="1:14" x14ac:dyDescent="0.2">
      <c r="A19" s="904" t="s">
        <v>470</v>
      </c>
      <c r="B19" s="905"/>
      <c r="C19" s="905"/>
      <c r="D19" s="905"/>
      <c r="E19" s="905"/>
      <c r="F19" s="905"/>
      <c r="G19" s="905"/>
      <c r="H19" s="502"/>
      <c r="I19" s="108"/>
      <c r="J19" s="108"/>
      <c r="K19" s="108"/>
      <c r="L19" s="108"/>
      <c r="M19" s="108"/>
      <c r="N19" s="108"/>
    </row>
    <row r="20" spans="1:14" ht="14.25" x14ac:dyDescent="0.2">
      <c r="A20" s="165" t="s">
        <v>602</v>
      </c>
      <c r="B20" s="508"/>
      <c r="C20" s="508"/>
      <c r="D20" s="508"/>
      <c r="E20" s="508"/>
      <c r="F20" s="508"/>
      <c r="G20" s="508"/>
      <c r="H20" s="508"/>
      <c r="I20" s="108"/>
      <c r="J20" s="108"/>
      <c r="K20" s="108"/>
      <c r="L20" s="108"/>
      <c r="M20" s="108"/>
      <c r="N20" s="108"/>
    </row>
    <row r="21" spans="1:14" x14ac:dyDescent="0.2">
      <c r="A21" s="170"/>
      <c r="B21" s="171"/>
      <c r="C21" s="171"/>
      <c r="D21" s="171"/>
      <c r="E21" s="171"/>
      <c r="F21" s="171"/>
      <c r="G21" s="171"/>
      <c r="H21" s="171"/>
    </row>
    <row r="32" spans="1:14" x14ac:dyDescent="0.2">
      <c r="C32" s="96" t="s">
        <v>407</v>
      </c>
    </row>
  </sheetData>
  <mergeCells count="4">
    <mergeCell ref="B3:C3"/>
    <mergeCell ref="D3:E3"/>
    <mergeCell ref="F3:H3"/>
    <mergeCell ref="A19:G19"/>
  </mergeCells>
  <conditionalFormatting sqref="B6">
    <cfRule type="cellIs" dxfId="472" priority="15" operator="between">
      <formula>0</formula>
      <formula>0.5</formula>
    </cfRule>
    <cfRule type="cellIs" dxfId="471" priority="16" operator="between">
      <formula>0</formula>
      <formula>0.49</formula>
    </cfRule>
  </conditionalFormatting>
  <conditionalFormatting sqref="D6">
    <cfRule type="cellIs" dxfId="470" priority="13" operator="between">
      <formula>0</formula>
      <formula>0.5</formula>
    </cfRule>
    <cfRule type="cellIs" dxfId="469" priority="14" operator="between">
      <formula>0</formula>
      <formula>0.49</formula>
    </cfRule>
  </conditionalFormatting>
  <conditionalFormatting sqref="D7">
    <cfRule type="cellIs" dxfId="468" priority="11" operator="between">
      <formula>0</formula>
      <formula>0.5</formula>
    </cfRule>
    <cfRule type="cellIs" dxfId="467" priority="12" operator="between">
      <formula>0</formula>
      <formula>0.49</formula>
    </cfRule>
  </conditionalFormatting>
  <conditionalFormatting sqref="H6">
    <cfRule type="cellIs" dxfId="466" priority="7" operator="between">
      <formula>0</formula>
      <formula>0.5</formula>
    </cfRule>
    <cfRule type="cellIs" dxfId="465" priority="8" operator="between">
      <formula>0</formula>
      <formula>0.49</formula>
    </cfRule>
  </conditionalFormatting>
  <conditionalFormatting sqref="H7">
    <cfRule type="cellIs" dxfId="464" priority="5" operator="between">
      <formula>0</formula>
      <formula>0.5</formula>
    </cfRule>
    <cfRule type="cellIs" dxfId="463" priority="6" operator="between">
      <formula>0</formula>
      <formula>0.49</formula>
    </cfRule>
  </conditionalFormatting>
  <conditionalFormatting sqref="C16">
    <cfRule type="cellIs" dxfId="462" priority="3" operator="between">
      <formula>0</formula>
      <formula>0.5</formula>
    </cfRule>
    <cfRule type="cellIs" dxfId="461" priority="4" operator="between">
      <formula>0</formula>
      <formula>0.49</formula>
    </cfRule>
  </conditionalFormatting>
  <conditionalFormatting sqref="B7">
    <cfRule type="cellIs" dxfId="460" priority="1" operator="between">
      <formula>0</formula>
      <formula>0.5</formula>
    </cfRule>
    <cfRule type="cellIs" dxfId="459"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471</v>
      </c>
    </row>
    <row r="2" spans="1:11" ht="15.75" x14ac:dyDescent="0.25">
      <c r="A2" s="2"/>
      <c r="J2" s="110" t="s">
        <v>157</v>
      </c>
    </row>
    <row r="3" spans="1:11" s="114" customFormat="1" ht="13.7" customHeight="1" x14ac:dyDescent="0.2">
      <c r="A3" s="111"/>
      <c r="B3" s="899">
        <f>INDICE!A3</f>
        <v>42917</v>
      </c>
      <c r="C3" s="899"/>
      <c r="D3" s="899">
        <f>INDICE!C3</f>
        <v>0</v>
      </c>
      <c r="E3" s="899"/>
      <c r="F3" s="112"/>
      <c r="G3" s="900" t="s">
        <v>119</v>
      </c>
      <c r="H3" s="900"/>
      <c r="I3" s="900"/>
      <c r="J3" s="900"/>
    </row>
    <row r="4" spans="1:11" s="114" customFormat="1" x14ac:dyDescent="0.2">
      <c r="A4" s="115"/>
      <c r="B4" s="116" t="s">
        <v>186</v>
      </c>
      <c r="C4" s="116" t="s">
        <v>187</v>
      </c>
      <c r="D4" s="116" t="s">
        <v>188</v>
      </c>
      <c r="E4" s="116" t="s">
        <v>189</v>
      </c>
      <c r="F4" s="116"/>
      <c r="G4" s="116" t="s">
        <v>186</v>
      </c>
      <c r="H4" s="116" t="s">
        <v>187</v>
      </c>
      <c r="I4" s="116" t="s">
        <v>188</v>
      </c>
      <c r="J4" s="116" t="s">
        <v>189</v>
      </c>
    </row>
    <row r="5" spans="1:11" s="114" customFormat="1" x14ac:dyDescent="0.2">
      <c r="A5" s="515" t="s">
        <v>159</v>
      </c>
      <c r="B5" s="117">
        <v>312.32096999999993</v>
      </c>
      <c r="C5" s="117">
        <v>51.415000000000013</v>
      </c>
      <c r="D5" s="117">
        <v>7.1214799999999991</v>
      </c>
      <c r="E5" s="479">
        <v>370.85744999999997</v>
      </c>
      <c r="F5" s="117"/>
      <c r="G5" s="117">
        <v>3466.4567099999972</v>
      </c>
      <c r="H5" s="117">
        <v>635.18475999999998</v>
      </c>
      <c r="I5" s="117">
        <v>114.43783999999999</v>
      </c>
      <c r="J5" s="479">
        <v>4216.0793099999964</v>
      </c>
      <c r="K5" s="82"/>
    </row>
    <row r="6" spans="1:11" s="114" customFormat="1" x14ac:dyDescent="0.2">
      <c r="A6" s="516" t="s">
        <v>160</v>
      </c>
      <c r="B6" s="119">
        <v>83.584220000000016</v>
      </c>
      <c r="C6" s="119">
        <v>23.491389999999999</v>
      </c>
      <c r="D6" s="119">
        <v>1.60626</v>
      </c>
      <c r="E6" s="482">
        <v>108.68187000000002</v>
      </c>
      <c r="F6" s="119"/>
      <c r="G6" s="119">
        <v>896.50179000000048</v>
      </c>
      <c r="H6" s="119">
        <v>300.21841000000001</v>
      </c>
      <c r="I6" s="119">
        <v>81.212230000000005</v>
      </c>
      <c r="J6" s="482">
        <v>1277.9324300000005</v>
      </c>
      <c r="K6" s="82"/>
    </row>
    <row r="7" spans="1:11" s="114" customFormat="1" x14ac:dyDescent="0.2">
      <c r="A7" s="516" t="s">
        <v>161</v>
      </c>
      <c r="B7" s="119">
        <v>40.77456999999999</v>
      </c>
      <c r="C7" s="119">
        <v>5.6900699999999995</v>
      </c>
      <c r="D7" s="119">
        <v>2.0003699999999998</v>
      </c>
      <c r="E7" s="482">
        <v>48.465009999999985</v>
      </c>
      <c r="F7" s="119"/>
      <c r="G7" s="119">
        <v>459.80458999999996</v>
      </c>
      <c r="H7" s="119">
        <v>77.751780000000011</v>
      </c>
      <c r="I7" s="119">
        <v>49.461210000000001</v>
      </c>
      <c r="J7" s="482">
        <v>587.01758000000007</v>
      </c>
      <c r="K7" s="82"/>
    </row>
    <row r="8" spans="1:11" s="114" customFormat="1" x14ac:dyDescent="0.2">
      <c r="A8" s="516" t="s">
        <v>162</v>
      </c>
      <c r="B8" s="119">
        <v>50.488129999999998</v>
      </c>
      <c r="C8" s="119">
        <v>4.0837800000000009</v>
      </c>
      <c r="D8" s="119">
        <v>16.486639999999998</v>
      </c>
      <c r="E8" s="482">
        <v>71.058549999999997</v>
      </c>
      <c r="F8" s="119"/>
      <c r="G8" s="119">
        <v>425.73341999999985</v>
      </c>
      <c r="H8" s="119">
        <v>45.735939999999999</v>
      </c>
      <c r="I8" s="119">
        <v>128.99566000000004</v>
      </c>
      <c r="J8" s="482">
        <v>600.46501999999987</v>
      </c>
      <c r="K8" s="82"/>
    </row>
    <row r="9" spans="1:11" s="114" customFormat="1" x14ac:dyDescent="0.2">
      <c r="A9" s="516" t="s">
        <v>163</v>
      </c>
      <c r="B9" s="119">
        <v>54.746470000000002</v>
      </c>
      <c r="C9" s="119">
        <v>0</v>
      </c>
      <c r="D9" s="119">
        <v>19.860479999999999</v>
      </c>
      <c r="E9" s="482">
        <v>74.606949999999998</v>
      </c>
      <c r="F9" s="119"/>
      <c r="G9" s="119">
        <v>672.88687999999979</v>
      </c>
      <c r="H9" s="119">
        <v>3.5E-4</v>
      </c>
      <c r="I9" s="119">
        <v>195.91698000000002</v>
      </c>
      <c r="J9" s="482">
        <v>868.80420999999978</v>
      </c>
      <c r="K9" s="82"/>
    </row>
    <row r="10" spans="1:11" s="114" customFormat="1" x14ac:dyDescent="0.2">
      <c r="A10" s="516" t="s">
        <v>164</v>
      </c>
      <c r="B10" s="119">
        <v>29.617099999999997</v>
      </c>
      <c r="C10" s="119">
        <v>3.8035499999999991</v>
      </c>
      <c r="D10" s="119">
        <v>0.19525000000000001</v>
      </c>
      <c r="E10" s="482">
        <v>33.615899999999996</v>
      </c>
      <c r="F10" s="119"/>
      <c r="G10" s="119">
        <v>329.72457999999995</v>
      </c>
      <c r="H10" s="119">
        <v>57.321179999999984</v>
      </c>
      <c r="I10" s="119">
        <v>5.3475099999999989</v>
      </c>
      <c r="J10" s="482">
        <v>392.39326999999992</v>
      </c>
      <c r="K10" s="82"/>
    </row>
    <row r="11" spans="1:11" s="114" customFormat="1" x14ac:dyDescent="0.2">
      <c r="A11" s="516" t="s">
        <v>165</v>
      </c>
      <c r="B11" s="119">
        <v>167.57131000000004</v>
      </c>
      <c r="C11" s="119">
        <v>50.925230000000013</v>
      </c>
      <c r="D11" s="119">
        <v>4.6210999999999993</v>
      </c>
      <c r="E11" s="482">
        <v>223.11764000000005</v>
      </c>
      <c r="F11" s="119"/>
      <c r="G11" s="119">
        <v>1808.0330600000002</v>
      </c>
      <c r="H11" s="119">
        <v>638.34593000000041</v>
      </c>
      <c r="I11" s="119">
        <v>192.46693999999994</v>
      </c>
      <c r="J11" s="482">
        <v>2638.8459300000004</v>
      </c>
      <c r="K11" s="82"/>
    </row>
    <row r="12" spans="1:11" s="114" customFormat="1" x14ac:dyDescent="0.2">
      <c r="A12" s="516" t="s">
        <v>574</v>
      </c>
      <c r="B12" s="119">
        <v>115.92197999999992</v>
      </c>
      <c r="C12" s="119">
        <v>38.232199999999999</v>
      </c>
      <c r="D12" s="119">
        <v>2.3266</v>
      </c>
      <c r="E12" s="482">
        <v>156.48077999999992</v>
      </c>
      <c r="F12" s="119"/>
      <c r="G12" s="119">
        <v>1277.0908800000002</v>
      </c>
      <c r="H12" s="119">
        <v>554.22413999999981</v>
      </c>
      <c r="I12" s="119">
        <v>109.94142000000002</v>
      </c>
      <c r="J12" s="482">
        <v>1941.2564400000001</v>
      </c>
      <c r="K12" s="82"/>
    </row>
    <row r="13" spans="1:11" s="114" customFormat="1" x14ac:dyDescent="0.2">
      <c r="A13" s="516" t="s">
        <v>166</v>
      </c>
      <c r="B13" s="119">
        <v>321.82048000000003</v>
      </c>
      <c r="C13" s="119">
        <v>33.160110000000003</v>
      </c>
      <c r="D13" s="119">
        <v>14.761760000000001</v>
      </c>
      <c r="E13" s="482">
        <v>369.74234999999999</v>
      </c>
      <c r="F13" s="119"/>
      <c r="G13" s="119">
        <v>3575.3841900000007</v>
      </c>
      <c r="H13" s="119">
        <v>494.75585999999998</v>
      </c>
      <c r="I13" s="119">
        <v>215.23870000000008</v>
      </c>
      <c r="J13" s="482">
        <v>4285.3787500000008</v>
      </c>
      <c r="K13" s="82"/>
    </row>
    <row r="14" spans="1:11" s="114" customFormat="1" x14ac:dyDescent="0.2">
      <c r="A14" s="516" t="s">
        <v>167</v>
      </c>
      <c r="B14" s="119">
        <v>1.1200000000000001</v>
      </c>
      <c r="C14" s="119">
        <v>0</v>
      </c>
      <c r="D14" s="119">
        <v>7.8409999999999994E-2</v>
      </c>
      <c r="E14" s="482">
        <v>1.1984100000000002</v>
      </c>
      <c r="F14" s="119"/>
      <c r="G14" s="119">
        <v>13.01878</v>
      </c>
      <c r="H14" s="119">
        <v>7.5300000000000002E-3</v>
      </c>
      <c r="I14" s="119">
        <v>0.68874000000000002</v>
      </c>
      <c r="J14" s="482">
        <v>13.715049999999998</v>
      </c>
      <c r="K14" s="82"/>
    </row>
    <row r="15" spans="1:11" s="114" customFormat="1" x14ac:dyDescent="0.2">
      <c r="A15" s="516" t="s">
        <v>168</v>
      </c>
      <c r="B15" s="119">
        <v>194.30117999999996</v>
      </c>
      <c r="C15" s="119">
        <v>17.734380000000005</v>
      </c>
      <c r="D15" s="119">
        <v>5.0390899999999998</v>
      </c>
      <c r="E15" s="482">
        <v>217.07464999999996</v>
      </c>
      <c r="F15" s="119"/>
      <c r="G15" s="119">
        <v>2187.4188299999987</v>
      </c>
      <c r="H15" s="119">
        <v>243.40964000000005</v>
      </c>
      <c r="I15" s="119">
        <v>69.887899999999988</v>
      </c>
      <c r="J15" s="482">
        <v>2500.7163699999987</v>
      </c>
      <c r="K15" s="82"/>
    </row>
    <row r="16" spans="1:11" s="114" customFormat="1" x14ac:dyDescent="0.2">
      <c r="A16" s="516" t="s">
        <v>169</v>
      </c>
      <c r="B16" s="119">
        <v>57.467069999999985</v>
      </c>
      <c r="C16" s="119">
        <v>10.50741</v>
      </c>
      <c r="D16" s="119">
        <v>0.48753999999999997</v>
      </c>
      <c r="E16" s="482">
        <v>68.462019999999981</v>
      </c>
      <c r="F16" s="119"/>
      <c r="G16" s="119">
        <v>642.44146000000057</v>
      </c>
      <c r="H16" s="119">
        <v>144.42908999999992</v>
      </c>
      <c r="I16" s="119">
        <v>20.991049999999998</v>
      </c>
      <c r="J16" s="482">
        <v>807.86160000000052</v>
      </c>
      <c r="K16" s="82"/>
    </row>
    <row r="17" spans="1:16" s="114" customFormat="1" x14ac:dyDescent="0.2">
      <c r="A17" s="516" t="s">
        <v>170</v>
      </c>
      <c r="B17" s="119">
        <v>122.89789000000003</v>
      </c>
      <c r="C17" s="119">
        <v>21.507190000000008</v>
      </c>
      <c r="D17" s="119">
        <v>7.3177999999999992</v>
      </c>
      <c r="E17" s="482">
        <v>151.72288000000006</v>
      </c>
      <c r="F17" s="119"/>
      <c r="G17" s="119">
        <v>1400.83223</v>
      </c>
      <c r="H17" s="119">
        <v>266.01961000000017</v>
      </c>
      <c r="I17" s="119">
        <v>211.18610000000001</v>
      </c>
      <c r="J17" s="482">
        <v>1878.0379400000002</v>
      </c>
      <c r="K17" s="82"/>
    </row>
    <row r="18" spans="1:16" s="114" customFormat="1" x14ac:dyDescent="0.2">
      <c r="A18" s="516" t="s">
        <v>171</v>
      </c>
      <c r="B18" s="119">
        <v>21.076000000000001</v>
      </c>
      <c r="C18" s="119">
        <v>3.4809899999999998</v>
      </c>
      <c r="D18" s="119">
        <v>0.43941000000000002</v>
      </c>
      <c r="E18" s="482">
        <v>24.996399999999998</v>
      </c>
      <c r="F18" s="119"/>
      <c r="G18" s="119">
        <v>222.57482999999985</v>
      </c>
      <c r="H18" s="119">
        <v>51.98528000000001</v>
      </c>
      <c r="I18" s="119">
        <v>15.847390000000003</v>
      </c>
      <c r="J18" s="482">
        <v>290.40749999999986</v>
      </c>
      <c r="K18" s="82"/>
    </row>
    <row r="19" spans="1:16" s="114" customFormat="1" x14ac:dyDescent="0.2">
      <c r="A19" s="516" t="s">
        <v>172</v>
      </c>
      <c r="B19" s="119">
        <v>192.04954000000001</v>
      </c>
      <c r="C19" s="119">
        <v>9.3894900000000021</v>
      </c>
      <c r="D19" s="119">
        <v>4.5551399999999997</v>
      </c>
      <c r="E19" s="482">
        <v>205.99417</v>
      </c>
      <c r="F19" s="119"/>
      <c r="G19" s="119">
        <v>2239.2722899999994</v>
      </c>
      <c r="H19" s="119">
        <v>168.37680999999998</v>
      </c>
      <c r="I19" s="119">
        <v>200.87868</v>
      </c>
      <c r="J19" s="482">
        <v>2608.5277799999994</v>
      </c>
      <c r="K19" s="82"/>
    </row>
    <row r="20" spans="1:16" s="114" customFormat="1" x14ac:dyDescent="0.2">
      <c r="A20" s="516" t="s">
        <v>173</v>
      </c>
      <c r="B20" s="119">
        <v>2.0097700000000001</v>
      </c>
      <c r="C20" s="119">
        <v>0</v>
      </c>
      <c r="D20" s="119">
        <v>0</v>
      </c>
      <c r="E20" s="482">
        <v>2.0097700000000001</v>
      </c>
      <c r="F20" s="119"/>
      <c r="G20" s="119">
        <v>21.497770000000003</v>
      </c>
      <c r="H20" s="119">
        <v>0</v>
      </c>
      <c r="I20" s="119">
        <v>0</v>
      </c>
      <c r="J20" s="482">
        <v>21.497770000000003</v>
      </c>
      <c r="K20" s="82"/>
    </row>
    <row r="21" spans="1:16" s="114" customFormat="1" x14ac:dyDescent="0.2">
      <c r="A21" s="516" t="s">
        <v>174</v>
      </c>
      <c r="B21" s="119">
        <v>79.437089999999984</v>
      </c>
      <c r="C21" s="119">
        <v>12.166790000000001</v>
      </c>
      <c r="D21" s="119">
        <v>0.59414</v>
      </c>
      <c r="E21" s="482">
        <v>92.198019999999985</v>
      </c>
      <c r="F21" s="119"/>
      <c r="G21" s="119">
        <v>902.41362000000004</v>
      </c>
      <c r="H21" s="119">
        <v>152.51219999999995</v>
      </c>
      <c r="I21" s="119">
        <v>12.351809999999997</v>
      </c>
      <c r="J21" s="482">
        <v>1067.2776299999998</v>
      </c>
      <c r="K21" s="82"/>
    </row>
    <row r="22" spans="1:16" s="114" customFormat="1" x14ac:dyDescent="0.2">
      <c r="A22" s="516" t="s">
        <v>175</v>
      </c>
      <c r="B22" s="119">
        <v>51.326560000000008</v>
      </c>
      <c r="C22" s="119">
        <v>6.913219999999999</v>
      </c>
      <c r="D22" s="119">
        <v>0.33384000000000003</v>
      </c>
      <c r="E22" s="482">
        <v>58.573620000000012</v>
      </c>
      <c r="F22" s="119"/>
      <c r="G22" s="119">
        <v>603.90134000000012</v>
      </c>
      <c r="H22" s="119">
        <v>95.886930000000007</v>
      </c>
      <c r="I22" s="119">
        <v>21.910299999999996</v>
      </c>
      <c r="J22" s="482">
        <v>721.69857000000013</v>
      </c>
      <c r="K22" s="82"/>
    </row>
    <row r="23" spans="1:16" x14ac:dyDescent="0.2">
      <c r="A23" s="517" t="s">
        <v>176</v>
      </c>
      <c r="B23" s="119">
        <v>150.53394999999998</v>
      </c>
      <c r="C23" s="119">
        <v>11.097330000000001</v>
      </c>
      <c r="D23" s="119">
        <v>1.9112499999999999</v>
      </c>
      <c r="E23" s="482">
        <v>163.54252999999997</v>
      </c>
      <c r="F23" s="119"/>
      <c r="G23" s="119">
        <v>1724.36411</v>
      </c>
      <c r="H23" s="119">
        <v>156.84822</v>
      </c>
      <c r="I23" s="119">
        <v>62.170670000000015</v>
      </c>
      <c r="J23" s="482">
        <v>1943.383</v>
      </c>
      <c r="K23" s="432"/>
      <c r="P23" s="114"/>
    </row>
    <row r="24" spans="1:16" x14ac:dyDescent="0.2">
      <c r="A24" s="518" t="s">
        <v>472</v>
      </c>
      <c r="B24" s="123">
        <v>2049.0642800000014</v>
      </c>
      <c r="C24" s="123">
        <v>303.59812999999991</v>
      </c>
      <c r="D24" s="123">
        <v>89.736559999999969</v>
      </c>
      <c r="E24" s="123">
        <v>2442.3989700000011</v>
      </c>
      <c r="F24" s="123"/>
      <c r="G24" s="123">
        <v>22869.351359999957</v>
      </c>
      <c r="H24" s="123">
        <v>4083.013660000001</v>
      </c>
      <c r="I24" s="123">
        <v>1708.9311299999993</v>
      </c>
      <c r="J24" s="123">
        <v>28661.296149999958</v>
      </c>
      <c r="K24" s="432"/>
    </row>
    <row r="25" spans="1:16" x14ac:dyDescent="0.2">
      <c r="I25" s="8"/>
      <c r="J25" s="93" t="s">
        <v>232</v>
      </c>
    </row>
    <row r="26" spans="1:16" x14ac:dyDescent="0.2">
      <c r="A26" s="485" t="s">
        <v>651</v>
      </c>
      <c r="G26" s="125"/>
      <c r="H26" s="125"/>
      <c r="I26" s="125"/>
      <c r="J26" s="125"/>
    </row>
    <row r="27" spans="1:16" x14ac:dyDescent="0.2">
      <c r="A27" s="154" t="s">
        <v>233</v>
      </c>
      <c r="G27" s="125"/>
      <c r="H27" s="125"/>
      <c r="I27" s="125"/>
      <c r="J27" s="125"/>
    </row>
    <row r="28" spans="1:16" ht="18" x14ac:dyDescent="0.25">
      <c r="A28" s="126"/>
      <c r="E28" s="906"/>
      <c r="F28" s="906"/>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458" priority="2" operator="between">
      <formula>0</formula>
      <formula>0.5</formula>
    </cfRule>
    <cfRule type="cellIs" dxfId="457" priority="3" operator="between">
      <formula>0</formula>
      <formula>0.49</formula>
    </cfRule>
  </conditionalFormatting>
  <conditionalFormatting sqref="B5:J24">
    <cfRule type="cellIs" dxfId="456"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sqref="A1:C2"/>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907" t="s">
        <v>28</v>
      </c>
      <c r="B1" s="907"/>
      <c r="C1" s="907"/>
      <c r="D1" s="131"/>
      <c r="E1" s="131"/>
      <c r="F1" s="131"/>
      <c r="G1" s="131"/>
      <c r="H1" s="132"/>
    </row>
    <row r="2" spans="1:65" ht="13.7" customHeight="1" x14ac:dyDescent="0.2">
      <c r="A2" s="908"/>
      <c r="B2" s="908"/>
      <c r="C2" s="908"/>
      <c r="D2" s="135"/>
      <c r="E2" s="135"/>
      <c r="F2" s="135"/>
      <c r="H2" s="110" t="s">
        <v>157</v>
      </c>
    </row>
    <row r="3" spans="1:65" s="102" customFormat="1" ht="12.75" x14ac:dyDescent="0.2">
      <c r="A3" s="79"/>
      <c r="B3" s="896">
        <f>INDICE!A3</f>
        <v>42917</v>
      </c>
      <c r="C3" s="897"/>
      <c r="D3" s="897" t="s">
        <v>118</v>
      </c>
      <c r="E3" s="897"/>
      <c r="F3" s="897" t="s">
        <v>119</v>
      </c>
      <c r="G3" s="897"/>
      <c r="H3" s="897"/>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461</v>
      </c>
      <c r="D4" s="97" t="s">
        <v>47</v>
      </c>
      <c r="E4" s="97" t="s">
        <v>461</v>
      </c>
      <c r="F4" s="97" t="s">
        <v>47</v>
      </c>
      <c r="G4" s="97" t="s">
        <v>461</v>
      </c>
      <c r="H4" s="399"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190</v>
      </c>
      <c r="B5" s="527">
        <v>418.29314999999974</v>
      </c>
      <c r="C5" s="139">
        <v>0.38133774061740844</v>
      </c>
      <c r="D5" s="138">
        <v>2567.8104200000007</v>
      </c>
      <c r="E5" s="139">
        <v>1.9791018035036276</v>
      </c>
      <c r="F5" s="138">
        <v>4428.865600000001</v>
      </c>
      <c r="G5" s="139">
        <v>2.0895949291801044</v>
      </c>
      <c r="H5" s="524">
        <v>15.992018004027301</v>
      </c>
    </row>
    <row r="6" spans="1:65" ht="13.7" customHeight="1" x14ac:dyDescent="0.2">
      <c r="A6" s="137" t="s">
        <v>191</v>
      </c>
      <c r="B6" s="528">
        <v>37.169680000000028</v>
      </c>
      <c r="C6" s="252">
        <v>-1.9631539703417356</v>
      </c>
      <c r="D6" s="140">
        <v>220.88821000000002</v>
      </c>
      <c r="E6" s="141">
        <v>3.2127175321788983</v>
      </c>
      <c r="F6" s="140">
        <v>382.86806999999999</v>
      </c>
      <c r="G6" s="142">
        <v>5.3775578001034159</v>
      </c>
      <c r="H6" s="525">
        <v>1.3824833764671438</v>
      </c>
    </row>
    <row r="7" spans="1:65" ht="13.7" customHeight="1" x14ac:dyDescent="0.2">
      <c r="A7" s="137" t="s">
        <v>151</v>
      </c>
      <c r="B7" s="482">
        <v>0</v>
      </c>
      <c r="C7" s="141">
        <v>0</v>
      </c>
      <c r="D7" s="141">
        <v>0</v>
      </c>
      <c r="E7" s="141">
        <v>-100</v>
      </c>
      <c r="F7" s="119">
        <v>3.8590000000000006E-2</v>
      </c>
      <c r="G7" s="141">
        <v>-54.054054054054056</v>
      </c>
      <c r="H7" s="482">
        <v>1.3934312542142021E-4</v>
      </c>
    </row>
    <row r="8" spans="1:65" ht="13.7" customHeight="1" x14ac:dyDescent="0.2">
      <c r="A8" s="520" t="s">
        <v>192</v>
      </c>
      <c r="B8" s="521">
        <v>455.46282999999977</v>
      </c>
      <c r="C8" s="522">
        <v>0.18581310743709428</v>
      </c>
      <c r="D8" s="521">
        <v>2788.6986300000008</v>
      </c>
      <c r="E8" s="522">
        <v>2.0736256065242644</v>
      </c>
      <c r="F8" s="521">
        <v>4811.7722600000006</v>
      </c>
      <c r="G8" s="523">
        <v>2.3426773330535742</v>
      </c>
      <c r="H8" s="523">
        <v>17.374640723619862</v>
      </c>
    </row>
    <row r="9" spans="1:65" ht="13.7" customHeight="1" x14ac:dyDescent="0.2">
      <c r="A9" s="137" t="s">
        <v>177</v>
      </c>
      <c r="B9" s="528">
        <v>2049.0642799999991</v>
      </c>
      <c r="C9" s="141">
        <v>1.7810802447660739</v>
      </c>
      <c r="D9" s="140">
        <v>13426.666949999999</v>
      </c>
      <c r="E9" s="141">
        <v>2.8320645394978219</v>
      </c>
      <c r="F9" s="140">
        <v>22869.351360000001</v>
      </c>
      <c r="G9" s="142">
        <v>3.2411010314542055</v>
      </c>
      <c r="H9" s="525">
        <v>82.578048584167036</v>
      </c>
    </row>
    <row r="10" spans="1:65" ht="13.7" customHeight="1" x14ac:dyDescent="0.2">
      <c r="A10" s="137" t="s">
        <v>193</v>
      </c>
      <c r="B10" s="528">
        <v>1.0311399999999999</v>
      </c>
      <c r="C10" s="141">
        <v>-12.657445132436033</v>
      </c>
      <c r="D10" s="140">
        <v>7.2257300000000004</v>
      </c>
      <c r="E10" s="141">
        <v>-37.099468555087888</v>
      </c>
      <c r="F10" s="140">
        <v>13.102329999999997</v>
      </c>
      <c r="G10" s="142">
        <v>-36.139339651977451</v>
      </c>
      <c r="H10" s="482">
        <v>4.731069221308204E-2</v>
      </c>
    </row>
    <row r="11" spans="1:65" ht="13.7" customHeight="1" x14ac:dyDescent="0.2">
      <c r="A11" s="520" t="s">
        <v>495</v>
      </c>
      <c r="B11" s="521">
        <v>2050.0954199999996</v>
      </c>
      <c r="C11" s="522">
        <v>1.772618275264698</v>
      </c>
      <c r="D11" s="521">
        <v>13433.892679999999</v>
      </c>
      <c r="E11" s="522">
        <v>2.796963351913389</v>
      </c>
      <c r="F11" s="521">
        <v>22882.453690000002</v>
      </c>
      <c r="G11" s="523">
        <v>3.2046598528316275</v>
      </c>
      <c r="H11" s="523">
        <v>82.625359276380124</v>
      </c>
    </row>
    <row r="12" spans="1:65" ht="13.7" customHeight="1" x14ac:dyDescent="0.2">
      <c r="A12" s="144" t="s">
        <v>473</v>
      </c>
      <c r="B12" s="145">
        <v>2505.5582499999991</v>
      </c>
      <c r="C12" s="146">
        <v>1.4804398417647029</v>
      </c>
      <c r="D12" s="145">
        <v>16222.59131</v>
      </c>
      <c r="E12" s="146">
        <v>2.6718912337048693</v>
      </c>
      <c r="F12" s="145">
        <v>27694.225950000004</v>
      </c>
      <c r="G12" s="146">
        <v>3.0538527660504347</v>
      </c>
      <c r="H12" s="146">
        <v>100</v>
      </c>
    </row>
    <row r="13" spans="1:65" ht="13.7" customHeight="1" x14ac:dyDescent="0.2">
      <c r="A13" s="147" t="s">
        <v>194</v>
      </c>
      <c r="B13" s="148">
        <v>5039.8796699999994</v>
      </c>
      <c r="C13" s="148"/>
      <c r="D13" s="148">
        <v>33625.848083863057</v>
      </c>
      <c r="E13" s="148"/>
      <c r="F13" s="148">
        <v>58405.882144599753</v>
      </c>
      <c r="G13" s="149"/>
      <c r="H13" s="150"/>
    </row>
    <row r="14" spans="1:65" ht="13.7" customHeight="1" x14ac:dyDescent="0.2">
      <c r="A14" s="151" t="s">
        <v>195</v>
      </c>
      <c r="B14" s="529">
        <v>49.714644278401977</v>
      </c>
      <c r="C14" s="152"/>
      <c r="D14" s="152">
        <v>48.244407901745006</v>
      </c>
      <c r="E14" s="152"/>
      <c r="F14" s="152">
        <v>47.416843874449775</v>
      </c>
      <c r="G14" s="153"/>
      <c r="H14" s="526"/>
    </row>
    <row r="15" spans="1:65" ht="13.7" customHeight="1" x14ac:dyDescent="0.2">
      <c r="A15" s="137"/>
      <c r="B15" s="137"/>
      <c r="C15" s="137"/>
      <c r="D15" s="137"/>
      <c r="E15" s="137"/>
      <c r="F15" s="137"/>
      <c r="H15" s="93" t="s">
        <v>232</v>
      </c>
    </row>
    <row r="16" spans="1:65" ht="13.7" customHeight="1" x14ac:dyDescent="0.2">
      <c r="A16" s="124" t="s">
        <v>528</v>
      </c>
      <c r="B16" s="154"/>
      <c r="C16" s="155"/>
      <c r="D16" s="155"/>
      <c r="E16" s="155"/>
      <c r="F16" s="154"/>
      <c r="G16" s="154"/>
      <c r="H16" s="154"/>
    </row>
    <row r="17" spans="1:1" ht="13.7" customHeight="1" x14ac:dyDescent="0.2">
      <c r="A17" s="124" t="s">
        <v>474</v>
      </c>
    </row>
    <row r="18" spans="1:1" ht="13.7" customHeight="1" x14ac:dyDescent="0.2">
      <c r="A18" s="165" t="s">
        <v>602</v>
      </c>
    </row>
    <row r="19" spans="1:1" ht="13.7" customHeight="1" x14ac:dyDescent="0.2">
      <c r="A19" s="156"/>
    </row>
  </sheetData>
  <mergeCells count="4">
    <mergeCell ref="A1:C2"/>
    <mergeCell ref="B3:C3"/>
    <mergeCell ref="D3:E3"/>
    <mergeCell ref="F3:H3"/>
  </mergeCells>
  <conditionalFormatting sqref="B7">
    <cfRule type="cellIs" dxfId="455" priority="7" operator="equal">
      <formula>0</formula>
    </cfRule>
    <cfRule type="cellIs" dxfId="454" priority="14" operator="between">
      <formula>0</formula>
      <formula>0.5</formula>
    </cfRule>
    <cfRule type="cellIs" dxfId="453" priority="15" operator="between">
      <formula>0</formula>
      <formula>0.49</formula>
    </cfRule>
  </conditionalFormatting>
  <conditionalFormatting sqref="F7">
    <cfRule type="cellIs" dxfId="452" priority="10" operator="between">
      <formula>0</formula>
      <formula>0.5</formula>
    </cfRule>
    <cfRule type="cellIs" dxfId="451" priority="11" operator="between">
      <formula>0</formula>
      <formula>0.49</formula>
    </cfRule>
  </conditionalFormatting>
  <conditionalFormatting sqref="H7">
    <cfRule type="cellIs" dxfId="450" priority="8" operator="between">
      <formula>0</formula>
      <formula>0.5</formula>
    </cfRule>
    <cfRule type="cellIs" dxfId="449" priority="9" operator="between">
      <formula>0</formula>
      <formula>0.49</formula>
    </cfRule>
  </conditionalFormatting>
  <conditionalFormatting sqref="C7">
    <cfRule type="cellIs" dxfId="448" priority="6" operator="equal">
      <formula>0</formula>
    </cfRule>
  </conditionalFormatting>
  <conditionalFormatting sqref="D7:E7">
    <cfRule type="cellIs" dxfId="447" priority="5" operator="equal">
      <formula>0</formula>
    </cfRule>
  </conditionalFormatting>
  <conditionalFormatting sqref="C6">
    <cfRule type="cellIs" dxfId="446" priority="3" operator="between">
      <formula>0</formula>
      <formula>0.5</formula>
    </cfRule>
    <cfRule type="cellIs" dxfId="445" priority="4" operator="between">
      <formula>0</formula>
      <formula>0.49</formula>
    </cfRule>
  </conditionalFormatting>
  <conditionalFormatting sqref="H10">
    <cfRule type="cellIs" dxfId="444" priority="1" operator="between">
      <formula>0</formula>
      <formula>0.5</formula>
    </cfRule>
    <cfRule type="cellIs" dxfId="44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sqref="A1:E2"/>
    </sheetView>
  </sheetViews>
  <sheetFormatPr baseColWidth="10" defaultRowHeight="14.25" x14ac:dyDescent="0.2"/>
  <cols>
    <col min="1" max="11" width="9.375" style="722" customWidth="1"/>
    <col min="12" max="12" width="9.375" style="409" customWidth="1"/>
    <col min="13" max="13" width="9.375" style="722" customWidth="1"/>
    <col min="14" max="16384" width="11" style="722"/>
  </cols>
  <sheetData>
    <row r="1" spans="1:14" x14ac:dyDescent="0.2">
      <c r="A1" s="909" t="s">
        <v>26</v>
      </c>
      <c r="B1" s="909"/>
      <c r="C1" s="909"/>
      <c r="D1" s="909"/>
      <c r="E1" s="909"/>
      <c r="F1" s="157"/>
      <c r="G1" s="157"/>
      <c r="H1" s="157"/>
      <c r="I1" s="157"/>
      <c r="J1" s="157"/>
      <c r="K1" s="157"/>
      <c r="L1" s="530"/>
      <c r="M1" s="157"/>
      <c r="N1" s="157"/>
    </row>
    <row r="2" spans="1:14" x14ac:dyDescent="0.2">
      <c r="A2" s="909"/>
      <c r="B2" s="910"/>
      <c r="C2" s="910"/>
      <c r="D2" s="910"/>
      <c r="E2" s="910"/>
      <c r="F2" s="157"/>
      <c r="G2" s="157"/>
      <c r="H2" s="157"/>
      <c r="I2" s="157"/>
      <c r="J2" s="157"/>
      <c r="K2" s="157"/>
      <c r="L2" s="530"/>
      <c r="M2" s="158" t="s">
        <v>157</v>
      </c>
      <c r="N2" s="157"/>
    </row>
    <row r="3" spans="1:14" x14ac:dyDescent="0.2">
      <c r="A3" s="782"/>
      <c r="B3" s="657">
        <v>2016</v>
      </c>
      <c r="C3" s="657" t="s">
        <v>569</v>
      </c>
      <c r="D3" s="657" t="s">
        <v>569</v>
      </c>
      <c r="E3" s="657" t="s">
        <v>569</v>
      </c>
      <c r="F3" s="657" t="s">
        <v>569</v>
      </c>
      <c r="G3" s="657">
        <v>2017</v>
      </c>
      <c r="H3" s="657" t="s">
        <v>569</v>
      </c>
      <c r="I3" s="657" t="s">
        <v>569</v>
      </c>
      <c r="J3" s="657" t="s">
        <v>569</v>
      </c>
      <c r="K3" s="657" t="s">
        <v>569</v>
      </c>
      <c r="L3" s="657" t="s">
        <v>569</v>
      </c>
      <c r="M3" s="657" t="s">
        <v>569</v>
      </c>
    </row>
    <row r="4" spans="1:14" x14ac:dyDescent="0.2">
      <c r="A4" s="159"/>
      <c r="B4" s="679">
        <v>42613</v>
      </c>
      <c r="C4" s="679">
        <v>42643</v>
      </c>
      <c r="D4" s="679">
        <v>42674</v>
      </c>
      <c r="E4" s="679">
        <v>42704</v>
      </c>
      <c r="F4" s="679">
        <v>42735</v>
      </c>
      <c r="G4" s="679">
        <v>42766</v>
      </c>
      <c r="H4" s="679">
        <v>42794</v>
      </c>
      <c r="I4" s="679">
        <v>42825</v>
      </c>
      <c r="J4" s="679">
        <v>42855</v>
      </c>
      <c r="K4" s="679">
        <v>42886</v>
      </c>
      <c r="L4" s="679">
        <v>42916</v>
      </c>
      <c r="M4" s="679">
        <v>42947</v>
      </c>
    </row>
    <row r="5" spans="1:14" x14ac:dyDescent="0.2">
      <c r="A5" s="160" t="s">
        <v>196</v>
      </c>
      <c r="B5" s="161">
        <v>15.261389999999981</v>
      </c>
      <c r="C5" s="161">
        <v>13.097520000000005</v>
      </c>
      <c r="D5" s="161">
        <v>16.457540000000005</v>
      </c>
      <c r="E5" s="161">
        <v>12.987920000000017</v>
      </c>
      <c r="F5" s="161">
        <v>15.477150000000002</v>
      </c>
      <c r="G5" s="161">
        <v>21.025559999999977</v>
      </c>
      <c r="H5" s="161">
        <v>21.474550000000008</v>
      </c>
      <c r="I5" s="161">
        <v>20.704730000000005</v>
      </c>
      <c r="J5" s="161">
        <v>20.780270000000023</v>
      </c>
      <c r="K5" s="161">
        <v>21.588229999999996</v>
      </c>
      <c r="L5" s="161">
        <v>21.807840000000006</v>
      </c>
      <c r="M5" s="161">
        <v>17.666460000000004</v>
      </c>
    </row>
    <row r="6" spans="1:14" x14ac:dyDescent="0.2">
      <c r="A6" s="162" t="s">
        <v>476</v>
      </c>
      <c r="B6" s="163">
        <v>106.29135000000002</v>
      </c>
      <c r="C6" s="163">
        <v>104.02147999999995</v>
      </c>
      <c r="D6" s="163">
        <v>103.28929999999984</v>
      </c>
      <c r="E6" s="163">
        <v>98.883330000000001</v>
      </c>
      <c r="F6" s="163">
        <v>115.65721000000006</v>
      </c>
      <c r="G6" s="163">
        <v>78.992939999999948</v>
      </c>
      <c r="H6" s="163">
        <v>80.184449999999885</v>
      </c>
      <c r="I6" s="163">
        <v>91.900179999999978</v>
      </c>
      <c r="J6" s="163">
        <v>87.904130000000166</v>
      </c>
      <c r="K6" s="163">
        <v>96.581139999999991</v>
      </c>
      <c r="L6" s="163">
        <v>98.668589999999995</v>
      </c>
      <c r="M6" s="163">
        <v>99.571079999999995</v>
      </c>
    </row>
    <row r="7" spans="1:14" x14ac:dyDescent="0.2">
      <c r="A7" s="160"/>
      <c r="B7" s="161"/>
      <c r="C7" s="161"/>
      <c r="D7" s="161"/>
      <c r="E7" s="161"/>
      <c r="F7" s="161"/>
      <c r="G7" s="161"/>
      <c r="H7" s="161"/>
      <c r="I7" s="161"/>
      <c r="J7" s="161"/>
      <c r="K7" s="161"/>
      <c r="L7" s="161"/>
      <c r="M7" s="164" t="s">
        <v>232</v>
      </c>
    </row>
    <row r="8" spans="1:14" x14ac:dyDescent="0.2">
      <c r="A8" s="165" t="s">
        <v>475</v>
      </c>
      <c r="B8" s="157"/>
      <c r="C8" s="157"/>
      <c r="D8" s="157"/>
      <c r="E8" s="157"/>
      <c r="F8" s="157"/>
      <c r="G8" s="157"/>
      <c r="H8" s="157"/>
      <c r="I8" s="157"/>
      <c r="J8" s="157"/>
      <c r="K8" s="157"/>
      <c r="L8" s="530"/>
      <c r="M8" s="157"/>
      <c r="N8" s="157"/>
    </row>
  </sheetData>
  <mergeCells count="1">
    <mergeCell ref="A1:E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heetViews>
  <sheetFormatPr baseColWidth="10" defaultColWidth="11.375" defaultRowHeight="12.75" x14ac:dyDescent="0.2"/>
  <cols>
    <col min="1" max="1" width="11" style="20" customWidth="1"/>
    <col min="2" max="16384" width="11.375" style="20"/>
  </cols>
  <sheetData>
    <row r="1" spans="1:4" s="8" customFormat="1" x14ac:dyDescent="0.2">
      <c r="A1" s="6" t="s">
        <v>566</v>
      </c>
    </row>
    <row r="2" spans="1:4" x14ac:dyDescent="0.2">
      <c r="A2" s="834"/>
      <c r="B2" s="834"/>
      <c r="C2" s="834"/>
      <c r="D2" s="834"/>
    </row>
    <row r="3" spans="1:4" x14ac:dyDescent="0.2">
      <c r="B3" s="834">
        <v>2015</v>
      </c>
      <c r="C3" s="834">
        <v>2016</v>
      </c>
      <c r="D3" s="834">
        <v>2017</v>
      </c>
    </row>
    <row r="4" spans="1:4" x14ac:dyDescent="0.2">
      <c r="A4" s="812" t="s">
        <v>132</v>
      </c>
      <c r="B4" s="837">
        <v>1.5175991015610621</v>
      </c>
      <c r="C4" s="837">
        <v>3.1446442492783353</v>
      </c>
      <c r="D4" s="839">
        <v>3.6111091048475306</v>
      </c>
    </row>
    <row r="5" spans="1:4" x14ac:dyDescent="0.2">
      <c r="A5" s="814" t="s">
        <v>133</v>
      </c>
      <c r="B5" s="837">
        <v>1.6828255350127983</v>
      </c>
      <c r="C5" s="837">
        <v>3.5414595413015229</v>
      </c>
      <c r="D5" s="839">
        <v>2.820079797140965</v>
      </c>
    </row>
    <row r="6" spans="1:4" x14ac:dyDescent="0.2">
      <c r="A6" s="814" t="s">
        <v>134</v>
      </c>
      <c r="B6" s="837">
        <v>1.8136933827890891</v>
      </c>
      <c r="C6" s="837">
        <v>3.5387355062920727</v>
      </c>
      <c r="D6" s="839">
        <v>2.9468178812531036</v>
      </c>
    </row>
    <row r="7" spans="1:4" x14ac:dyDescent="0.2">
      <c r="A7" s="814" t="s">
        <v>135</v>
      </c>
      <c r="B7" s="837">
        <v>2.0967406881541018</v>
      </c>
      <c r="C7" s="837">
        <v>3.6566484530455745</v>
      </c>
      <c r="D7" s="839">
        <v>2.4619147235426646</v>
      </c>
    </row>
    <row r="8" spans="1:4" x14ac:dyDescent="0.2">
      <c r="A8" s="814" t="s">
        <v>136</v>
      </c>
      <c r="B8" s="837">
        <v>2.0197771266441431</v>
      </c>
      <c r="C8" s="837">
        <v>3.9344598211909743</v>
      </c>
      <c r="D8" s="837">
        <v>2.6218737758203869</v>
      </c>
    </row>
    <row r="9" spans="1:4" x14ac:dyDescent="0.2">
      <c r="A9" s="814" t="s">
        <v>137</v>
      </c>
      <c r="B9" s="837">
        <v>2.3778024851072113</v>
      </c>
      <c r="C9" s="837">
        <v>3.6119631382899295</v>
      </c>
      <c r="D9" s="839">
        <v>2.7676859196395354</v>
      </c>
    </row>
    <row r="10" spans="1:4" x14ac:dyDescent="0.2">
      <c r="A10" s="814" t="s">
        <v>138</v>
      </c>
      <c r="B10" s="837">
        <v>2.8710444237134389</v>
      </c>
      <c r="C10" s="837">
        <v>2.9200158749042933</v>
      </c>
      <c r="D10" s="839">
        <v>3.0538527660504347</v>
      </c>
    </row>
    <row r="11" spans="1:4" x14ac:dyDescent="0.2">
      <c r="A11" s="814" t="s">
        <v>139</v>
      </c>
      <c r="B11" s="837">
        <v>3.5258137004728765</v>
      </c>
      <c r="C11" s="837">
        <v>3.1706167009392376</v>
      </c>
      <c r="D11" s="839" t="s">
        <v>569</v>
      </c>
    </row>
    <row r="12" spans="1:4" x14ac:dyDescent="0.2">
      <c r="A12" s="814" t="s">
        <v>140</v>
      </c>
      <c r="B12" s="837">
        <v>3.0768499458879019</v>
      </c>
      <c r="C12" s="837">
        <v>3.6961589686002982</v>
      </c>
      <c r="D12" s="839" t="s">
        <v>569</v>
      </c>
    </row>
    <row r="13" spans="1:4" x14ac:dyDescent="0.2">
      <c r="A13" s="814" t="s">
        <v>141</v>
      </c>
      <c r="B13" s="837">
        <v>3.0800209445451578</v>
      </c>
      <c r="C13" s="837">
        <v>3.467934106047379</v>
      </c>
      <c r="D13" s="839" t="s">
        <v>569</v>
      </c>
    </row>
    <row r="14" spans="1:4" x14ac:dyDescent="0.2">
      <c r="A14" s="814" t="s">
        <v>142</v>
      </c>
      <c r="B14" s="837">
        <v>3.6008981885810449</v>
      </c>
      <c r="C14" s="837">
        <v>3.5227535137534298</v>
      </c>
      <c r="D14" s="839" t="s">
        <v>569</v>
      </c>
    </row>
    <row r="15" spans="1:4" x14ac:dyDescent="0.2">
      <c r="A15" s="815" t="s">
        <v>143</v>
      </c>
      <c r="B15" s="642">
        <v>3.4660042122067019</v>
      </c>
      <c r="C15" s="642">
        <v>3.1926502500714848</v>
      </c>
      <c r="D15" s="840" t="s">
        <v>569</v>
      </c>
    </row>
    <row r="16" spans="1:4" x14ac:dyDescent="0.2">
      <c r="D16" s="842" t="s">
        <v>232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sqref="A1:C2"/>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907" t="s">
        <v>33</v>
      </c>
      <c r="B1" s="907"/>
      <c r="C1" s="907"/>
      <c r="D1" s="131"/>
      <c r="E1" s="131"/>
      <c r="F1" s="131"/>
      <c r="G1" s="131"/>
    </row>
    <row r="2" spans="1:13" ht="13.7" customHeight="1" x14ac:dyDescent="0.2">
      <c r="A2" s="908"/>
      <c r="B2" s="908"/>
      <c r="C2" s="908"/>
      <c r="D2" s="135"/>
      <c r="E2" s="135"/>
      <c r="F2" s="135"/>
      <c r="G2" s="110" t="s">
        <v>157</v>
      </c>
    </row>
    <row r="3" spans="1:13" ht="13.7" customHeight="1" x14ac:dyDescent="0.2">
      <c r="A3" s="166"/>
      <c r="B3" s="911">
        <f>INDICE!A3</f>
        <v>42917</v>
      </c>
      <c r="C3" s="912"/>
      <c r="D3" s="912" t="s">
        <v>118</v>
      </c>
      <c r="E3" s="912"/>
      <c r="F3" s="912" t="s">
        <v>119</v>
      </c>
      <c r="G3" s="912"/>
    </row>
    <row r="4" spans="1:13" ht="30.4" customHeight="1" x14ac:dyDescent="0.2">
      <c r="A4" s="151"/>
      <c r="B4" s="167" t="s">
        <v>197</v>
      </c>
      <c r="C4" s="168" t="s">
        <v>198</v>
      </c>
      <c r="D4" s="167" t="s">
        <v>197</v>
      </c>
      <c r="E4" s="168" t="s">
        <v>198</v>
      </c>
      <c r="F4" s="167" t="s">
        <v>197</v>
      </c>
      <c r="G4" s="168" t="s">
        <v>198</v>
      </c>
    </row>
    <row r="5" spans="1:13" s="133" customFormat="1" ht="13.7" customHeight="1" x14ac:dyDescent="0.2">
      <c r="A5" s="137" t="s">
        <v>199</v>
      </c>
      <c r="B5" s="140">
        <v>437.33588999999932</v>
      </c>
      <c r="C5" s="143">
        <v>18.126939999999991</v>
      </c>
      <c r="D5" s="140">
        <v>2684.3162699999993</v>
      </c>
      <c r="E5" s="140">
        <v>104.38236000000001</v>
      </c>
      <c r="F5" s="140">
        <v>4643.0012600000009</v>
      </c>
      <c r="G5" s="140">
        <v>168.77100000000002</v>
      </c>
      <c r="L5" s="169"/>
      <c r="M5" s="169"/>
    </row>
    <row r="6" spans="1:13" s="133" customFormat="1" ht="13.7" customHeight="1" x14ac:dyDescent="0.2">
      <c r="A6" s="137" t="s">
        <v>200</v>
      </c>
      <c r="B6" s="140">
        <v>1628.9581099999989</v>
      </c>
      <c r="C6" s="140">
        <v>421.13731000000041</v>
      </c>
      <c r="D6" s="140">
        <v>10508.362050000005</v>
      </c>
      <c r="E6" s="140">
        <v>2925.5306300000002</v>
      </c>
      <c r="F6" s="140">
        <v>17896.610240000002</v>
      </c>
      <c r="G6" s="140">
        <v>4985.8434500000012</v>
      </c>
      <c r="L6" s="169"/>
      <c r="M6" s="169"/>
    </row>
    <row r="7" spans="1:13" s="133" customFormat="1" ht="13.7" customHeight="1" x14ac:dyDescent="0.2">
      <c r="A7" s="147" t="s">
        <v>194</v>
      </c>
      <c r="B7" s="148">
        <v>2066.2939999999981</v>
      </c>
      <c r="C7" s="148">
        <v>439.2642500000004</v>
      </c>
      <c r="D7" s="148">
        <v>13192.678320000005</v>
      </c>
      <c r="E7" s="148">
        <v>3029.9129900000003</v>
      </c>
      <c r="F7" s="148">
        <v>22539.611500000003</v>
      </c>
      <c r="G7" s="148">
        <v>5154.6144500000009</v>
      </c>
    </row>
    <row r="8" spans="1:13" ht="13.7" customHeight="1" x14ac:dyDescent="0.2">
      <c r="G8" s="93" t="s">
        <v>232</v>
      </c>
    </row>
    <row r="9" spans="1:13" ht="13.7" customHeight="1" x14ac:dyDescent="0.2">
      <c r="A9" s="154" t="s">
        <v>477</v>
      </c>
    </row>
    <row r="10" spans="1:13" ht="13.7" customHeight="1" x14ac:dyDescent="0.2">
      <c r="A10" s="154" t="s">
        <v>233</v>
      </c>
    </row>
    <row r="14" spans="1:13" ht="13.7" customHeight="1" x14ac:dyDescent="0.2">
      <c r="B14" s="696"/>
      <c r="D14" s="696"/>
      <c r="F14" s="696"/>
    </row>
    <row r="15" spans="1:13" ht="13.7" customHeight="1" x14ac:dyDescent="0.2">
      <c r="B15" s="696"/>
      <c r="D15" s="696"/>
      <c r="F15" s="696"/>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480</v>
      </c>
    </row>
    <row r="2" spans="1:11" ht="15.75" x14ac:dyDescent="0.25">
      <c r="A2" s="2"/>
      <c r="J2" s="110" t="s">
        <v>157</v>
      </c>
    </row>
    <row r="3" spans="1:11" s="114" customFormat="1" ht="13.7" customHeight="1" x14ac:dyDescent="0.2">
      <c r="A3" s="111"/>
      <c r="B3" s="899">
        <f>INDICE!A3</f>
        <v>42917</v>
      </c>
      <c r="C3" s="899"/>
      <c r="D3" s="899">
        <f>INDICE!C3</f>
        <v>0</v>
      </c>
      <c r="E3" s="899"/>
      <c r="F3" s="112"/>
      <c r="G3" s="900" t="s">
        <v>119</v>
      </c>
      <c r="H3" s="900"/>
      <c r="I3" s="900"/>
      <c r="J3" s="900"/>
    </row>
    <row r="4" spans="1:11" s="114" customFormat="1" x14ac:dyDescent="0.2">
      <c r="A4" s="115"/>
      <c r="B4" s="116" t="s">
        <v>149</v>
      </c>
      <c r="C4" s="116" t="s">
        <v>150</v>
      </c>
      <c r="D4" s="116" t="s">
        <v>186</v>
      </c>
      <c r="E4" s="116" t="s">
        <v>189</v>
      </c>
      <c r="F4" s="116"/>
      <c r="G4" s="116" t="s">
        <v>149</v>
      </c>
      <c r="H4" s="116" t="s">
        <v>150</v>
      </c>
      <c r="I4" s="116" t="s">
        <v>186</v>
      </c>
      <c r="J4" s="116" t="s">
        <v>189</v>
      </c>
    </row>
    <row r="5" spans="1:11" s="114" customFormat="1" x14ac:dyDescent="0.2">
      <c r="A5" s="515" t="s">
        <v>159</v>
      </c>
      <c r="B5" s="117">
        <f>'GNA CCAA'!B5</f>
        <v>62.586359999999985</v>
      </c>
      <c r="C5" s="117">
        <f>'GNA CCAA'!C5</f>
        <v>3.1039399999999997</v>
      </c>
      <c r="D5" s="117">
        <f>'GO CCAA'!B5</f>
        <v>312.32096999999993</v>
      </c>
      <c r="E5" s="479">
        <f>SUM(B5:D5)</f>
        <v>378.01126999999991</v>
      </c>
      <c r="F5" s="117"/>
      <c r="G5" s="117">
        <f>'GNA CCAA'!F5</f>
        <v>672.54330000000027</v>
      </c>
      <c r="H5" s="117">
        <f>'GNA CCAA'!G5</f>
        <v>30.919019999999971</v>
      </c>
      <c r="I5" s="117">
        <f>'GO CCAA'!G5</f>
        <v>3466.4567099999972</v>
      </c>
      <c r="J5" s="479">
        <f>SUM(G5:I5)</f>
        <v>4169.9190299999973</v>
      </c>
      <c r="K5" s="82"/>
    </row>
    <row r="6" spans="1:11" s="114" customFormat="1" x14ac:dyDescent="0.2">
      <c r="A6" s="516" t="s">
        <v>160</v>
      </c>
      <c r="B6" s="119">
        <f>'GNA CCAA'!B6</f>
        <v>12.673090000000002</v>
      </c>
      <c r="C6" s="119">
        <f>'GNA CCAA'!C6</f>
        <v>0.85350000000000026</v>
      </c>
      <c r="D6" s="119">
        <f>'GO CCAA'!B6</f>
        <v>83.584220000000016</v>
      </c>
      <c r="E6" s="482">
        <f>SUM(B6:D6)</f>
        <v>97.110810000000015</v>
      </c>
      <c r="F6" s="119"/>
      <c r="G6" s="119">
        <f>'GNA CCAA'!F6</f>
        <v>128.46977000000012</v>
      </c>
      <c r="H6" s="119">
        <f>'GNA CCAA'!G6</f>
        <v>7.8336500000000084</v>
      </c>
      <c r="I6" s="119">
        <f>'GO CCAA'!G6</f>
        <v>896.50179000000048</v>
      </c>
      <c r="J6" s="482">
        <f t="shared" ref="J6:J24" si="0">SUM(G6:I6)</f>
        <v>1032.8052100000007</v>
      </c>
      <c r="K6" s="82"/>
    </row>
    <row r="7" spans="1:11" s="114" customFormat="1" x14ac:dyDescent="0.2">
      <c r="A7" s="516" t="s">
        <v>161</v>
      </c>
      <c r="B7" s="119">
        <f>'GNA CCAA'!B7</f>
        <v>8.1849799999999995</v>
      </c>
      <c r="C7" s="119">
        <f>'GNA CCAA'!C7</f>
        <v>0.7914000000000001</v>
      </c>
      <c r="D7" s="119">
        <f>'GO CCAA'!B7</f>
        <v>40.77456999999999</v>
      </c>
      <c r="E7" s="482">
        <f t="shared" ref="E7:E24" si="1">SUM(B7:D7)</f>
        <v>49.750949999999989</v>
      </c>
      <c r="F7" s="119"/>
      <c r="G7" s="119">
        <f>'GNA CCAA'!F7</f>
        <v>84.609559999999959</v>
      </c>
      <c r="H7" s="119">
        <f>'GNA CCAA'!G7</f>
        <v>7.4331700000000041</v>
      </c>
      <c r="I7" s="119">
        <f>'GO CCAA'!G7</f>
        <v>459.80458999999996</v>
      </c>
      <c r="J7" s="482">
        <f t="shared" si="0"/>
        <v>551.84731999999997</v>
      </c>
      <c r="K7" s="82"/>
    </row>
    <row r="8" spans="1:11" s="114" customFormat="1" x14ac:dyDescent="0.2">
      <c r="A8" s="516" t="s">
        <v>162</v>
      </c>
      <c r="B8" s="119">
        <f>'GNA CCAA'!B8</f>
        <v>24.687979999999996</v>
      </c>
      <c r="C8" s="119">
        <f>'GNA CCAA'!C8</f>
        <v>1.4623899999999996</v>
      </c>
      <c r="D8" s="119">
        <f>'GO CCAA'!B8</f>
        <v>50.488129999999998</v>
      </c>
      <c r="E8" s="482">
        <f t="shared" si="1"/>
        <v>76.638499999999993</v>
      </c>
      <c r="F8" s="119"/>
      <c r="G8" s="119">
        <f>'GNA CCAA'!F8</f>
        <v>211.66849000000002</v>
      </c>
      <c r="H8" s="119">
        <f>'GNA CCAA'!G8</f>
        <v>13.453620000000003</v>
      </c>
      <c r="I8" s="119">
        <f>'GO CCAA'!G8</f>
        <v>425.73341999999985</v>
      </c>
      <c r="J8" s="482">
        <f t="shared" si="0"/>
        <v>650.85552999999982</v>
      </c>
      <c r="K8" s="82"/>
    </row>
    <row r="9" spans="1:11" s="114" customFormat="1" x14ac:dyDescent="0.2">
      <c r="A9" s="516" t="s">
        <v>163</v>
      </c>
      <c r="B9" s="119">
        <f>'GNA CCAA'!B9</f>
        <v>31.376290000000004</v>
      </c>
      <c r="C9" s="119">
        <f>'GNA CCAA'!C9</f>
        <v>11.183009999999999</v>
      </c>
      <c r="D9" s="119">
        <f>'GO CCAA'!B9</f>
        <v>54.746470000000002</v>
      </c>
      <c r="E9" s="482">
        <f t="shared" si="1"/>
        <v>97.30577000000001</v>
      </c>
      <c r="F9" s="119"/>
      <c r="G9" s="119">
        <f>'GNA CCAA'!F9</f>
        <v>377.4272499999999</v>
      </c>
      <c r="H9" s="119">
        <f>'GNA CCAA'!G9</f>
        <v>132.19387000000003</v>
      </c>
      <c r="I9" s="119">
        <f>'GO CCAA'!G9</f>
        <v>672.88687999999979</v>
      </c>
      <c r="J9" s="482">
        <f t="shared" si="0"/>
        <v>1182.5079999999998</v>
      </c>
      <c r="K9" s="82"/>
    </row>
    <row r="10" spans="1:11" s="114" customFormat="1" x14ac:dyDescent="0.2">
      <c r="A10" s="516" t="s">
        <v>164</v>
      </c>
      <c r="B10" s="119">
        <f>'GNA CCAA'!B10</f>
        <v>6.0226700000000006</v>
      </c>
      <c r="C10" s="119">
        <f>'GNA CCAA'!C10</f>
        <v>0.43951999999999997</v>
      </c>
      <c r="D10" s="119">
        <f>'GO CCAA'!B10</f>
        <v>29.617099999999997</v>
      </c>
      <c r="E10" s="482">
        <f t="shared" si="1"/>
        <v>36.07929</v>
      </c>
      <c r="F10" s="119"/>
      <c r="G10" s="119">
        <f>'GNA CCAA'!F10</f>
        <v>59.765459999999983</v>
      </c>
      <c r="H10" s="119">
        <f>'GNA CCAA'!G10</f>
        <v>4.2739000000000011</v>
      </c>
      <c r="I10" s="119">
        <f>'GO CCAA'!G10</f>
        <v>329.72457999999995</v>
      </c>
      <c r="J10" s="482">
        <f t="shared" si="0"/>
        <v>393.76393999999993</v>
      </c>
      <c r="K10" s="82"/>
    </row>
    <row r="11" spans="1:11" s="114" customFormat="1" x14ac:dyDescent="0.2">
      <c r="A11" s="516" t="s">
        <v>165</v>
      </c>
      <c r="B11" s="119">
        <f>'GNA CCAA'!B11</f>
        <v>25.750710000000005</v>
      </c>
      <c r="C11" s="119">
        <f>'GNA CCAA'!C11</f>
        <v>2.1876699999999998</v>
      </c>
      <c r="D11" s="119">
        <f>'GO CCAA'!B11</f>
        <v>167.57131000000004</v>
      </c>
      <c r="E11" s="482">
        <f t="shared" si="1"/>
        <v>195.50969000000003</v>
      </c>
      <c r="F11" s="119"/>
      <c r="G11" s="119">
        <f>'GNA CCAA'!F11</f>
        <v>251.68321999999947</v>
      </c>
      <c r="H11" s="119">
        <f>'GNA CCAA'!G11</f>
        <v>18.074420000000021</v>
      </c>
      <c r="I11" s="119">
        <f>'GO CCAA'!G11</f>
        <v>1808.0330600000002</v>
      </c>
      <c r="J11" s="482">
        <f t="shared" si="0"/>
        <v>2077.7906999999996</v>
      </c>
      <c r="K11" s="82"/>
    </row>
    <row r="12" spans="1:11" s="114" customFormat="1" x14ac:dyDescent="0.2">
      <c r="A12" s="516" t="s">
        <v>574</v>
      </c>
      <c r="B12" s="119">
        <f>'GNA CCAA'!B12</f>
        <v>16.00469</v>
      </c>
      <c r="C12" s="119">
        <f>'GNA CCAA'!C12</f>
        <v>0.97726000000000024</v>
      </c>
      <c r="D12" s="119">
        <f>'GO CCAA'!B12</f>
        <v>115.92197999999992</v>
      </c>
      <c r="E12" s="482">
        <f t="shared" si="1"/>
        <v>132.90392999999992</v>
      </c>
      <c r="F12" s="119"/>
      <c r="G12" s="119">
        <f>'GNA CCAA'!F12</f>
        <v>166.08199999999999</v>
      </c>
      <c r="H12" s="119">
        <f>'GNA CCAA'!G12</f>
        <v>9.4477400000000067</v>
      </c>
      <c r="I12" s="119">
        <f>'GO CCAA'!G12</f>
        <v>1277.0908800000002</v>
      </c>
      <c r="J12" s="482">
        <f t="shared" si="0"/>
        <v>1452.6206200000001</v>
      </c>
      <c r="K12" s="82"/>
    </row>
    <row r="13" spans="1:11" s="114" customFormat="1" x14ac:dyDescent="0.2">
      <c r="A13" s="516" t="s">
        <v>166</v>
      </c>
      <c r="B13" s="119">
        <f>'GNA CCAA'!B13</f>
        <v>70.051829999999995</v>
      </c>
      <c r="C13" s="119">
        <f>'GNA CCAA'!C13</f>
        <v>5.9238899999999992</v>
      </c>
      <c r="D13" s="119">
        <f>'GO CCAA'!B13</f>
        <v>321.82048000000003</v>
      </c>
      <c r="E13" s="482">
        <f t="shared" si="1"/>
        <v>397.7962</v>
      </c>
      <c r="F13" s="119"/>
      <c r="G13" s="119">
        <f>'GNA CCAA'!F13</f>
        <v>740.55424000000062</v>
      </c>
      <c r="H13" s="119">
        <f>'GNA CCAA'!G13</f>
        <v>56.698620000000012</v>
      </c>
      <c r="I13" s="119">
        <f>'GO CCAA'!G13</f>
        <v>3575.3841900000007</v>
      </c>
      <c r="J13" s="482">
        <f t="shared" si="0"/>
        <v>4372.6370500000012</v>
      </c>
      <c r="K13" s="82"/>
    </row>
    <row r="14" spans="1:11" s="114" customFormat="1" x14ac:dyDescent="0.2">
      <c r="A14" s="516" t="s">
        <v>167</v>
      </c>
      <c r="B14" s="119">
        <f>'GNA CCAA'!B14</f>
        <v>0.46903999999999996</v>
      </c>
      <c r="C14" s="119">
        <f>'GNA CCAA'!C14</f>
        <v>7.0150000000000004E-2</v>
      </c>
      <c r="D14" s="119">
        <f>'GO CCAA'!B14</f>
        <v>1.1200000000000001</v>
      </c>
      <c r="E14" s="482">
        <f t="shared" si="1"/>
        <v>1.6591900000000002</v>
      </c>
      <c r="F14" s="119"/>
      <c r="G14" s="119">
        <f>'GNA CCAA'!F14</f>
        <v>5.4118300000000001</v>
      </c>
      <c r="H14" s="119">
        <f>'GNA CCAA'!G14</f>
        <v>0.67429000000000006</v>
      </c>
      <c r="I14" s="119">
        <f>'GO CCAA'!G14</f>
        <v>13.01878</v>
      </c>
      <c r="J14" s="482">
        <f t="shared" si="0"/>
        <v>19.104900000000001</v>
      </c>
      <c r="K14" s="82"/>
    </row>
    <row r="15" spans="1:11" s="114" customFormat="1" x14ac:dyDescent="0.2">
      <c r="A15" s="516" t="s">
        <v>168</v>
      </c>
      <c r="B15" s="119">
        <f>'GNA CCAA'!B15</f>
        <v>48.048610000000011</v>
      </c>
      <c r="C15" s="119">
        <f>'GNA CCAA'!C15</f>
        <v>2.6016899999999996</v>
      </c>
      <c r="D15" s="119">
        <f>'GO CCAA'!B15</f>
        <v>194.30117999999996</v>
      </c>
      <c r="E15" s="482">
        <f t="shared" si="1"/>
        <v>244.95147999999998</v>
      </c>
      <c r="F15" s="119"/>
      <c r="G15" s="119">
        <f>'GNA CCAA'!F15</f>
        <v>492.33829000000003</v>
      </c>
      <c r="H15" s="119">
        <f>'GNA CCAA'!G15</f>
        <v>24.69868</v>
      </c>
      <c r="I15" s="119">
        <f>'GO CCAA'!G15</f>
        <v>2187.4188299999987</v>
      </c>
      <c r="J15" s="482">
        <f t="shared" si="0"/>
        <v>2704.4557999999988</v>
      </c>
      <c r="K15" s="82"/>
    </row>
    <row r="16" spans="1:11" s="114" customFormat="1" x14ac:dyDescent="0.2">
      <c r="A16" s="516" t="s">
        <v>169</v>
      </c>
      <c r="B16" s="119">
        <f>'GNA CCAA'!B16</f>
        <v>8.2856000000000005</v>
      </c>
      <c r="C16" s="119">
        <f>'GNA CCAA'!C16</f>
        <v>0.36140999999999995</v>
      </c>
      <c r="D16" s="119">
        <f>'GO CCAA'!B16</f>
        <v>57.467069999999985</v>
      </c>
      <c r="E16" s="482">
        <f t="shared" si="1"/>
        <v>66.114079999999987</v>
      </c>
      <c r="F16" s="119"/>
      <c r="G16" s="119">
        <f>'GNA CCAA'!F16</f>
        <v>90.696300000000022</v>
      </c>
      <c r="H16" s="119">
        <f>'GNA CCAA'!G16</f>
        <v>3.7117499999999986</v>
      </c>
      <c r="I16" s="119">
        <f>'GO CCAA'!G16</f>
        <v>642.44146000000057</v>
      </c>
      <c r="J16" s="482">
        <f t="shared" si="0"/>
        <v>736.84951000000058</v>
      </c>
      <c r="K16" s="82"/>
    </row>
    <row r="17" spans="1:16" s="114" customFormat="1" x14ac:dyDescent="0.2">
      <c r="A17" s="516" t="s">
        <v>170</v>
      </c>
      <c r="B17" s="119">
        <f>'GNA CCAA'!B17</f>
        <v>22.415330000000001</v>
      </c>
      <c r="C17" s="119">
        <f>'GNA CCAA'!C17</f>
        <v>1.6245600000000002</v>
      </c>
      <c r="D17" s="119">
        <f>'GO CCAA'!B17</f>
        <v>122.89789000000003</v>
      </c>
      <c r="E17" s="482">
        <f t="shared" si="1"/>
        <v>146.93778000000003</v>
      </c>
      <c r="F17" s="119"/>
      <c r="G17" s="119">
        <f>'GNA CCAA'!F17</f>
        <v>230.10448000000014</v>
      </c>
      <c r="H17" s="119">
        <f>'GNA CCAA'!G17</f>
        <v>15.322660000000008</v>
      </c>
      <c r="I17" s="119">
        <f>'GO CCAA'!G17</f>
        <v>1400.83223</v>
      </c>
      <c r="J17" s="482">
        <f t="shared" si="0"/>
        <v>1646.2593700000002</v>
      </c>
      <c r="K17" s="82"/>
    </row>
    <row r="18" spans="1:16" s="114" customFormat="1" x14ac:dyDescent="0.2">
      <c r="A18" s="516" t="s">
        <v>171</v>
      </c>
      <c r="B18" s="119">
        <f>'GNA CCAA'!B18</f>
        <v>3.7013200000000008</v>
      </c>
      <c r="C18" s="119">
        <f>'GNA CCAA'!C18</f>
        <v>0.23561000000000001</v>
      </c>
      <c r="D18" s="119">
        <f>'GO CCAA'!B18</f>
        <v>21.076000000000001</v>
      </c>
      <c r="E18" s="482">
        <f t="shared" si="1"/>
        <v>25.012930000000001</v>
      </c>
      <c r="F18" s="119"/>
      <c r="G18" s="119">
        <f>'GNA CCAA'!F18</f>
        <v>35.823049999999995</v>
      </c>
      <c r="H18" s="119">
        <f>'GNA CCAA'!G18</f>
        <v>1.9149099999999999</v>
      </c>
      <c r="I18" s="119">
        <f>'GO CCAA'!G18</f>
        <v>222.57482999999985</v>
      </c>
      <c r="J18" s="482">
        <f t="shared" si="0"/>
        <v>260.31278999999984</v>
      </c>
      <c r="K18" s="82"/>
    </row>
    <row r="19" spans="1:16" s="114" customFormat="1" x14ac:dyDescent="0.2">
      <c r="A19" s="516" t="s">
        <v>172</v>
      </c>
      <c r="B19" s="119">
        <f>'GNA CCAA'!B19</f>
        <v>45.585200000000015</v>
      </c>
      <c r="C19" s="119">
        <f>'GNA CCAA'!C19</f>
        <v>3.0648499999999994</v>
      </c>
      <c r="D19" s="119">
        <f>'GO CCAA'!B19</f>
        <v>192.04954000000001</v>
      </c>
      <c r="E19" s="482">
        <f t="shared" si="1"/>
        <v>240.69959000000003</v>
      </c>
      <c r="F19" s="119"/>
      <c r="G19" s="119">
        <f>'GNA CCAA'!F19</f>
        <v>528.98444999999981</v>
      </c>
      <c r="H19" s="119">
        <f>'GNA CCAA'!G19</f>
        <v>32.981880000000018</v>
      </c>
      <c r="I19" s="119">
        <f>'GO CCAA'!G19</f>
        <v>2239.2722899999994</v>
      </c>
      <c r="J19" s="482">
        <f t="shared" si="0"/>
        <v>2801.2386199999992</v>
      </c>
      <c r="K19" s="82"/>
    </row>
    <row r="20" spans="1:16" s="114" customFormat="1" x14ac:dyDescent="0.2">
      <c r="A20" s="516" t="s">
        <v>173</v>
      </c>
      <c r="B20" s="119">
        <f>'GNA CCAA'!B20</f>
        <v>0.60575999999999997</v>
      </c>
      <c r="C20" s="714">
        <f>'GNA CCAA'!C20</f>
        <v>0</v>
      </c>
      <c r="D20" s="119">
        <f>'GO CCAA'!B20</f>
        <v>2.0097700000000001</v>
      </c>
      <c r="E20" s="482">
        <f t="shared" si="1"/>
        <v>2.6155300000000001</v>
      </c>
      <c r="F20" s="119"/>
      <c r="G20" s="119">
        <f>'GNA CCAA'!F20</f>
        <v>7.0565699999999998</v>
      </c>
      <c r="H20" s="714">
        <f>'GNA CCAA'!G20</f>
        <v>0</v>
      </c>
      <c r="I20" s="119">
        <f>'GO CCAA'!G20</f>
        <v>21.497770000000003</v>
      </c>
      <c r="J20" s="482">
        <f t="shared" si="0"/>
        <v>28.554340000000003</v>
      </c>
      <c r="K20" s="82"/>
    </row>
    <row r="21" spans="1:16" s="114" customFormat="1" x14ac:dyDescent="0.2">
      <c r="A21" s="516" t="s">
        <v>174</v>
      </c>
      <c r="B21" s="119">
        <f>'GNA CCAA'!B21</f>
        <v>10.941370000000001</v>
      </c>
      <c r="C21" s="119">
        <f>'GNA CCAA'!C21</f>
        <v>0.65949000000000013</v>
      </c>
      <c r="D21" s="119">
        <f>'GO CCAA'!B21</f>
        <v>79.437089999999984</v>
      </c>
      <c r="E21" s="482">
        <f t="shared" si="1"/>
        <v>91.037949999999981</v>
      </c>
      <c r="F21" s="119"/>
      <c r="G21" s="119">
        <f>'GNA CCAA'!F21</f>
        <v>113.78051000000005</v>
      </c>
      <c r="H21" s="119">
        <f>'GNA CCAA'!G21</f>
        <v>7.2077600000000057</v>
      </c>
      <c r="I21" s="119">
        <f>'GO CCAA'!G21</f>
        <v>902.41362000000004</v>
      </c>
      <c r="J21" s="482">
        <f t="shared" si="0"/>
        <v>1023.4018900000001</v>
      </c>
      <c r="K21" s="82"/>
    </row>
    <row r="22" spans="1:16" s="114" customFormat="1" x14ac:dyDescent="0.2">
      <c r="A22" s="516" t="s">
        <v>175</v>
      </c>
      <c r="B22" s="119">
        <f>'GNA CCAA'!B22</f>
        <v>5.2052399999999999</v>
      </c>
      <c r="C22" s="119">
        <f>'GNA CCAA'!C22</f>
        <v>0.30385000000000001</v>
      </c>
      <c r="D22" s="119">
        <f>'GO CCAA'!B22</f>
        <v>51.326560000000008</v>
      </c>
      <c r="E22" s="482">
        <f t="shared" si="1"/>
        <v>56.835650000000008</v>
      </c>
      <c r="F22" s="119"/>
      <c r="G22" s="119">
        <f>'GNA CCAA'!F22</f>
        <v>61.42742999999998</v>
      </c>
      <c r="H22" s="119">
        <f>'GNA CCAA'!G22</f>
        <v>3.147969999999999</v>
      </c>
      <c r="I22" s="119">
        <f>'GO CCAA'!G22</f>
        <v>603.90134000000012</v>
      </c>
      <c r="J22" s="482">
        <f t="shared" si="0"/>
        <v>668.47674000000006</v>
      </c>
      <c r="K22" s="82"/>
    </row>
    <row r="23" spans="1:16" x14ac:dyDescent="0.2">
      <c r="A23" s="517" t="s">
        <v>176</v>
      </c>
      <c r="B23" s="119">
        <f>'GNA CCAA'!B23</f>
        <v>15.697079999999996</v>
      </c>
      <c r="C23" s="119">
        <f>'GNA CCAA'!C23</f>
        <v>1.3254900000000003</v>
      </c>
      <c r="D23" s="119">
        <f>'GO CCAA'!B23</f>
        <v>150.53394999999998</v>
      </c>
      <c r="E23" s="482">
        <f t="shared" si="1"/>
        <v>167.55651999999998</v>
      </c>
      <c r="F23" s="119"/>
      <c r="G23" s="119">
        <f>'GNA CCAA'!F23</f>
        <v>170.43939999999998</v>
      </c>
      <c r="H23" s="119">
        <f>'GNA CCAA'!G23</f>
        <v>12.880159999999997</v>
      </c>
      <c r="I23" s="119">
        <f>'GO CCAA'!G23</f>
        <v>1724.36411</v>
      </c>
      <c r="J23" s="482">
        <f t="shared" si="0"/>
        <v>1907.6836699999999</v>
      </c>
      <c r="K23" s="432"/>
      <c r="P23" s="114"/>
    </row>
    <row r="24" spans="1:16" x14ac:dyDescent="0.2">
      <c r="A24" s="518" t="s">
        <v>472</v>
      </c>
      <c r="B24" s="123">
        <f>'GNA CCAA'!B24</f>
        <v>418.29314999999957</v>
      </c>
      <c r="C24" s="123">
        <f>'GNA CCAA'!C24</f>
        <v>37.169680000000028</v>
      </c>
      <c r="D24" s="123">
        <f>'GO CCAA'!B24</f>
        <v>2049.0642800000014</v>
      </c>
      <c r="E24" s="123">
        <f t="shared" si="1"/>
        <v>2504.5271100000009</v>
      </c>
      <c r="F24" s="123"/>
      <c r="G24" s="123">
        <f>'GNA CCAA'!F24</f>
        <v>4428.8656000000046</v>
      </c>
      <c r="H24" s="519">
        <f>'GNA CCAA'!G24</f>
        <v>382.86806999999982</v>
      </c>
      <c r="I24" s="123">
        <f>'GO CCAA'!G24</f>
        <v>22869.351359999957</v>
      </c>
      <c r="J24" s="123">
        <f t="shared" si="0"/>
        <v>27681.085029999962</v>
      </c>
      <c r="K24" s="432"/>
    </row>
    <row r="25" spans="1:16" x14ac:dyDescent="0.2">
      <c r="I25" s="8"/>
      <c r="J25" s="93" t="s">
        <v>232</v>
      </c>
    </row>
    <row r="26" spans="1:16" x14ac:dyDescent="0.2">
      <c r="A26" s="485" t="s">
        <v>478</v>
      </c>
      <c r="G26" s="125"/>
      <c r="H26" s="125"/>
      <c r="I26" s="125"/>
      <c r="J26" s="125"/>
    </row>
    <row r="27" spans="1:16" x14ac:dyDescent="0.2">
      <c r="A27" s="154" t="s">
        <v>233</v>
      </c>
      <c r="G27" s="125"/>
      <c r="H27" s="125"/>
      <c r="I27" s="125"/>
      <c r="J27" s="125"/>
    </row>
    <row r="28" spans="1:16" ht="18" x14ac:dyDescent="0.25">
      <c r="A28" s="126"/>
      <c r="E28" s="906"/>
      <c r="F28" s="906"/>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442" priority="5" operator="between">
      <formula>0</formula>
      <formula>0.5</formula>
    </cfRule>
    <cfRule type="cellIs" dxfId="441" priority="6" operator="between">
      <formula>0</formula>
      <formula>0.49</formula>
    </cfRule>
  </conditionalFormatting>
  <conditionalFormatting sqref="E6:E23">
    <cfRule type="cellIs" dxfId="440" priority="3" operator="between">
      <formula>0</formula>
      <formula>0.5</formula>
    </cfRule>
    <cfRule type="cellIs" dxfId="439" priority="4" operator="between">
      <formula>0</formula>
      <formula>0.49</formula>
    </cfRule>
  </conditionalFormatting>
  <conditionalFormatting sqref="J6:J23">
    <cfRule type="cellIs" dxfId="438" priority="1" operator="between">
      <formula>0</formula>
      <formula>0.5</formula>
    </cfRule>
    <cfRule type="cellIs" dxfId="43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171" customWidth="1"/>
    <col min="2" max="2" width="10.5" style="171" customWidth="1"/>
    <col min="3" max="3" width="9.375" style="171" customWidth="1"/>
    <col min="4" max="4" width="10" style="171" customWidth="1"/>
    <col min="5" max="5" width="9.375" style="171" customWidth="1"/>
    <col min="6" max="6" width="9.5" style="171" customWidth="1"/>
    <col min="7" max="7" width="8.5" style="171" customWidth="1"/>
    <col min="8" max="8" width="12.5" style="171" customWidth="1"/>
    <col min="9" max="12" width="11.5" style="171" customWidth="1"/>
    <col min="13" max="66" width="11" style="171"/>
    <col min="67" max="256" width="10" style="171"/>
    <col min="257" max="257" width="8.375" style="171" customWidth="1"/>
    <col min="258" max="258" width="9.25" style="171" customWidth="1"/>
    <col min="259" max="259" width="8.25" style="171" bestFit="1" customWidth="1"/>
    <col min="260" max="260" width="8.875" style="171" bestFit="1" customWidth="1"/>
    <col min="261" max="261" width="8.25" style="171" bestFit="1" customWidth="1"/>
    <col min="262" max="262" width="8.375" style="171" bestFit="1" customWidth="1"/>
    <col min="263" max="263" width="7.5" style="171" bestFit="1" customWidth="1"/>
    <col min="264" max="264" width="11" style="171" bestFit="1" customWidth="1"/>
    <col min="265" max="268" width="10.125" style="171" bestFit="1" customWidth="1"/>
    <col min="269" max="512" width="10" style="171"/>
    <col min="513" max="513" width="8.375" style="171" customWidth="1"/>
    <col min="514" max="514" width="9.25" style="171" customWidth="1"/>
    <col min="515" max="515" width="8.25" style="171" bestFit="1" customWidth="1"/>
    <col min="516" max="516" width="8.875" style="171" bestFit="1" customWidth="1"/>
    <col min="517" max="517" width="8.25" style="171" bestFit="1" customWidth="1"/>
    <col min="518" max="518" width="8.375" style="171" bestFit="1" customWidth="1"/>
    <col min="519" max="519" width="7.5" style="171" bestFit="1" customWidth="1"/>
    <col min="520" max="520" width="11" style="171" bestFit="1" customWidth="1"/>
    <col min="521" max="524" width="10.125" style="171" bestFit="1" customWidth="1"/>
    <col min="525" max="768" width="10" style="171"/>
    <col min="769" max="769" width="8.375" style="171" customWidth="1"/>
    <col min="770" max="770" width="9.25" style="171" customWidth="1"/>
    <col min="771" max="771" width="8.25" style="171" bestFit="1" customWidth="1"/>
    <col min="772" max="772" width="8.875" style="171" bestFit="1" customWidth="1"/>
    <col min="773" max="773" width="8.25" style="171" bestFit="1" customWidth="1"/>
    <col min="774" max="774" width="8.375" style="171" bestFit="1" customWidth="1"/>
    <col min="775" max="775" width="7.5" style="171" bestFit="1" customWidth="1"/>
    <col min="776" max="776" width="11" style="171" bestFit="1" customWidth="1"/>
    <col min="777" max="780" width="10.125" style="171" bestFit="1" customWidth="1"/>
    <col min="781" max="1024" width="11" style="171"/>
    <col min="1025" max="1025" width="8.375" style="171" customWidth="1"/>
    <col min="1026" max="1026" width="9.25" style="171" customWidth="1"/>
    <col min="1027" max="1027" width="8.25" style="171" bestFit="1" customWidth="1"/>
    <col min="1028" max="1028" width="8.875" style="171" bestFit="1" customWidth="1"/>
    <col min="1029" max="1029" width="8.25" style="171" bestFit="1" customWidth="1"/>
    <col min="1030" max="1030" width="8.375" style="171" bestFit="1" customWidth="1"/>
    <col min="1031" max="1031" width="7.5" style="171" bestFit="1" customWidth="1"/>
    <col min="1032" max="1032" width="11" style="171" bestFit="1" customWidth="1"/>
    <col min="1033" max="1036" width="10.125" style="171" bestFit="1" customWidth="1"/>
    <col min="1037" max="1280" width="10" style="171"/>
    <col min="1281" max="1281" width="8.375" style="171" customWidth="1"/>
    <col min="1282" max="1282" width="9.25" style="171" customWidth="1"/>
    <col min="1283" max="1283" width="8.25" style="171" bestFit="1" customWidth="1"/>
    <col min="1284" max="1284" width="8.875" style="171" bestFit="1" customWidth="1"/>
    <col min="1285" max="1285" width="8.25" style="171" bestFit="1" customWidth="1"/>
    <col min="1286" max="1286" width="8.375" style="171" bestFit="1" customWidth="1"/>
    <col min="1287" max="1287" width="7.5" style="171" bestFit="1" customWidth="1"/>
    <col min="1288" max="1288" width="11" style="171" bestFit="1" customWidth="1"/>
    <col min="1289" max="1292" width="10.125" style="171" bestFit="1" customWidth="1"/>
    <col min="1293" max="1536" width="10" style="171"/>
    <col min="1537" max="1537" width="8.375" style="171" customWidth="1"/>
    <col min="1538" max="1538" width="9.25" style="171" customWidth="1"/>
    <col min="1539" max="1539" width="8.25" style="171" bestFit="1" customWidth="1"/>
    <col min="1540" max="1540" width="8.875" style="171" bestFit="1" customWidth="1"/>
    <col min="1541" max="1541" width="8.25" style="171" bestFit="1" customWidth="1"/>
    <col min="1542" max="1542" width="8.375" style="171" bestFit="1" customWidth="1"/>
    <col min="1543" max="1543" width="7.5" style="171" bestFit="1" customWidth="1"/>
    <col min="1544" max="1544" width="11" style="171" bestFit="1" customWidth="1"/>
    <col min="1545" max="1548" width="10.125" style="171" bestFit="1" customWidth="1"/>
    <col min="1549" max="1792" width="10" style="171"/>
    <col min="1793" max="1793" width="8.375" style="171" customWidth="1"/>
    <col min="1794" max="1794" width="9.25" style="171" customWidth="1"/>
    <col min="1795" max="1795" width="8.25" style="171" bestFit="1" customWidth="1"/>
    <col min="1796" max="1796" width="8.875" style="171" bestFit="1" customWidth="1"/>
    <col min="1797" max="1797" width="8.25" style="171" bestFit="1" customWidth="1"/>
    <col min="1798" max="1798" width="8.375" style="171" bestFit="1" customWidth="1"/>
    <col min="1799" max="1799" width="7.5" style="171" bestFit="1" customWidth="1"/>
    <col min="1800" max="1800" width="11" style="171" bestFit="1" customWidth="1"/>
    <col min="1801" max="1804" width="10.125" style="171" bestFit="1" customWidth="1"/>
    <col min="1805" max="2048" width="11" style="171"/>
    <col min="2049" max="2049" width="8.375" style="171" customWidth="1"/>
    <col min="2050" max="2050" width="9.25" style="171" customWidth="1"/>
    <col min="2051" max="2051" width="8.25" style="171" bestFit="1" customWidth="1"/>
    <col min="2052" max="2052" width="8.875" style="171" bestFit="1" customWidth="1"/>
    <col min="2053" max="2053" width="8.25" style="171" bestFit="1" customWidth="1"/>
    <col min="2054" max="2054" width="8.375" style="171" bestFit="1" customWidth="1"/>
    <col min="2055" max="2055" width="7.5" style="171" bestFit="1" customWidth="1"/>
    <col min="2056" max="2056" width="11" style="171" bestFit="1" customWidth="1"/>
    <col min="2057" max="2060" width="10.125" style="171" bestFit="1" customWidth="1"/>
    <col min="2061" max="2304" width="10" style="171"/>
    <col min="2305" max="2305" width="8.375" style="171" customWidth="1"/>
    <col min="2306" max="2306" width="9.25" style="171" customWidth="1"/>
    <col min="2307" max="2307" width="8.25" style="171" bestFit="1" customWidth="1"/>
    <col min="2308" max="2308" width="8.875" style="171" bestFit="1" customWidth="1"/>
    <col min="2309" max="2309" width="8.25" style="171" bestFit="1" customWidth="1"/>
    <col min="2310" max="2310" width="8.375" style="171" bestFit="1" customWidth="1"/>
    <col min="2311" max="2311" width="7.5" style="171" bestFit="1" customWidth="1"/>
    <col min="2312" max="2312" width="11" style="171" bestFit="1" customWidth="1"/>
    <col min="2313" max="2316" width="10.125" style="171" bestFit="1" customWidth="1"/>
    <col min="2317" max="2560" width="10" style="171"/>
    <col min="2561" max="2561" width="8.375" style="171" customWidth="1"/>
    <col min="2562" max="2562" width="9.25" style="171" customWidth="1"/>
    <col min="2563" max="2563" width="8.25" style="171" bestFit="1" customWidth="1"/>
    <col min="2564" max="2564" width="8.875" style="171" bestFit="1" customWidth="1"/>
    <col min="2565" max="2565" width="8.25" style="171" bestFit="1" customWidth="1"/>
    <col min="2566" max="2566" width="8.375" style="171" bestFit="1" customWidth="1"/>
    <col min="2567" max="2567" width="7.5" style="171" bestFit="1" customWidth="1"/>
    <col min="2568" max="2568" width="11" style="171" bestFit="1" customWidth="1"/>
    <col min="2569" max="2572" width="10.125" style="171" bestFit="1" customWidth="1"/>
    <col min="2573" max="2816" width="10" style="171"/>
    <col min="2817" max="2817" width="8.375" style="171" customWidth="1"/>
    <col min="2818" max="2818" width="9.25" style="171" customWidth="1"/>
    <col min="2819" max="2819" width="8.25" style="171" bestFit="1" customWidth="1"/>
    <col min="2820" max="2820" width="8.875" style="171" bestFit="1" customWidth="1"/>
    <col min="2821" max="2821" width="8.25" style="171" bestFit="1" customWidth="1"/>
    <col min="2822" max="2822" width="8.375" style="171" bestFit="1" customWidth="1"/>
    <col min="2823" max="2823" width="7.5" style="171" bestFit="1" customWidth="1"/>
    <col min="2824" max="2824" width="11" style="171" bestFit="1" customWidth="1"/>
    <col min="2825" max="2828" width="10.125" style="171" bestFit="1" customWidth="1"/>
    <col min="2829" max="3072" width="11" style="171"/>
    <col min="3073" max="3073" width="8.375" style="171" customWidth="1"/>
    <col min="3074" max="3074" width="9.25" style="171" customWidth="1"/>
    <col min="3075" max="3075" width="8.25" style="171" bestFit="1" customWidth="1"/>
    <col min="3076" max="3076" width="8.875" style="171" bestFit="1" customWidth="1"/>
    <col min="3077" max="3077" width="8.25" style="171" bestFit="1" customWidth="1"/>
    <col min="3078" max="3078" width="8.375" style="171" bestFit="1" customWidth="1"/>
    <col min="3079" max="3079" width="7.5" style="171" bestFit="1" customWidth="1"/>
    <col min="3080" max="3080" width="11" style="171" bestFit="1" customWidth="1"/>
    <col min="3081" max="3084" width="10.125" style="171" bestFit="1" customWidth="1"/>
    <col min="3085" max="3328" width="10" style="171"/>
    <col min="3329" max="3329" width="8.375" style="171" customWidth="1"/>
    <col min="3330" max="3330" width="9.25" style="171" customWidth="1"/>
    <col min="3331" max="3331" width="8.25" style="171" bestFit="1" customWidth="1"/>
    <col min="3332" max="3332" width="8.875" style="171" bestFit="1" customWidth="1"/>
    <col min="3333" max="3333" width="8.25" style="171" bestFit="1" customWidth="1"/>
    <col min="3334" max="3334" width="8.375" style="171" bestFit="1" customWidth="1"/>
    <col min="3335" max="3335" width="7.5" style="171" bestFit="1" customWidth="1"/>
    <col min="3336" max="3336" width="11" style="171" bestFit="1" customWidth="1"/>
    <col min="3337" max="3340" width="10.125" style="171" bestFit="1" customWidth="1"/>
    <col min="3341" max="3584" width="10" style="171"/>
    <col min="3585" max="3585" width="8.375" style="171" customWidth="1"/>
    <col min="3586" max="3586" width="9.25" style="171" customWidth="1"/>
    <col min="3587" max="3587" width="8.25" style="171" bestFit="1" customWidth="1"/>
    <col min="3588" max="3588" width="8.875" style="171" bestFit="1" customWidth="1"/>
    <col min="3589" max="3589" width="8.25" style="171" bestFit="1" customWidth="1"/>
    <col min="3590" max="3590" width="8.375" style="171" bestFit="1" customWidth="1"/>
    <col min="3591" max="3591" width="7.5" style="171" bestFit="1" customWidth="1"/>
    <col min="3592" max="3592" width="11" style="171" bestFit="1" customWidth="1"/>
    <col min="3593" max="3596" width="10.125" style="171" bestFit="1" customWidth="1"/>
    <col min="3597" max="3840" width="10" style="171"/>
    <col min="3841" max="3841" width="8.375" style="171" customWidth="1"/>
    <col min="3842" max="3842" width="9.25" style="171" customWidth="1"/>
    <col min="3843" max="3843" width="8.25" style="171" bestFit="1" customWidth="1"/>
    <col min="3844" max="3844" width="8.875" style="171" bestFit="1" customWidth="1"/>
    <col min="3845" max="3845" width="8.25" style="171" bestFit="1" customWidth="1"/>
    <col min="3846" max="3846" width="8.375" style="171" bestFit="1" customWidth="1"/>
    <col min="3847" max="3847" width="7.5" style="171" bestFit="1" customWidth="1"/>
    <col min="3848" max="3848" width="11" style="171" bestFit="1" customWidth="1"/>
    <col min="3849" max="3852" width="10.125" style="171" bestFit="1" customWidth="1"/>
    <col min="3853" max="4096" width="11" style="171"/>
    <col min="4097" max="4097" width="8.375" style="171" customWidth="1"/>
    <col min="4098" max="4098" width="9.25" style="171" customWidth="1"/>
    <col min="4099" max="4099" width="8.25" style="171" bestFit="1" customWidth="1"/>
    <col min="4100" max="4100" width="8.875" style="171" bestFit="1" customWidth="1"/>
    <col min="4101" max="4101" width="8.25" style="171" bestFit="1" customWidth="1"/>
    <col min="4102" max="4102" width="8.375" style="171" bestFit="1" customWidth="1"/>
    <col min="4103" max="4103" width="7.5" style="171" bestFit="1" customWidth="1"/>
    <col min="4104" max="4104" width="11" style="171" bestFit="1" customWidth="1"/>
    <col min="4105" max="4108" width="10.125" style="171" bestFit="1" customWidth="1"/>
    <col min="4109" max="4352" width="10" style="171"/>
    <col min="4353" max="4353" width="8.375" style="171" customWidth="1"/>
    <col min="4354" max="4354" width="9.25" style="171" customWidth="1"/>
    <col min="4355" max="4355" width="8.25" style="171" bestFit="1" customWidth="1"/>
    <col min="4356" max="4356" width="8.875" style="171" bestFit="1" customWidth="1"/>
    <col min="4357" max="4357" width="8.25" style="171" bestFit="1" customWidth="1"/>
    <col min="4358" max="4358" width="8.375" style="171" bestFit="1" customWidth="1"/>
    <col min="4359" max="4359" width="7.5" style="171" bestFit="1" customWidth="1"/>
    <col min="4360" max="4360" width="11" style="171" bestFit="1" customWidth="1"/>
    <col min="4361" max="4364" width="10.125" style="171" bestFit="1" customWidth="1"/>
    <col min="4365" max="4608" width="10" style="171"/>
    <col min="4609" max="4609" width="8.375" style="171" customWidth="1"/>
    <col min="4610" max="4610" width="9.25" style="171" customWidth="1"/>
    <col min="4611" max="4611" width="8.25" style="171" bestFit="1" customWidth="1"/>
    <col min="4612" max="4612" width="8.875" style="171" bestFit="1" customWidth="1"/>
    <col min="4613" max="4613" width="8.25" style="171" bestFit="1" customWidth="1"/>
    <col min="4614" max="4614" width="8.375" style="171" bestFit="1" customWidth="1"/>
    <col min="4615" max="4615" width="7.5" style="171" bestFit="1" customWidth="1"/>
    <col min="4616" max="4616" width="11" style="171" bestFit="1" customWidth="1"/>
    <col min="4617" max="4620" width="10.125" style="171" bestFit="1" customWidth="1"/>
    <col min="4621" max="4864" width="10" style="171"/>
    <col min="4865" max="4865" width="8.375" style="171" customWidth="1"/>
    <col min="4866" max="4866" width="9.25" style="171" customWidth="1"/>
    <col min="4867" max="4867" width="8.25" style="171" bestFit="1" customWidth="1"/>
    <col min="4868" max="4868" width="8.875" style="171" bestFit="1" customWidth="1"/>
    <col min="4869" max="4869" width="8.25" style="171" bestFit="1" customWidth="1"/>
    <col min="4870" max="4870" width="8.375" style="171" bestFit="1" customWidth="1"/>
    <col min="4871" max="4871" width="7.5" style="171" bestFit="1" customWidth="1"/>
    <col min="4872" max="4872" width="11" style="171" bestFit="1" customWidth="1"/>
    <col min="4873" max="4876" width="10.125" style="171" bestFit="1" customWidth="1"/>
    <col min="4877" max="5120" width="11" style="171"/>
    <col min="5121" max="5121" width="8.375" style="171" customWidth="1"/>
    <col min="5122" max="5122" width="9.25" style="171" customWidth="1"/>
    <col min="5123" max="5123" width="8.25" style="171" bestFit="1" customWidth="1"/>
    <col min="5124" max="5124" width="8.875" style="171" bestFit="1" customWidth="1"/>
    <col min="5125" max="5125" width="8.25" style="171" bestFit="1" customWidth="1"/>
    <col min="5126" max="5126" width="8.375" style="171" bestFit="1" customWidth="1"/>
    <col min="5127" max="5127" width="7.5" style="171" bestFit="1" customWidth="1"/>
    <col min="5128" max="5128" width="11" style="171" bestFit="1" customWidth="1"/>
    <col min="5129" max="5132" width="10.125" style="171" bestFit="1" customWidth="1"/>
    <col min="5133" max="5376" width="10" style="171"/>
    <col min="5377" max="5377" width="8.375" style="171" customWidth="1"/>
    <col min="5378" max="5378" width="9.25" style="171" customWidth="1"/>
    <col min="5379" max="5379" width="8.25" style="171" bestFit="1" customWidth="1"/>
    <col min="5380" max="5380" width="8.875" style="171" bestFit="1" customWidth="1"/>
    <col min="5381" max="5381" width="8.25" style="171" bestFit="1" customWidth="1"/>
    <col min="5382" max="5382" width="8.375" style="171" bestFit="1" customWidth="1"/>
    <col min="5383" max="5383" width="7.5" style="171" bestFit="1" customWidth="1"/>
    <col min="5384" max="5384" width="11" style="171" bestFit="1" customWidth="1"/>
    <col min="5385" max="5388" width="10.125" style="171" bestFit="1" customWidth="1"/>
    <col min="5389" max="5632" width="10" style="171"/>
    <col min="5633" max="5633" width="8.375" style="171" customWidth="1"/>
    <col min="5634" max="5634" width="9.25" style="171" customWidth="1"/>
    <col min="5635" max="5635" width="8.25" style="171" bestFit="1" customWidth="1"/>
    <col min="5636" max="5636" width="8.875" style="171" bestFit="1" customWidth="1"/>
    <col min="5637" max="5637" width="8.25" style="171" bestFit="1" customWidth="1"/>
    <col min="5638" max="5638" width="8.375" style="171" bestFit="1" customWidth="1"/>
    <col min="5639" max="5639" width="7.5" style="171" bestFit="1" customWidth="1"/>
    <col min="5640" max="5640" width="11" style="171" bestFit="1" customWidth="1"/>
    <col min="5641" max="5644" width="10.125" style="171" bestFit="1" customWidth="1"/>
    <col min="5645" max="5888" width="10" style="171"/>
    <col min="5889" max="5889" width="8.375" style="171" customWidth="1"/>
    <col min="5890" max="5890" width="9.25" style="171" customWidth="1"/>
    <col min="5891" max="5891" width="8.25" style="171" bestFit="1" customWidth="1"/>
    <col min="5892" max="5892" width="8.875" style="171" bestFit="1" customWidth="1"/>
    <col min="5893" max="5893" width="8.25" style="171" bestFit="1" customWidth="1"/>
    <col min="5894" max="5894" width="8.375" style="171" bestFit="1" customWidth="1"/>
    <col min="5895" max="5895" width="7.5" style="171" bestFit="1" customWidth="1"/>
    <col min="5896" max="5896" width="11" style="171" bestFit="1" customWidth="1"/>
    <col min="5897" max="5900" width="10.125" style="171" bestFit="1" customWidth="1"/>
    <col min="5901" max="6144" width="11" style="171"/>
    <col min="6145" max="6145" width="8.375" style="171" customWidth="1"/>
    <col min="6146" max="6146" width="9.25" style="171" customWidth="1"/>
    <col min="6147" max="6147" width="8.25" style="171" bestFit="1" customWidth="1"/>
    <col min="6148" max="6148" width="8.875" style="171" bestFit="1" customWidth="1"/>
    <col min="6149" max="6149" width="8.25" style="171" bestFit="1" customWidth="1"/>
    <col min="6150" max="6150" width="8.375" style="171" bestFit="1" customWidth="1"/>
    <col min="6151" max="6151" width="7.5" style="171" bestFit="1" customWidth="1"/>
    <col min="6152" max="6152" width="11" style="171" bestFit="1" customWidth="1"/>
    <col min="6153" max="6156" width="10.125" style="171" bestFit="1" customWidth="1"/>
    <col min="6157" max="6400" width="10" style="171"/>
    <col min="6401" max="6401" width="8.375" style="171" customWidth="1"/>
    <col min="6402" max="6402" width="9.25" style="171" customWidth="1"/>
    <col min="6403" max="6403" width="8.25" style="171" bestFit="1" customWidth="1"/>
    <col min="6404" max="6404" width="8.875" style="171" bestFit="1" customWidth="1"/>
    <col min="6405" max="6405" width="8.25" style="171" bestFit="1" customWidth="1"/>
    <col min="6406" max="6406" width="8.375" style="171" bestFit="1" customWidth="1"/>
    <col min="6407" max="6407" width="7.5" style="171" bestFit="1" customWidth="1"/>
    <col min="6408" max="6408" width="11" style="171" bestFit="1" customWidth="1"/>
    <col min="6409" max="6412" width="10.125" style="171" bestFit="1" customWidth="1"/>
    <col min="6413" max="6656" width="10" style="171"/>
    <col min="6657" max="6657" width="8.375" style="171" customWidth="1"/>
    <col min="6658" max="6658" width="9.25" style="171" customWidth="1"/>
    <col min="6659" max="6659" width="8.25" style="171" bestFit="1" customWidth="1"/>
    <col min="6660" max="6660" width="8.875" style="171" bestFit="1" customWidth="1"/>
    <col min="6661" max="6661" width="8.25" style="171" bestFit="1" customWidth="1"/>
    <col min="6662" max="6662" width="8.375" style="171" bestFit="1" customWidth="1"/>
    <col min="6663" max="6663" width="7.5" style="171" bestFit="1" customWidth="1"/>
    <col min="6664" max="6664" width="11" style="171" bestFit="1" customWidth="1"/>
    <col min="6665" max="6668" width="10.125" style="171" bestFit="1" customWidth="1"/>
    <col min="6669" max="6912" width="10" style="171"/>
    <col min="6913" max="6913" width="8.375" style="171" customWidth="1"/>
    <col min="6914" max="6914" width="9.25" style="171" customWidth="1"/>
    <col min="6915" max="6915" width="8.25" style="171" bestFit="1" customWidth="1"/>
    <col min="6916" max="6916" width="8.875" style="171" bestFit="1" customWidth="1"/>
    <col min="6917" max="6917" width="8.25" style="171" bestFit="1" customWidth="1"/>
    <col min="6918" max="6918" width="8.375" style="171" bestFit="1" customWidth="1"/>
    <col min="6919" max="6919" width="7.5" style="171" bestFit="1" customWidth="1"/>
    <col min="6920" max="6920" width="11" style="171" bestFit="1" customWidth="1"/>
    <col min="6921" max="6924" width="10.125" style="171" bestFit="1" customWidth="1"/>
    <col min="6925" max="7168" width="11" style="171"/>
    <col min="7169" max="7169" width="8.375" style="171" customWidth="1"/>
    <col min="7170" max="7170" width="9.25" style="171" customWidth="1"/>
    <col min="7171" max="7171" width="8.25" style="171" bestFit="1" customWidth="1"/>
    <col min="7172" max="7172" width="8.875" style="171" bestFit="1" customWidth="1"/>
    <col min="7173" max="7173" width="8.25" style="171" bestFit="1" customWidth="1"/>
    <col min="7174" max="7174" width="8.375" style="171" bestFit="1" customWidth="1"/>
    <col min="7175" max="7175" width="7.5" style="171" bestFit="1" customWidth="1"/>
    <col min="7176" max="7176" width="11" style="171" bestFit="1" customWidth="1"/>
    <col min="7177" max="7180" width="10.125" style="171" bestFit="1" customWidth="1"/>
    <col min="7181" max="7424" width="10" style="171"/>
    <col min="7425" max="7425" width="8.375" style="171" customWidth="1"/>
    <col min="7426" max="7426" width="9.25" style="171" customWidth="1"/>
    <col min="7427" max="7427" width="8.25" style="171" bestFit="1" customWidth="1"/>
    <col min="7428" max="7428" width="8.875" style="171" bestFit="1" customWidth="1"/>
    <col min="7429" max="7429" width="8.25" style="171" bestFit="1" customWidth="1"/>
    <col min="7430" max="7430" width="8.375" style="171" bestFit="1" customWidth="1"/>
    <col min="7431" max="7431" width="7.5" style="171" bestFit="1" customWidth="1"/>
    <col min="7432" max="7432" width="11" style="171" bestFit="1" customWidth="1"/>
    <col min="7433" max="7436" width="10.125" style="171" bestFit="1" customWidth="1"/>
    <col min="7437" max="7680" width="10" style="171"/>
    <col min="7681" max="7681" width="8.375" style="171" customWidth="1"/>
    <col min="7682" max="7682" width="9.25" style="171" customWidth="1"/>
    <col min="7683" max="7683" width="8.25" style="171" bestFit="1" customWidth="1"/>
    <col min="7684" max="7684" width="8.875" style="171" bestFit="1" customWidth="1"/>
    <col min="7685" max="7685" width="8.25" style="171" bestFit="1" customWidth="1"/>
    <col min="7686" max="7686" width="8.375" style="171" bestFit="1" customWidth="1"/>
    <col min="7687" max="7687" width="7.5" style="171" bestFit="1" customWidth="1"/>
    <col min="7688" max="7688" width="11" style="171" bestFit="1" customWidth="1"/>
    <col min="7689" max="7692" width="10.125" style="171" bestFit="1" customWidth="1"/>
    <col min="7693" max="7936" width="10" style="171"/>
    <col min="7937" max="7937" width="8.375" style="171" customWidth="1"/>
    <col min="7938" max="7938" width="9.25" style="171" customWidth="1"/>
    <col min="7939" max="7939" width="8.25" style="171" bestFit="1" customWidth="1"/>
    <col min="7940" max="7940" width="8.875" style="171" bestFit="1" customWidth="1"/>
    <col min="7941" max="7941" width="8.25" style="171" bestFit="1" customWidth="1"/>
    <col min="7942" max="7942" width="8.375" style="171" bestFit="1" customWidth="1"/>
    <col min="7943" max="7943" width="7.5" style="171" bestFit="1" customWidth="1"/>
    <col min="7944" max="7944" width="11" style="171" bestFit="1" customWidth="1"/>
    <col min="7945" max="7948" width="10.125" style="171" bestFit="1" customWidth="1"/>
    <col min="7949" max="8192" width="11" style="171"/>
    <col min="8193" max="8193" width="8.375" style="171" customWidth="1"/>
    <col min="8194" max="8194" width="9.25" style="171" customWidth="1"/>
    <col min="8195" max="8195" width="8.25" style="171" bestFit="1" customWidth="1"/>
    <col min="8196" max="8196" width="8.875" style="171" bestFit="1" customWidth="1"/>
    <col min="8197" max="8197" width="8.25" style="171" bestFit="1" customWidth="1"/>
    <col min="8198" max="8198" width="8.375" style="171" bestFit="1" customWidth="1"/>
    <col min="8199" max="8199" width="7.5" style="171" bestFit="1" customWidth="1"/>
    <col min="8200" max="8200" width="11" style="171" bestFit="1" customWidth="1"/>
    <col min="8201" max="8204" width="10.125" style="171" bestFit="1" customWidth="1"/>
    <col min="8205" max="8448" width="10" style="171"/>
    <col min="8449" max="8449" width="8.375" style="171" customWidth="1"/>
    <col min="8450" max="8450" width="9.25" style="171" customWidth="1"/>
    <col min="8451" max="8451" width="8.25" style="171" bestFit="1" customWidth="1"/>
    <col min="8452" max="8452" width="8.875" style="171" bestFit="1" customWidth="1"/>
    <col min="8453" max="8453" width="8.25" style="171" bestFit="1" customWidth="1"/>
    <col min="8454" max="8454" width="8.375" style="171" bestFit="1" customWidth="1"/>
    <col min="8455" max="8455" width="7.5" style="171" bestFit="1" customWidth="1"/>
    <col min="8456" max="8456" width="11" style="171" bestFit="1" customWidth="1"/>
    <col min="8457" max="8460" width="10.125" style="171" bestFit="1" customWidth="1"/>
    <col min="8461" max="8704" width="10" style="171"/>
    <col min="8705" max="8705" width="8.375" style="171" customWidth="1"/>
    <col min="8706" max="8706" width="9.25" style="171" customWidth="1"/>
    <col min="8707" max="8707" width="8.25" style="171" bestFit="1" customWidth="1"/>
    <col min="8708" max="8708" width="8.875" style="171" bestFit="1" customWidth="1"/>
    <col min="8709" max="8709" width="8.25" style="171" bestFit="1" customWidth="1"/>
    <col min="8710" max="8710" width="8.375" style="171" bestFit="1" customWidth="1"/>
    <col min="8711" max="8711" width="7.5" style="171" bestFit="1" customWidth="1"/>
    <col min="8712" max="8712" width="11" style="171" bestFit="1" customWidth="1"/>
    <col min="8713" max="8716" width="10.125" style="171" bestFit="1" customWidth="1"/>
    <col min="8717" max="8960" width="10" style="171"/>
    <col min="8961" max="8961" width="8.375" style="171" customWidth="1"/>
    <col min="8962" max="8962" width="9.25" style="171" customWidth="1"/>
    <col min="8963" max="8963" width="8.25" style="171" bestFit="1" customWidth="1"/>
    <col min="8964" max="8964" width="8.875" style="171" bestFit="1" customWidth="1"/>
    <col min="8965" max="8965" width="8.25" style="171" bestFit="1" customWidth="1"/>
    <col min="8966" max="8966" width="8.375" style="171" bestFit="1" customWidth="1"/>
    <col min="8967" max="8967" width="7.5" style="171" bestFit="1" customWidth="1"/>
    <col min="8968" max="8968" width="11" style="171" bestFit="1" customWidth="1"/>
    <col min="8969" max="8972" width="10.125" style="171" bestFit="1" customWidth="1"/>
    <col min="8973" max="9216" width="11" style="171"/>
    <col min="9217" max="9217" width="8.375" style="171" customWidth="1"/>
    <col min="9218" max="9218" width="9.25" style="171" customWidth="1"/>
    <col min="9219" max="9219" width="8.25" style="171" bestFit="1" customWidth="1"/>
    <col min="9220" max="9220" width="8.875" style="171" bestFit="1" customWidth="1"/>
    <col min="9221" max="9221" width="8.25" style="171" bestFit="1" customWidth="1"/>
    <col min="9222" max="9222" width="8.375" style="171" bestFit="1" customWidth="1"/>
    <col min="9223" max="9223" width="7.5" style="171" bestFit="1" customWidth="1"/>
    <col min="9224" max="9224" width="11" style="171" bestFit="1" customWidth="1"/>
    <col min="9225" max="9228" width="10.125" style="171" bestFit="1" customWidth="1"/>
    <col min="9229" max="9472" width="10" style="171"/>
    <col min="9473" max="9473" width="8.375" style="171" customWidth="1"/>
    <col min="9474" max="9474" width="9.25" style="171" customWidth="1"/>
    <col min="9475" max="9475" width="8.25" style="171" bestFit="1" customWidth="1"/>
    <col min="9476" max="9476" width="8.875" style="171" bestFit="1" customWidth="1"/>
    <col min="9477" max="9477" width="8.25" style="171" bestFit="1" customWidth="1"/>
    <col min="9478" max="9478" width="8.375" style="171" bestFit="1" customWidth="1"/>
    <col min="9479" max="9479" width="7.5" style="171" bestFit="1" customWidth="1"/>
    <col min="9480" max="9480" width="11" style="171" bestFit="1" customWidth="1"/>
    <col min="9481" max="9484" width="10.125" style="171" bestFit="1" customWidth="1"/>
    <col min="9485" max="9728" width="10" style="171"/>
    <col min="9729" max="9729" width="8.375" style="171" customWidth="1"/>
    <col min="9730" max="9730" width="9.25" style="171" customWidth="1"/>
    <col min="9731" max="9731" width="8.25" style="171" bestFit="1" customWidth="1"/>
    <col min="9732" max="9732" width="8.875" style="171" bestFit="1" customWidth="1"/>
    <col min="9733" max="9733" width="8.25" style="171" bestFit="1" customWidth="1"/>
    <col min="9734" max="9734" width="8.375" style="171" bestFit="1" customWidth="1"/>
    <col min="9735" max="9735" width="7.5" style="171" bestFit="1" customWidth="1"/>
    <col min="9736" max="9736" width="11" style="171" bestFit="1" customWidth="1"/>
    <col min="9737" max="9740" width="10.125" style="171" bestFit="1" customWidth="1"/>
    <col min="9741" max="9984" width="10" style="171"/>
    <col min="9985" max="9985" width="8.375" style="171" customWidth="1"/>
    <col min="9986" max="9986" width="9.25" style="171" customWidth="1"/>
    <col min="9987" max="9987" width="8.25" style="171" bestFit="1" customWidth="1"/>
    <col min="9988" max="9988" width="8.875" style="171" bestFit="1" customWidth="1"/>
    <col min="9989" max="9989" width="8.25" style="171" bestFit="1" customWidth="1"/>
    <col min="9990" max="9990" width="8.375" style="171" bestFit="1" customWidth="1"/>
    <col min="9991" max="9991" width="7.5" style="171" bestFit="1" customWidth="1"/>
    <col min="9992" max="9992" width="11" style="171" bestFit="1" customWidth="1"/>
    <col min="9993" max="9996" width="10.125" style="171" bestFit="1" customWidth="1"/>
    <col min="9997" max="10240" width="11" style="171"/>
    <col min="10241" max="10241" width="8.375" style="171" customWidth="1"/>
    <col min="10242" max="10242" width="9.25" style="171" customWidth="1"/>
    <col min="10243" max="10243" width="8.25" style="171" bestFit="1" customWidth="1"/>
    <col min="10244" max="10244" width="8.875" style="171" bestFit="1" customWidth="1"/>
    <col min="10245" max="10245" width="8.25" style="171" bestFit="1" customWidth="1"/>
    <col min="10246" max="10246" width="8.375" style="171" bestFit="1" customWidth="1"/>
    <col min="10247" max="10247" width="7.5" style="171" bestFit="1" customWidth="1"/>
    <col min="10248" max="10248" width="11" style="171" bestFit="1" customWidth="1"/>
    <col min="10249" max="10252" width="10.125" style="171" bestFit="1" customWidth="1"/>
    <col min="10253" max="10496" width="10" style="171"/>
    <col min="10497" max="10497" width="8.375" style="171" customWidth="1"/>
    <col min="10498" max="10498" width="9.25" style="171" customWidth="1"/>
    <col min="10499" max="10499" width="8.25" style="171" bestFit="1" customWidth="1"/>
    <col min="10500" max="10500" width="8.875" style="171" bestFit="1" customWidth="1"/>
    <col min="10501" max="10501" width="8.25" style="171" bestFit="1" customWidth="1"/>
    <col min="10502" max="10502" width="8.375" style="171" bestFit="1" customWidth="1"/>
    <col min="10503" max="10503" width="7.5" style="171" bestFit="1" customWidth="1"/>
    <col min="10504" max="10504" width="11" style="171" bestFit="1" customWidth="1"/>
    <col min="10505" max="10508" width="10.125" style="171" bestFit="1" customWidth="1"/>
    <col min="10509" max="10752" width="10" style="171"/>
    <col min="10753" max="10753" width="8.375" style="171" customWidth="1"/>
    <col min="10754" max="10754" width="9.25" style="171" customWidth="1"/>
    <col min="10755" max="10755" width="8.25" style="171" bestFit="1" customWidth="1"/>
    <col min="10756" max="10756" width="8.875" style="171" bestFit="1" customWidth="1"/>
    <col min="10757" max="10757" width="8.25" style="171" bestFit="1" customWidth="1"/>
    <col min="10758" max="10758" width="8.375" style="171" bestFit="1" customWidth="1"/>
    <col min="10759" max="10759" width="7.5" style="171" bestFit="1" customWidth="1"/>
    <col min="10760" max="10760" width="11" style="171" bestFit="1" customWidth="1"/>
    <col min="10761" max="10764" width="10.125" style="171" bestFit="1" customWidth="1"/>
    <col min="10765" max="11008" width="10" style="171"/>
    <col min="11009" max="11009" width="8.375" style="171" customWidth="1"/>
    <col min="11010" max="11010" width="9.25" style="171" customWidth="1"/>
    <col min="11011" max="11011" width="8.25" style="171" bestFit="1" customWidth="1"/>
    <col min="11012" max="11012" width="8.875" style="171" bestFit="1" customWidth="1"/>
    <col min="11013" max="11013" width="8.25" style="171" bestFit="1" customWidth="1"/>
    <col min="11014" max="11014" width="8.375" style="171" bestFit="1" customWidth="1"/>
    <col min="11015" max="11015" width="7.5" style="171" bestFit="1" customWidth="1"/>
    <col min="11016" max="11016" width="11" style="171" bestFit="1" customWidth="1"/>
    <col min="11017" max="11020" width="10.125" style="171" bestFit="1" customWidth="1"/>
    <col min="11021" max="11264" width="11" style="171"/>
    <col min="11265" max="11265" width="8.375" style="171" customWidth="1"/>
    <col min="11266" max="11266" width="9.25" style="171" customWidth="1"/>
    <col min="11267" max="11267" width="8.25" style="171" bestFit="1" customWidth="1"/>
    <col min="11268" max="11268" width="8.875" style="171" bestFit="1" customWidth="1"/>
    <col min="11269" max="11269" width="8.25" style="171" bestFit="1" customWidth="1"/>
    <col min="11270" max="11270" width="8.375" style="171" bestFit="1" customWidth="1"/>
    <col min="11271" max="11271" width="7.5" style="171" bestFit="1" customWidth="1"/>
    <col min="11272" max="11272" width="11" style="171" bestFit="1" customWidth="1"/>
    <col min="11273" max="11276" width="10.125" style="171" bestFit="1" customWidth="1"/>
    <col min="11277" max="11520" width="10" style="171"/>
    <col min="11521" max="11521" width="8.375" style="171" customWidth="1"/>
    <col min="11522" max="11522" width="9.25" style="171" customWidth="1"/>
    <col min="11523" max="11523" width="8.25" style="171" bestFit="1" customWidth="1"/>
    <col min="11524" max="11524" width="8.875" style="171" bestFit="1" customWidth="1"/>
    <col min="11525" max="11525" width="8.25" style="171" bestFit="1" customWidth="1"/>
    <col min="11526" max="11526" width="8.375" style="171" bestFit="1" customWidth="1"/>
    <col min="11527" max="11527" width="7.5" style="171" bestFit="1" customWidth="1"/>
    <col min="11528" max="11528" width="11" style="171" bestFit="1" customWidth="1"/>
    <col min="11529" max="11532" width="10.125" style="171" bestFit="1" customWidth="1"/>
    <col min="11533" max="11776" width="10" style="171"/>
    <col min="11777" max="11777" width="8.375" style="171" customWidth="1"/>
    <col min="11778" max="11778" width="9.25" style="171" customWidth="1"/>
    <col min="11779" max="11779" width="8.25" style="171" bestFit="1" customWidth="1"/>
    <col min="11780" max="11780" width="8.875" style="171" bestFit="1" customWidth="1"/>
    <col min="11781" max="11781" width="8.25" style="171" bestFit="1" customWidth="1"/>
    <col min="11782" max="11782" width="8.375" style="171" bestFit="1" customWidth="1"/>
    <col min="11783" max="11783" width="7.5" style="171" bestFit="1" customWidth="1"/>
    <col min="11784" max="11784" width="11" style="171" bestFit="1" customWidth="1"/>
    <col min="11785" max="11788" width="10.125" style="171" bestFit="1" customWidth="1"/>
    <col min="11789" max="12032" width="10" style="171"/>
    <col min="12033" max="12033" width="8.375" style="171" customWidth="1"/>
    <col min="12034" max="12034" width="9.25" style="171" customWidth="1"/>
    <col min="12035" max="12035" width="8.25" style="171" bestFit="1" customWidth="1"/>
    <col min="12036" max="12036" width="8.875" style="171" bestFit="1" customWidth="1"/>
    <col min="12037" max="12037" width="8.25" style="171" bestFit="1" customWidth="1"/>
    <col min="12038" max="12038" width="8.375" style="171" bestFit="1" customWidth="1"/>
    <col min="12039" max="12039" width="7.5" style="171" bestFit="1" customWidth="1"/>
    <col min="12040" max="12040" width="11" style="171" bestFit="1" customWidth="1"/>
    <col min="12041" max="12044" width="10.125" style="171" bestFit="1" customWidth="1"/>
    <col min="12045" max="12288" width="11" style="171"/>
    <col min="12289" max="12289" width="8.375" style="171" customWidth="1"/>
    <col min="12290" max="12290" width="9.25" style="171" customWidth="1"/>
    <col min="12291" max="12291" width="8.25" style="171" bestFit="1" customWidth="1"/>
    <col min="12292" max="12292" width="8.875" style="171" bestFit="1" customWidth="1"/>
    <col min="12293" max="12293" width="8.25" style="171" bestFit="1" customWidth="1"/>
    <col min="12294" max="12294" width="8.375" style="171" bestFit="1" customWidth="1"/>
    <col min="12295" max="12295" width="7.5" style="171" bestFit="1" customWidth="1"/>
    <col min="12296" max="12296" width="11" style="171" bestFit="1" customWidth="1"/>
    <col min="12297" max="12300" width="10.125" style="171" bestFit="1" customWidth="1"/>
    <col min="12301" max="12544" width="10" style="171"/>
    <col min="12545" max="12545" width="8.375" style="171" customWidth="1"/>
    <col min="12546" max="12546" width="9.25" style="171" customWidth="1"/>
    <col min="12547" max="12547" width="8.25" style="171" bestFit="1" customWidth="1"/>
    <col min="12548" max="12548" width="8.875" style="171" bestFit="1" customWidth="1"/>
    <col min="12549" max="12549" width="8.25" style="171" bestFit="1" customWidth="1"/>
    <col min="12550" max="12550" width="8.375" style="171" bestFit="1" customWidth="1"/>
    <col min="12551" max="12551" width="7.5" style="171" bestFit="1" customWidth="1"/>
    <col min="12552" max="12552" width="11" style="171" bestFit="1" customWidth="1"/>
    <col min="12553" max="12556" width="10.125" style="171" bestFit="1" customWidth="1"/>
    <col min="12557" max="12800" width="10" style="171"/>
    <col min="12801" max="12801" width="8.375" style="171" customWidth="1"/>
    <col min="12802" max="12802" width="9.25" style="171" customWidth="1"/>
    <col min="12803" max="12803" width="8.25" style="171" bestFit="1" customWidth="1"/>
    <col min="12804" max="12804" width="8.875" style="171" bestFit="1" customWidth="1"/>
    <col min="12805" max="12805" width="8.25" style="171" bestFit="1" customWidth="1"/>
    <col min="12806" max="12806" width="8.375" style="171" bestFit="1" customWidth="1"/>
    <col min="12807" max="12807" width="7.5" style="171" bestFit="1" customWidth="1"/>
    <col min="12808" max="12808" width="11" style="171" bestFit="1" customWidth="1"/>
    <col min="12809" max="12812" width="10.125" style="171" bestFit="1" customWidth="1"/>
    <col min="12813" max="13056" width="10" style="171"/>
    <col min="13057" max="13057" width="8.375" style="171" customWidth="1"/>
    <col min="13058" max="13058" width="9.25" style="171" customWidth="1"/>
    <col min="13059" max="13059" width="8.25" style="171" bestFit="1" customWidth="1"/>
    <col min="13060" max="13060" width="8.875" style="171" bestFit="1" customWidth="1"/>
    <col min="13061" max="13061" width="8.25" style="171" bestFit="1" customWidth="1"/>
    <col min="13062" max="13062" width="8.375" style="171" bestFit="1" customWidth="1"/>
    <col min="13063" max="13063" width="7.5" style="171" bestFit="1" customWidth="1"/>
    <col min="13064" max="13064" width="11" style="171" bestFit="1" customWidth="1"/>
    <col min="13065" max="13068" width="10.125" style="171" bestFit="1" customWidth="1"/>
    <col min="13069" max="13312" width="11" style="171"/>
    <col min="13313" max="13313" width="8.375" style="171" customWidth="1"/>
    <col min="13314" max="13314" width="9.25" style="171" customWidth="1"/>
    <col min="13315" max="13315" width="8.25" style="171" bestFit="1" customWidth="1"/>
    <col min="13316" max="13316" width="8.875" style="171" bestFit="1" customWidth="1"/>
    <col min="13317" max="13317" width="8.25" style="171" bestFit="1" customWidth="1"/>
    <col min="13318" max="13318" width="8.375" style="171" bestFit="1" customWidth="1"/>
    <col min="13319" max="13319" width="7.5" style="171" bestFit="1" customWidth="1"/>
    <col min="13320" max="13320" width="11" style="171" bestFit="1" customWidth="1"/>
    <col min="13321" max="13324" width="10.125" style="171" bestFit="1" customWidth="1"/>
    <col min="13325" max="13568" width="10" style="171"/>
    <col min="13569" max="13569" width="8.375" style="171" customWidth="1"/>
    <col min="13570" max="13570" width="9.25" style="171" customWidth="1"/>
    <col min="13571" max="13571" width="8.25" style="171" bestFit="1" customWidth="1"/>
    <col min="13572" max="13572" width="8.875" style="171" bestFit="1" customWidth="1"/>
    <col min="13573" max="13573" width="8.25" style="171" bestFit="1" customWidth="1"/>
    <col min="13574" max="13574" width="8.375" style="171" bestFit="1" customWidth="1"/>
    <col min="13575" max="13575" width="7.5" style="171" bestFit="1" customWidth="1"/>
    <col min="13576" max="13576" width="11" style="171" bestFit="1" customWidth="1"/>
    <col min="13577" max="13580" width="10.125" style="171" bestFit="1" customWidth="1"/>
    <col min="13581" max="13824" width="10" style="171"/>
    <col min="13825" max="13825" width="8.375" style="171" customWidth="1"/>
    <col min="13826" max="13826" width="9.25" style="171" customWidth="1"/>
    <col min="13827" max="13827" width="8.25" style="171" bestFit="1" customWidth="1"/>
    <col min="13828" max="13828" width="8.875" style="171" bestFit="1" customWidth="1"/>
    <col min="13829" max="13829" width="8.25" style="171" bestFit="1" customWidth="1"/>
    <col min="13830" max="13830" width="8.375" style="171" bestFit="1" customWidth="1"/>
    <col min="13831" max="13831" width="7.5" style="171" bestFit="1" customWidth="1"/>
    <col min="13832" max="13832" width="11" style="171" bestFit="1" customWidth="1"/>
    <col min="13833" max="13836" width="10.125" style="171" bestFit="1" customWidth="1"/>
    <col min="13837" max="14080" width="10" style="171"/>
    <col min="14081" max="14081" width="8.375" style="171" customWidth="1"/>
    <col min="14082" max="14082" width="9.25" style="171" customWidth="1"/>
    <col min="14083" max="14083" width="8.25" style="171" bestFit="1" customWidth="1"/>
    <col min="14084" max="14084" width="8.875" style="171" bestFit="1" customWidth="1"/>
    <col min="14085" max="14085" width="8.25" style="171" bestFit="1" customWidth="1"/>
    <col min="14086" max="14086" width="8.375" style="171" bestFit="1" customWidth="1"/>
    <col min="14087" max="14087" width="7.5" style="171" bestFit="1" customWidth="1"/>
    <col min="14088" max="14088" width="11" style="171" bestFit="1" customWidth="1"/>
    <col min="14089" max="14092" width="10.125" style="171" bestFit="1" customWidth="1"/>
    <col min="14093" max="14336" width="11" style="171"/>
    <col min="14337" max="14337" width="8.375" style="171" customWidth="1"/>
    <col min="14338" max="14338" width="9.25" style="171" customWidth="1"/>
    <col min="14339" max="14339" width="8.25" style="171" bestFit="1" customWidth="1"/>
    <col min="14340" max="14340" width="8.875" style="171" bestFit="1" customWidth="1"/>
    <col min="14341" max="14341" width="8.25" style="171" bestFit="1" customWidth="1"/>
    <col min="14342" max="14342" width="8.375" style="171" bestFit="1" customWidth="1"/>
    <col min="14343" max="14343" width="7.5" style="171" bestFit="1" customWidth="1"/>
    <col min="14344" max="14344" width="11" style="171" bestFit="1" customWidth="1"/>
    <col min="14345" max="14348" width="10.125" style="171" bestFit="1" customWidth="1"/>
    <col min="14349" max="14592" width="10" style="171"/>
    <col min="14593" max="14593" width="8.375" style="171" customWidth="1"/>
    <col min="14594" max="14594" width="9.25" style="171" customWidth="1"/>
    <col min="14595" max="14595" width="8.25" style="171" bestFit="1" customWidth="1"/>
    <col min="14596" max="14596" width="8.875" style="171" bestFit="1" customWidth="1"/>
    <col min="14597" max="14597" width="8.25" style="171" bestFit="1" customWidth="1"/>
    <col min="14598" max="14598" width="8.375" style="171" bestFit="1" customWidth="1"/>
    <col min="14599" max="14599" width="7.5" style="171" bestFit="1" customWidth="1"/>
    <col min="14600" max="14600" width="11" style="171" bestFit="1" customWidth="1"/>
    <col min="14601" max="14604" width="10.125" style="171" bestFit="1" customWidth="1"/>
    <col min="14605" max="14848" width="10" style="171"/>
    <col min="14849" max="14849" width="8.375" style="171" customWidth="1"/>
    <col min="14850" max="14850" width="9.25" style="171" customWidth="1"/>
    <col min="14851" max="14851" width="8.25" style="171" bestFit="1" customWidth="1"/>
    <col min="14852" max="14852" width="8.875" style="171" bestFit="1" customWidth="1"/>
    <col min="14853" max="14853" width="8.25" style="171" bestFit="1" customWidth="1"/>
    <col min="14854" max="14854" width="8.375" style="171" bestFit="1" customWidth="1"/>
    <col min="14855" max="14855" width="7.5" style="171" bestFit="1" customWidth="1"/>
    <col min="14856" max="14856" width="11" style="171" bestFit="1" customWidth="1"/>
    <col min="14857" max="14860" width="10.125" style="171" bestFit="1" customWidth="1"/>
    <col min="14861" max="15104" width="10" style="171"/>
    <col min="15105" max="15105" width="8.375" style="171" customWidth="1"/>
    <col min="15106" max="15106" width="9.25" style="171" customWidth="1"/>
    <col min="15107" max="15107" width="8.25" style="171" bestFit="1" customWidth="1"/>
    <col min="15108" max="15108" width="8.875" style="171" bestFit="1" customWidth="1"/>
    <col min="15109" max="15109" width="8.25" style="171" bestFit="1" customWidth="1"/>
    <col min="15110" max="15110" width="8.375" style="171" bestFit="1" customWidth="1"/>
    <col min="15111" max="15111" width="7.5" style="171" bestFit="1" customWidth="1"/>
    <col min="15112" max="15112" width="11" style="171" bestFit="1" customWidth="1"/>
    <col min="15113" max="15116" width="10.125" style="171" bestFit="1" customWidth="1"/>
    <col min="15117" max="15360" width="11" style="171"/>
    <col min="15361" max="15361" width="8.375" style="171" customWidth="1"/>
    <col min="15362" max="15362" width="9.25" style="171" customWidth="1"/>
    <col min="15363" max="15363" width="8.25" style="171" bestFit="1" customWidth="1"/>
    <col min="15364" max="15364" width="8.875" style="171" bestFit="1" customWidth="1"/>
    <col min="15365" max="15365" width="8.25" style="171" bestFit="1" customWidth="1"/>
    <col min="15366" max="15366" width="8.375" style="171" bestFit="1" customWidth="1"/>
    <col min="15367" max="15367" width="7.5" style="171" bestFit="1" customWidth="1"/>
    <col min="15368" max="15368" width="11" style="171" bestFit="1" customWidth="1"/>
    <col min="15369" max="15372" width="10.125" style="171" bestFit="1" customWidth="1"/>
    <col min="15373" max="15616" width="10" style="171"/>
    <col min="15617" max="15617" width="8.375" style="171" customWidth="1"/>
    <col min="15618" max="15618" width="9.25" style="171" customWidth="1"/>
    <col min="15619" max="15619" width="8.25" style="171" bestFit="1" customWidth="1"/>
    <col min="15620" max="15620" width="8.875" style="171" bestFit="1" customWidth="1"/>
    <col min="15621" max="15621" width="8.25" style="171" bestFit="1" customWidth="1"/>
    <col min="15622" max="15622" width="8.375" style="171" bestFit="1" customWidth="1"/>
    <col min="15623" max="15623" width="7.5" style="171" bestFit="1" customWidth="1"/>
    <col min="15624" max="15624" width="11" style="171" bestFit="1" customWidth="1"/>
    <col min="15625" max="15628" width="10.125" style="171" bestFit="1" customWidth="1"/>
    <col min="15629" max="15872" width="10" style="171"/>
    <col min="15873" max="15873" width="8.375" style="171" customWidth="1"/>
    <col min="15874" max="15874" width="9.25" style="171" customWidth="1"/>
    <col min="15875" max="15875" width="8.25" style="171" bestFit="1" customWidth="1"/>
    <col min="15876" max="15876" width="8.875" style="171" bestFit="1" customWidth="1"/>
    <col min="15877" max="15877" width="8.25" style="171" bestFit="1" customWidth="1"/>
    <col min="15878" max="15878" width="8.375" style="171" bestFit="1" customWidth="1"/>
    <col min="15879" max="15879" width="7.5" style="171" bestFit="1" customWidth="1"/>
    <col min="15880" max="15880" width="11" style="171" bestFit="1" customWidth="1"/>
    <col min="15881" max="15884" width="10.125" style="171" bestFit="1" customWidth="1"/>
    <col min="15885" max="16128" width="10" style="171"/>
    <col min="16129" max="16129" width="8.375" style="171" customWidth="1"/>
    <col min="16130" max="16130" width="9.25" style="171" customWidth="1"/>
    <col min="16131" max="16131" width="8.25" style="171" bestFit="1" customWidth="1"/>
    <col min="16132" max="16132" width="8.875" style="171" bestFit="1" customWidth="1"/>
    <col min="16133" max="16133" width="8.25" style="171" bestFit="1" customWidth="1"/>
    <col min="16134" max="16134" width="8.375" style="171" bestFit="1" customWidth="1"/>
    <col min="16135" max="16135" width="7.5" style="171" bestFit="1" customWidth="1"/>
    <col min="16136" max="16136" width="11" style="171" bestFit="1" customWidth="1"/>
    <col min="16137" max="16140" width="10.125" style="171" bestFit="1" customWidth="1"/>
    <col min="16141" max="16384" width="11" style="171"/>
  </cols>
  <sheetData>
    <row r="1" spans="1:65" x14ac:dyDescent="0.2">
      <c r="A1" s="170" t="s">
        <v>6</v>
      </c>
    </row>
    <row r="2" spans="1:65" ht="15.75" x14ac:dyDescent="0.25">
      <c r="A2" s="172"/>
      <c r="B2" s="173"/>
      <c r="H2" s="110" t="s">
        <v>157</v>
      </c>
    </row>
    <row r="3" spans="1:65" s="102" customFormat="1" x14ac:dyDescent="0.2">
      <c r="A3" s="79"/>
      <c r="B3" s="896">
        <f>INDICE!A3</f>
        <v>42917</v>
      </c>
      <c r="C3" s="897"/>
      <c r="D3" s="897" t="s">
        <v>118</v>
      </c>
      <c r="E3" s="897"/>
      <c r="F3" s="897" t="s">
        <v>119</v>
      </c>
      <c r="G3" s="897"/>
      <c r="H3" s="897"/>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461</v>
      </c>
      <c r="D4" s="97" t="s">
        <v>47</v>
      </c>
      <c r="E4" s="97" t="s">
        <v>461</v>
      </c>
      <c r="F4" s="97" t="s">
        <v>47</v>
      </c>
      <c r="G4" s="97" t="s">
        <v>461</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201</v>
      </c>
      <c r="B5" s="100">
        <v>659.59387000000004</v>
      </c>
      <c r="C5" s="101">
        <v>7.991165074887328</v>
      </c>
      <c r="D5" s="100">
        <v>3614.2482300000006</v>
      </c>
      <c r="E5" s="101">
        <v>9.4709884019758537</v>
      </c>
      <c r="F5" s="100">
        <v>6206.1754900000005</v>
      </c>
      <c r="G5" s="101">
        <v>8.669594963871571</v>
      </c>
      <c r="H5" s="101">
        <v>99.995926159353559</v>
      </c>
    </row>
    <row r="6" spans="1:65" s="99" customFormat="1" x14ac:dyDescent="0.2">
      <c r="A6" s="99" t="s">
        <v>147</v>
      </c>
      <c r="B6" s="119">
        <v>9.1500000000000001E-3</v>
      </c>
      <c r="C6" s="486">
        <v>40.769230769230781</v>
      </c>
      <c r="D6" s="119">
        <v>0.11720000000000001</v>
      </c>
      <c r="E6" s="486">
        <v>-25.326537113730485</v>
      </c>
      <c r="F6" s="119">
        <v>0.25283999999999995</v>
      </c>
      <c r="G6" s="486">
        <v>-6.683890016608256</v>
      </c>
      <c r="H6" s="252">
        <v>4.0738406464447159E-3</v>
      </c>
    </row>
    <row r="7" spans="1:65" s="99" customFormat="1" x14ac:dyDescent="0.2">
      <c r="A7" s="68" t="s">
        <v>117</v>
      </c>
      <c r="B7" s="69">
        <v>659.60302000000001</v>
      </c>
      <c r="C7" s="103">
        <v>7.9915138967300541</v>
      </c>
      <c r="D7" s="69">
        <v>3614.3654300000007</v>
      </c>
      <c r="E7" s="103">
        <v>9.4693342702201768</v>
      </c>
      <c r="F7" s="69">
        <v>6206.4283299999997</v>
      </c>
      <c r="G7" s="103">
        <v>8.6688665813487553</v>
      </c>
      <c r="H7" s="103">
        <v>100</v>
      </c>
    </row>
    <row r="8" spans="1:65" s="99" customFormat="1" x14ac:dyDescent="0.2">
      <c r="H8" s="93" t="s">
        <v>232</v>
      </c>
    </row>
    <row r="9" spans="1:65" s="99" customFormat="1" x14ac:dyDescent="0.2">
      <c r="A9" s="94" t="s">
        <v>528</v>
      </c>
    </row>
    <row r="10" spans="1:65" x14ac:dyDescent="0.2">
      <c r="A10" s="165" t="s">
        <v>602</v>
      </c>
    </row>
    <row r="13" spans="1:65" x14ac:dyDescent="0.2">
      <c r="B13" s="100"/>
    </row>
  </sheetData>
  <mergeCells count="3">
    <mergeCell ref="B3:C3"/>
    <mergeCell ref="D3:E3"/>
    <mergeCell ref="F3:H3"/>
  </mergeCells>
  <conditionalFormatting sqref="B6">
    <cfRule type="cellIs" dxfId="436" priority="7" operator="between">
      <formula>0</formula>
      <formula>0.5</formula>
    </cfRule>
    <cfRule type="cellIs" dxfId="435" priority="8" operator="between">
      <formula>0</formula>
      <formula>0.49</formula>
    </cfRule>
  </conditionalFormatting>
  <conditionalFormatting sqref="D6">
    <cfRule type="cellIs" dxfId="434" priority="5" operator="between">
      <formula>0</formula>
      <formula>0.5</formula>
    </cfRule>
    <cfRule type="cellIs" dxfId="433" priority="6" operator="between">
      <formula>0</formula>
      <formula>0.49</formula>
    </cfRule>
  </conditionalFormatting>
  <conditionalFormatting sqref="F6">
    <cfRule type="cellIs" dxfId="432" priority="3" operator="between">
      <formula>0</formula>
      <formula>0.5</formula>
    </cfRule>
    <cfRule type="cellIs" dxfId="431" priority="4" operator="between">
      <formula>0</formula>
      <formula>0.49</formula>
    </cfRule>
  </conditionalFormatting>
  <conditionalFormatting sqref="H6">
    <cfRule type="cellIs" dxfId="430" priority="1" operator="between">
      <formula>0</formula>
      <formula>0.5</formula>
    </cfRule>
    <cfRule type="cellIs" dxfId="42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heetViews>
  <sheetFormatPr baseColWidth="10" defaultRowHeight="12.75" x14ac:dyDescent="0.2"/>
  <cols>
    <col min="1" max="1" width="25.75" style="175" customWidth="1"/>
    <col min="2" max="2" width="9.375" style="175" customWidth="1"/>
    <col min="3" max="3" width="12.875" style="175" customWidth="1"/>
    <col min="4" max="4" width="10.375" style="175" customWidth="1"/>
    <col min="5" max="5" width="11.625" style="175" customWidth="1"/>
    <col min="6" max="6" width="10.375" style="175" customWidth="1"/>
    <col min="7" max="7" width="11" style="175" customWidth="1"/>
    <col min="8" max="8" width="16.375" style="175" customWidth="1"/>
    <col min="9" max="11" width="11" style="175"/>
    <col min="12" max="12" width="11.5" style="175" customWidth="1"/>
    <col min="13" max="66" width="11" style="175"/>
    <col min="67" max="256" width="10" style="175"/>
    <col min="257" max="257" width="19.75" style="175" customWidth="1"/>
    <col min="258" max="259" width="8.2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5" width="8.2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1" width="8.2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7" width="8.2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3" width="8.2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9" width="8.2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5" width="8.2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1" width="8.2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7" width="8.2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3" width="8.2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9" width="8.2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5" width="8.2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1" width="8.2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7" width="8.2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3" width="8.2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9" width="8.2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5" width="8.2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1" width="8.2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7" width="8.2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3" width="8.2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9" width="8.2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5" width="8.2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1" width="8.2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7" width="8.2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3" width="8.2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9" width="8.2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5" width="8.2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1" width="8.2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7" width="8.2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3" width="8.2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9" width="8.2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5" width="8.2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1" width="8.2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7" width="8.2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3" width="8.2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9" width="8.2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5" width="8.2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1" width="8.2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7" width="8.2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3" width="8.2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9" width="8.2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5" width="8.2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1" width="8.2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7" width="8.2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3" width="8.2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9" width="8.2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5" width="8.2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1" width="8.2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7" width="8.2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3" width="8.2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9" width="8.2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5" width="8.2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1" width="8.2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7" width="8.2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3" width="8.2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9" width="8.2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5" width="8.2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1" width="8.2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7" width="8.2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3" width="8.2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9" width="8.2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5" width="8.2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1" width="8.2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x14ac:dyDescent="0.2">
      <c r="A1" s="174" t="s">
        <v>29</v>
      </c>
    </row>
    <row r="2" spans="1:65" ht="15.75" x14ac:dyDescent="0.25">
      <c r="A2" s="176"/>
      <c r="B2" s="177"/>
      <c r="H2" s="531" t="s">
        <v>157</v>
      </c>
    </row>
    <row r="3" spans="1:65" s="102" customFormat="1" x14ac:dyDescent="0.2">
      <c r="A3" s="79"/>
      <c r="B3" s="896">
        <f>INDICE!A3</f>
        <v>42917</v>
      </c>
      <c r="C3" s="897"/>
      <c r="D3" s="897" t="s">
        <v>118</v>
      </c>
      <c r="E3" s="897"/>
      <c r="F3" s="897" t="s">
        <v>119</v>
      </c>
      <c r="G3" s="897"/>
      <c r="H3" s="897"/>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461</v>
      </c>
      <c r="D4" s="97" t="s">
        <v>47</v>
      </c>
      <c r="E4" s="97" t="s">
        <v>461</v>
      </c>
      <c r="F4" s="97" t="s">
        <v>47</v>
      </c>
      <c r="G4" s="98" t="s">
        <v>461</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8" customFormat="1" x14ac:dyDescent="0.2">
      <c r="A5" s="178" t="s">
        <v>202</v>
      </c>
      <c r="B5" s="129">
        <v>204.49570999999997</v>
      </c>
      <c r="C5" s="179">
        <v>-1.5489775947732225</v>
      </c>
      <c r="D5" s="129">
        <v>1299.99632</v>
      </c>
      <c r="E5" s="785">
        <v>-0.1782866918128746</v>
      </c>
      <c r="F5" s="129">
        <v>2219.198159999999</v>
      </c>
      <c r="G5" s="179">
        <v>1.7652460372670826</v>
      </c>
      <c r="H5" s="179">
        <v>26.80396236376092</v>
      </c>
    </row>
    <row r="6" spans="1:65" s="178" customFormat="1" x14ac:dyDescent="0.2">
      <c r="A6" s="178" t="s">
        <v>203</v>
      </c>
      <c r="B6" s="129">
        <v>530.32650999999998</v>
      </c>
      <c r="C6" s="179">
        <v>-5.8388617167478234</v>
      </c>
      <c r="D6" s="129">
        <v>3405.8005200000007</v>
      </c>
      <c r="E6" s="179">
        <v>-9.18740253322418</v>
      </c>
      <c r="F6" s="129">
        <v>6060.1678900000006</v>
      </c>
      <c r="G6" s="179">
        <v>-4.3336813096639215</v>
      </c>
      <c r="H6" s="179">
        <v>73.196037636239069</v>
      </c>
    </row>
    <row r="7" spans="1:65" s="99" customFormat="1" x14ac:dyDescent="0.2">
      <c r="A7" s="68" t="s">
        <v>481</v>
      </c>
      <c r="B7" s="69">
        <v>734.82222000000002</v>
      </c>
      <c r="C7" s="103">
        <v>-4.6830222610557932</v>
      </c>
      <c r="D7" s="69">
        <v>4705.7968400000009</v>
      </c>
      <c r="E7" s="103">
        <v>-6.8653206815617622</v>
      </c>
      <c r="F7" s="69">
        <v>8279.3660500000005</v>
      </c>
      <c r="G7" s="103">
        <v>-2.7718102701801399</v>
      </c>
      <c r="H7" s="103">
        <v>100</v>
      </c>
    </row>
    <row r="8" spans="1:65" s="99" customFormat="1" x14ac:dyDescent="0.2">
      <c r="A8" s="180" t="s">
        <v>469</v>
      </c>
      <c r="B8" s="181">
        <v>512.26143999999999</v>
      </c>
      <c r="C8" s="687">
        <v>-5.5392936790888667</v>
      </c>
      <c r="D8" s="181">
        <v>3276.2781199999999</v>
      </c>
      <c r="E8" s="687">
        <v>-9.6606877385335412</v>
      </c>
      <c r="F8" s="181">
        <v>5785.7794499999991</v>
      </c>
      <c r="G8" s="687">
        <v>-5.6039781429149071</v>
      </c>
      <c r="H8" s="687">
        <v>69.881913845323922</v>
      </c>
    </row>
    <row r="9" spans="1:65" s="178" customFormat="1" x14ac:dyDescent="0.2">
      <c r="H9" s="93" t="s">
        <v>232</v>
      </c>
    </row>
    <row r="10" spans="1:65" s="178" customFormat="1" x14ac:dyDescent="0.2">
      <c r="A10" s="94" t="s">
        <v>528</v>
      </c>
    </row>
    <row r="11" spans="1:65" x14ac:dyDescent="0.2">
      <c r="A11" s="94" t="s">
        <v>482</v>
      </c>
    </row>
    <row r="12" spans="1:65" x14ac:dyDescent="0.2">
      <c r="A12" s="165" t="s">
        <v>602</v>
      </c>
    </row>
  </sheetData>
  <mergeCells count="3">
    <mergeCell ref="B3:C3"/>
    <mergeCell ref="D3:E3"/>
    <mergeCell ref="F3:H3"/>
  </mergeCells>
  <conditionalFormatting sqref="E5">
    <cfRule type="cellIs" dxfId="428"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483</v>
      </c>
    </row>
    <row r="2" spans="1:3" ht="15.75" x14ac:dyDescent="0.25">
      <c r="A2" s="2"/>
      <c r="C2" s="532" t="s">
        <v>157</v>
      </c>
    </row>
    <row r="3" spans="1:3" s="114" customFormat="1" ht="13.7" customHeight="1" x14ac:dyDescent="0.2">
      <c r="A3" s="111"/>
      <c r="B3" s="398">
        <f>INDICE!A3</f>
        <v>42917</v>
      </c>
      <c r="C3" s="113"/>
    </row>
    <row r="4" spans="1:3" s="114" customFormat="1" x14ac:dyDescent="0.2">
      <c r="A4" s="515" t="s">
        <v>159</v>
      </c>
      <c r="B4" s="117">
        <v>25.046459999999996</v>
      </c>
      <c r="C4" s="117">
        <v>209.88598999999999</v>
      </c>
    </row>
    <row r="5" spans="1:3" s="114" customFormat="1" x14ac:dyDescent="0.2">
      <c r="A5" s="516" t="s">
        <v>160</v>
      </c>
      <c r="B5" s="119">
        <v>0.38732</v>
      </c>
      <c r="C5" s="119">
        <v>3.572680000000001</v>
      </c>
    </row>
    <row r="6" spans="1:3" s="114" customFormat="1" x14ac:dyDescent="0.2">
      <c r="A6" s="516" t="s">
        <v>161</v>
      </c>
      <c r="B6" s="119">
        <v>4.5742200000000004</v>
      </c>
      <c r="C6" s="119">
        <v>54.065890000000017</v>
      </c>
    </row>
    <row r="7" spans="1:3" s="114" customFormat="1" x14ac:dyDescent="0.2">
      <c r="A7" s="516" t="s">
        <v>162</v>
      </c>
      <c r="B7" s="119">
        <v>11.47541</v>
      </c>
      <c r="C7" s="119">
        <v>106.11410000000001</v>
      </c>
    </row>
    <row r="8" spans="1:3" s="114" customFormat="1" x14ac:dyDescent="0.2">
      <c r="A8" s="516" t="s">
        <v>163</v>
      </c>
      <c r="B8" s="119">
        <v>103.96844999999998</v>
      </c>
      <c r="C8" s="119">
        <v>1163.3934599999998</v>
      </c>
    </row>
    <row r="9" spans="1:3" s="114" customFormat="1" x14ac:dyDescent="0.2">
      <c r="A9" s="516" t="s">
        <v>164</v>
      </c>
      <c r="B9" s="119">
        <v>0.41537000000000002</v>
      </c>
      <c r="C9" s="119">
        <v>5.1925499999999998</v>
      </c>
    </row>
    <row r="10" spans="1:3" s="114" customFormat="1" x14ac:dyDescent="0.2">
      <c r="A10" s="516" t="s">
        <v>165</v>
      </c>
      <c r="B10" s="119">
        <v>2.0976699999999999</v>
      </c>
      <c r="C10" s="119">
        <v>27.212909999999997</v>
      </c>
    </row>
    <row r="11" spans="1:3" s="114" customFormat="1" x14ac:dyDescent="0.2">
      <c r="A11" s="516" t="s">
        <v>574</v>
      </c>
      <c r="B11" s="119">
        <v>8.3103999999999996</v>
      </c>
      <c r="C11" s="119">
        <v>105.02812000000004</v>
      </c>
    </row>
    <row r="12" spans="1:3" s="114" customFormat="1" x14ac:dyDescent="0.2">
      <c r="A12" s="516" t="s">
        <v>166</v>
      </c>
      <c r="B12" s="119">
        <v>4.0484799999999996</v>
      </c>
      <c r="C12" s="119">
        <v>45.863919999999993</v>
      </c>
    </row>
    <row r="13" spans="1:3" s="114" customFormat="1" x14ac:dyDescent="0.2">
      <c r="A13" s="516" t="s">
        <v>167</v>
      </c>
      <c r="B13" s="119">
        <v>5.18</v>
      </c>
      <c r="C13" s="119">
        <v>57.619160000000001</v>
      </c>
    </row>
    <row r="14" spans="1:3" s="114" customFormat="1" x14ac:dyDescent="0.2">
      <c r="A14" s="516" t="s">
        <v>168</v>
      </c>
      <c r="B14" s="119">
        <v>0.74591000000000007</v>
      </c>
      <c r="C14" s="119">
        <v>9.8573600000000017</v>
      </c>
    </row>
    <row r="15" spans="1:3" s="114" customFormat="1" x14ac:dyDescent="0.2">
      <c r="A15" s="516" t="s">
        <v>169</v>
      </c>
      <c r="B15" s="119">
        <v>0.13823999999999997</v>
      </c>
      <c r="C15" s="119">
        <v>3.4499500000000003</v>
      </c>
    </row>
    <row r="16" spans="1:3" s="114" customFormat="1" x14ac:dyDescent="0.2">
      <c r="A16" s="516" t="s">
        <v>170</v>
      </c>
      <c r="B16" s="119">
        <v>31.454689999999999</v>
      </c>
      <c r="C16" s="119">
        <v>351.75090000000006</v>
      </c>
    </row>
    <row r="17" spans="1:9" s="114" customFormat="1" x14ac:dyDescent="0.2">
      <c r="A17" s="516" t="s">
        <v>171</v>
      </c>
      <c r="B17" s="119">
        <v>0.12150999999999999</v>
      </c>
      <c r="C17" s="119">
        <v>2.5957499999999998</v>
      </c>
    </row>
    <row r="18" spans="1:9" s="114" customFormat="1" x14ac:dyDescent="0.2">
      <c r="A18" s="516" t="s">
        <v>172</v>
      </c>
      <c r="B18" s="119">
        <v>0.31025999999999998</v>
      </c>
      <c r="C18" s="119">
        <v>2.5954399999999995</v>
      </c>
    </row>
    <row r="19" spans="1:9" s="114" customFormat="1" x14ac:dyDescent="0.2">
      <c r="A19" s="516" t="s">
        <v>173</v>
      </c>
      <c r="B19" s="119">
        <v>5.3</v>
      </c>
      <c r="C19" s="119">
        <v>57.123359999999998</v>
      </c>
    </row>
    <row r="20" spans="1:9" s="114" customFormat="1" x14ac:dyDescent="0.2">
      <c r="A20" s="516" t="s">
        <v>174</v>
      </c>
      <c r="B20" s="119">
        <v>0.39112000000000002</v>
      </c>
      <c r="C20" s="119">
        <v>5.2755900000000002</v>
      </c>
    </row>
    <row r="21" spans="1:9" s="114" customFormat="1" x14ac:dyDescent="0.2">
      <c r="A21" s="516" t="s">
        <v>175</v>
      </c>
      <c r="B21" s="119">
        <v>0.18822</v>
      </c>
      <c r="C21" s="119">
        <v>2.8561999999999999</v>
      </c>
    </row>
    <row r="22" spans="1:9" x14ac:dyDescent="0.2">
      <c r="A22" s="517" t="s">
        <v>176</v>
      </c>
      <c r="B22" s="119">
        <v>0.34198000000000001</v>
      </c>
      <c r="C22" s="119">
        <v>5.7448299999999985</v>
      </c>
      <c r="I22" s="114"/>
    </row>
    <row r="23" spans="1:9" x14ac:dyDescent="0.2">
      <c r="A23" s="518" t="s">
        <v>472</v>
      </c>
      <c r="B23" s="123">
        <v>204.49570999999997</v>
      </c>
      <c r="C23" s="123">
        <v>2219.1981600000036</v>
      </c>
    </row>
    <row r="24" spans="1:9" x14ac:dyDescent="0.2">
      <c r="A24" s="154" t="s">
        <v>233</v>
      </c>
      <c r="C24" s="93" t="s">
        <v>232</v>
      </c>
    </row>
    <row r="25" spans="1:9" x14ac:dyDescent="0.2">
      <c r="A25" s="124"/>
      <c r="C25" s="125"/>
    </row>
    <row r="26" spans="1:9" x14ac:dyDescent="0.2">
      <c r="A26" s="126"/>
      <c r="C26" s="125"/>
    </row>
    <row r="27" spans="1:9" ht="18" x14ac:dyDescent="0.25">
      <c r="A27" s="126"/>
      <c r="B27" s="651"/>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427" priority="3" operator="between">
      <formula>0</formula>
      <formula>0.5</formula>
    </cfRule>
    <cfRule type="cellIs" dxfId="426" priority="4" operator="between">
      <formula>0</formula>
      <formula>0.49</formula>
    </cfRule>
  </conditionalFormatting>
  <conditionalFormatting sqref="C5:C22">
    <cfRule type="cellIs" dxfId="425" priority="1" operator="between">
      <formula>0</formula>
      <formula>0.5</formula>
    </cfRule>
    <cfRule type="cellIs" dxfId="42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workbookViewId="0">
      <selection sqref="A1:F2"/>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5" t="s">
        <v>0</v>
      </c>
      <c r="B1" s="885"/>
      <c r="C1" s="885"/>
      <c r="D1" s="885"/>
      <c r="E1" s="885"/>
      <c r="F1" s="885"/>
    </row>
    <row r="2" spans="1:6" ht="12.75" x14ac:dyDescent="0.2">
      <c r="A2" s="886"/>
      <c r="B2" s="886"/>
      <c r="C2" s="886"/>
      <c r="D2" s="886"/>
      <c r="E2" s="886"/>
      <c r="F2" s="886"/>
    </row>
    <row r="3" spans="1:6" ht="29.45" customHeight="1" x14ac:dyDescent="0.25">
      <c r="A3" s="23"/>
      <c r="B3" s="24" t="s">
        <v>42</v>
      </c>
      <c r="C3" s="24" t="s">
        <v>43</v>
      </c>
      <c r="D3" s="25" t="s">
        <v>44</v>
      </c>
      <c r="E3" s="25" t="s">
        <v>455</v>
      </c>
      <c r="F3" s="650" t="s">
        <v>456</v>
      </c>
    </row>
    <row r="4" spans="1:6" ht="12.75" x14ac:dyDescent="0.2">
      <c r="A4" s="26" t="s">
        <v>45</v>
      </c>
      <c r="B4" s="397"/>
      <c r="C4" s="397"/>
      <c r="D4" s="397"/>
      <c r="E4" s="397"/>
      <c r="F4" s="650"/>
    </row>
    <row r="5" spans="1:6" ht="12.75" x14ac:dyDescent="0.2">
      <c r="A5" s="27" t="s">
        <v>46</v>
      </c>
      <c r="B5" s="28" t="s">
        <v>616</v>
      </c>
      <c r="C5" s="29" t="s">
        <v>47</v>
      </c>
      <c r="D5" s="30">
        <v>4954.6244235265713</v>
      </c>
      <c r="E5" s="413">
        <v>5039.8796699999994</v>
      </c>
      <c r="F5" s="646" t="s">
        <v>673</v>
      </c>
    </row>
    <row r="6" spans="1:6" ht="12.75" x14ac:dyDescent="0.2">
      <c r="A6" s="22" t="s">
        <v>448</v>
      </c>
      <c r="B6" s="31" t="s">
        <v>616</v>
      </c>
      <c r="C6" s="32" t="s">
        <v>47</v>
      </c>
      <c r="D6" s="33">
        <v>182.95059999999998</v>
      </c>
      <c r="E6" s="414">
        <v>161.80440000000002</v>
      </c>
      <c r="F6" s="646" t="s">
        <v>673</v>
      </c>
    </row>
    <row r="7" spans="1:6" ht="12.75" x14ac:dyDescent="0.2">
      <c r="A7" s="22" t="s">
        <v>48</v>
      </c>
      <c r="B7" s="31" t="s">
        <v>616</v>
      </c>
      <c r="C7" s="32" t="s">
        <v>47</v>
      </c>
      <c r="D7" s="33">
        <v>439.32603</v>
      </c>
      <c r="E7" s="414">
        <v>455.98739999999981</v>
      </c>
      <c r="F7" s="646" t="s">
        <v>673</v>
      </c>
    </row>
    <row r="8" spans="1:6" ht="12.75" x14ac:dyDescent="0.2">
      <c r="A8" s="22" t="s">
        <v>49</v>
      </c>
      <c r="B8" s="31" t="s">
        <v>616</v>
      </c>
      <c r="C8" s="32" t="s">
        <v>47</v>
      </c>
      <c r="D8" s="33">
        <v>590.99525999999992</v>
      </c>
      <c r="E8" s="414">
        <v>659.60302000000001</v>
      </c>
      <c r="F8" s="646" t="s">
        <v>673</v>
      </c>
    </row>
    <row r="9" spans="1:6" ht="12.75" x14ac:dyDescent="0.2">
      <c r="A9" s="22" t="s">
        <v>563</v>
      </c>
      <c r="B9" s="31" t="s">
        <v>616</v>
      </c>
      <c r="C9" s="32" t="s">
        <v>47</v>
      </c>
      <c r="D9" s="33">
        <v>2068.0785200000018</v>
      </c>
      <c r="E9" s="414">
        <v>2050.0954199999996</v>
      </c>
      <c r="F9" s="646" t="s">
        <v>673</v>
      </c>
    </row>
    <row r="10" spans="1:6" ht="12.75" x14ac:dyDescent="0.2">
      <c r="A10" s="34" t="s">
        <v>50</v>
      </c>
      <c r="B10" s="35" t="s">
        <v>616</v>
      </c>
      <c r="C10" s="36" t="s">
        <v>570</v>
      </c>
      <c r="D10" s="37">
        <v>25125.909</v>
      </c>
      <c r="E10" s="415">
        <v>26757.718000000001</v>
      </c>
      <c r="F10" s="647" t="s">
        <v>673</v>
      </c>
    </row>
    <row r="11" spans="1:6" ht="12.75" x14ac:dyDescent="0.2">
      <c r="A11" s="38" t="s">
        <v>51</v>
      </c>
      <c r="B11" s="39"/>
      <c r="C11" s="40"/>
      <c r="D11" s="41"/>
      <c r="E11" s="41"/>
      <c r="F11" s="648"/>
    </row>
    <row r="12" spans="1:6" ht="12.75" x14ac:dyDescent="0.2">
      <c r="A12" s="22" t="s">
        <v>52</v>
      </c>
      <c r="B12" s="31" t="s">
        <v>616</v>
      </c>
      <c r="C12" s="32" t="s">
        <v>47</v>
      </c>
      <c r="D12" s="33">
        <v>5047</v>
      </c>
      <c r="E12" s="414">
        <v>6451</v>
      </c>
      <c r="F12" s="649" t="s">
        <v>673</v>
      </c>
    </row>
    <row r="13" spans="1:6" ht="12.75" x14ac:dyDescent="0.2">
      <c r="A13" s="22" t="s">
        <v>53</v>
      </c>
      <c r="B13" s="31" t="s">
        <v>616</v>
      </c>
      <c r="C13" s="32" t="s">
        <v>54</v>
      </c>
      <c r="D13" s="33">
        <v>29369.426179999999</v>
      </c>
      <c r="E13" s="414">
        <v>29664.370280000003</v>
      </c>
      <c r="F13" s="646" t="s">
        <v>673</v>
      </c>
    </row>
    <row r="14" spans="1:6" ht="12.75" x14ac:dyDescent="0.2">
      <c r="A14" s="22" t="s">
        <v>55</v>
      </c>
      <c r="B14" s="31" t="s">
        <v>616</v>
      </c>
      <c r="C14" s="32" t="s">
        <v>56</v>
      </c>
      <c r="D14" s="42">
        <v>40.946015790739587</v>
      </c>
      <c r="E14" s="416">
        <v>40.374936854226803</v>
      </c>
      <c r="F14" s="646" t="s">
        <v>673</v>
      </c>
    </row>
    <row r="15" spans="1:6" ht="12.75" x14ac:dyDescent="0.2">
      <c r="A15" s="22" t="s">
        <v>457</v>
      </c>
      <c r="B15" s="31" t="s">
        <v>616</v>
      </c>
      <c r="C15" s="32" t="s">
        <v>47</v>
      </c>
      <c r="D15" s="33">
        <v>478</v>
      </c>
      <c r="E15" s="414">
        <v>217</v>
      </c>
      <c r="F15" s="647" t="s">
        <v>673</v>
      </c>
    </row>
    <row r="16" spans="1:6" ht="12.75" x14ac:dyDescent="0.2">
      <c r="A16" s="26" t="s">
        <v>57</v>
      </c>
      <c r="B16" s="28"/>
      <c r="C16" s="29"/>
      <c r="D16" s="43"/>
      <c r="E16" s="43"/>
      <c r="F16" s="648"/>
    </row>
    <row r="17" spans="1:6" ht="12.75" x14ac:dyDescent="0.2">
      <c r="A17" s="27" t="s">
        <v>58</v>
      </c>
      <c r="B17" s="28" t="s">
        <v>616</v>
      </c>
      <c r="C17" s="29" t="s">
        <v>47</v>
      </c>
      <c r="D17" s="30">
        <v>5323</v>
      </c>
      <c r="E17" s="413">
        <v>5932</v>
      </c>
      <c r="F17" s="649" t="s">
        <v>673</v>
      </c>
    </row>
    <row r="18" spans="1:6" ht="12.75" x14ac:dyDescent="0.2">
      <c r="A18" s="22" t="s">
        <v>59</v>
      </c>
      <c r="B18" s="31" t="s">
        <v>616</v>
      </c>
      <c r="C18" s="32" t="s">
        <v>60</v>
      </c>
      <c r="D18" s="42">
        <v>83.243144815766925</v>
      </c>
      <c r="E18" s="416">
        <v>89.774442325234261</v>
      </c>
      <c r="F18" s="646" t="s">
        <v>673</v>
      </c>
    </row>
    <row r="19" spans="1:6" ht="12.75" x14ac:dyDescent="0.2">
      <c r="A19" s="34" t="s">
        <v>61</v>
      </c>
      <c r="B19" s="35" t="s">
        <v>616</v>
      </c>
      <c r="C19" s="44" t="s">
        <v>47</v>
      </c>
      <c r="D19" s="37">
        <v>17683</v>
      </c>
      <c r="E19" s="415">
        <v>18484</v>
      </c>
      <c r="F19" s="647" t="s">
        <v>673</v>
      </c>
    </row>
    <row r="20" spans="1:6" ht="12.75" x14ac:dyDescent="0.2">
      <c r="A20" s="26" t="s">
        <v>66</v>
      </c>
      <c r="B20" s="28"/>
      <c r="C20" s="29"/>
      <c r="D20" s="30"/>
      <c r="E20" s="30"/>
      <c r="F20" s="648"/>
    </row>
    <row r="21" spans="1:6" ht="12.75" x14ac:dyDescent="0.2">
      <c r="A21" s="27" t="s">
        <v>67</v>
      </c>
      <c r="B21" s="28" t="s">
        <v>68</v>
      </c>
      <c r="C21" s="29" t="s">
        <v>69</v>
      </c>
      <c r="D21" s="47">
        <v>46.296363636363644</v>
      </c>
      <c r="E21" s="417">
        <v>48.481428571428566</v>
      </c>
      <c r="F21" s="646" t="s">
        <v>673</v>
      </c>
    </row>
    <row r="22" spans="1:6" ht="12.75" x14ac:dyDescent="0.2">
      <c r="A22" s="22" t="s">
        <v>70</v>
      </c>
      <c r="B22" s="31" t="s">
        <v>71</v>
      </c>
      <c r="C22" s="32" t="s">
        <v>72</v>
      </c>
      <c r="D22" s="48">
        <v>1.1229454545454547</v>
      </c>
      <c r="E22" s="418">
        <v>1.1511142857142855</v>
      </c>
      <c r="F22" s="646" t="s">
        <v>673</v>
      </c>
    </row>
    <row r="23" spans="1:6" ht="12.75" x14ac:dyDescent="0.2">
      <c r="A23" s="22" t="s">
        <v>73</v>
      </c>
      <c r="B23" s="31" t="s">
        <v>619</v>
      </c>
      <c r="C23" s="32" t="s">
        <v>74</v>
      </c>
      <c r="D23" s="46">
        <v>118.48996816333337</v>
      </c>
      <c r="E23" s="419">
        <v>117.5414139580645</v>
      </c>
      <c r="F23" s="646" t="s">
        <v>673</v>
      </c>
    </row>
    <row r="24" spans="1:6" ht="12.75" x14ac:dyDescent="0.2">
      <c r="A24" s="22" t="s">
        <v>75</v>
      </c>
      <c r="B24" s="31" t="s">
        <v>619</v>
      </c>
      <c r="C24" s="32" t="s">
        <v>74</v>
      </c>
      <c r="D24" s="46">
        <v>105.34687367666666</v>
      </c>
      <c r="E24" s="419">
        <v>105.18274960967742</v>
      </c>
      <c r="F24" s="646" t="s">
        <v>673</v>
      </c>
    </row>
    <row r="25" spans="1:6" ht="12.75" x14ac:dyDescent="0.2">
      <c r="A25" s="22" t="s">
        <v>76</v>
      </c>
      <c r="B25" s="31" t="s">
        <v>619</v>
      </c>
      <c r="C25" s="32" t="s">
        <v>77</v>
      </c>
      <c r="D25" s="46">
        <v>14.18</v>
      </c>
      <c r="E25" s="419">
        <v>14.88</v>
      </c>
      <c r="F25" s="646" t="s">
        <v>673</v>
      </c>
    </row>
    <row r="26" spans="1:6" ht="12.75" x14ac:dyDescent="0.2">
      <c r="A26" s="34" t="s">
        <v>78</v>
      </c>
      <c r="B26" s="35" t="s">
        <v>619</v>
      </c>
      <c r="C26" s="36" t="s">
        <v>79</v>
      </c>
      <c r="D26" s="49">
        <v>8.6130582999999987</v>
      </c>
      <c r="E26" s="420">
        <v>8.5372844699999977</v>
      </c>
      <c r="F26" s="647" t="s">
        <v>673</v>
      </c>
    </row>
    <row r="27" spans="1:6" ht="12.75" x14ac:dyDescent="0.2">
      <c r="A27" s="38" t="s">
        <v>80</v>
      </c>
      <c r="B27" s="39"/>
      <c r="C27" s="40"/>
      <c r="D27" s="41"/>
      <c r="E27" s="41"/>
      <c r="F27" s="648"/>
    </row>
    <row r="28" spans="1:6" ht="12.75" x14ac:dyDescent="0.2">
      <c r="A28" s="22" t="s">
        <v>81</v>
      </c>
      <c r="B28" s="31" t="s">
        <v>82</v>
      </c>
      <c r="C28" s="32" t="s">
        <v>458</v>
      </c>
      <c r="D28" s="50">
        <v>3</v>
      </c>
      <c r="E28" s="421">
        <v>3.1</v>
      </c>
      <c r="F28" s="646" t="s">
        <v>672</v>
      </c>
    </row>
    <row r="29" spans="1:6" x14ac:dyDescent="0.2">
      <c r="A29" s="22" t="s">
        <v>83</v>
      </c>
      <c r="B29" s="31" t="s">
        <v>82</v>
      </c>
      <c r="C29" s="32" t="s">
        <v>458</v>
      </c>
      <c r="D29" s="51">
        <v>2.7</v>
      </c>
      <c r="E29" s="422">
        <v>1.9</v>
      </c>
      <c r="F29" s="646" t="s">
        <v>673</v>
      </c>
    </row>
    <row r="30" spans="1:6" ht="12.75" x14ac:dyDescent="0.2">
      <c r="A30" s="52" t="s">
        <v>84</v>
      </c>
      <c r="B30" s="31" t="s">
        <v>82</v>
      </c>
      <c r="C30" s="32" t="s">
        <v>458</v>
      </c>
      <c r="D30" s="51">
        <v>0.4</v>
      </c>
      <c r="E30" s="422">
        <v>-0.5</v>
      </c>
      <c r="F30" s="646" t="s">
        <v>673</v>
      </c>
    </row>
    <row r="31" spans="1:6" ht="12.75" x14ac:dyDescent="0.2">
      <c r="A31" s="52" t="s">
        <v>85</v>
      </c>
      <c r="B31" s="31" t="s">
        <v>82</v>
      </c>
      <c r="C31" s="32" t="s">
        <v>458</v>
      </c>
      <c r="D31" s="51">
        <v>4.4000000000000004</v>
      </c>
      <c r="E31" s="422">
        <v>5.4</v>
      </c>
      <c r="F31" s="646" t="s">
        <v>673</v>
      </c>
    </row>
    <row r="32" spans="1:6" ht="12.75" x14ac:dyDescent="0.2">
      <c r="A32" s="52" t="s">
        <v>86</v>
      </c>
      <c r="B32" s="31" t="s">
        <v>82</v>
      </c>
      <c r="C32" s="32" t="s">
        <v>458</v>
      </c>
      <c r="D32" s="51">
        <v>0.1</v>
      </c>
      <c r="E32" s="422">
        <v>-0.3</v>
      </c>
      <c r="F32" s="646" t="s">
        <v>673</v>
      </c>
    </row>
    <row r="33" spans="1:6" ht="12.75" x14ac:dyDescent="0.2">
      <c r="A33" s="52" t="s">
        <v>87</v>
      </c>
      <c r="B33" s="31" t="s">
        <v>82</v>
      </c>
      <c r="C33" s="32" t="s">
        <v>458</v>
      </c>
      <c r="D33" s="51">
        <v>1.8</v>
      </c>
      <c r="E33" s="422">
        <v>1.9</v>
      </c>
      <c r="F33" s="646" t="s">
        <v>673</v>
      </c>
    </row>
    <row r="34" spans="1:6" ht="12.75" x14ac:dyDescent="0.2">
      <c r="A34" s="52" t="s">
        <v>88</v>
      </c>
      <c r="B34" s="31" t="s">
        <v>82</v>
      </c>
      <c r="C34" s="32" t="s">
        <v>458</v>
      </c>
      <c r="D34" s="51">
        <v>4.3</v>
      </c>
      <c r="E34" s="422">
        <v>4.9000000000000004</v>
      </c>
      <c r="F34" s="646" t="s">
        <v>673</v>
      </c>
    </row>
    <row r="35" spans="1:6" ht="12.75" x14ac:dyDescent="0.2">
      <c r="A35" s="52" t="s">
        <v>89</v>
      </c>
      <c r="B35" s="31" t="s">
        <v>82</v>
      </c>
      <c r="C35" s="32" t="s">
        <v>458</v>
      </c>
      <c r="D35" s="51">
        <v>4.8</v>
      </c>
      <c r="E35" s="422">
        <v>0</v>
      </c>
      <c r="F35" s="646" t="s">
        <v>673</v>
      </c>
    </row>
    <row r="36" spans="1:6" x14ac:dyDescent="0.2">
      <c r="A36" s="22" t="s">
        <v>90</v>
      </c>
      <c r="B36" s="31" t="s">
        <v>91</v>
      </c>
      <c r="C36" s="32" t="s">
        <v>458</v>
      </c>
      <c r="D36" s="51">
        <v>4.3</v>
      </c>
      <c r="E36" s="422">
        <v>1.1000000000000001</v>
      </c>
      <c r="F36" s="646" t="s">
        <v>673</v>
      </c>
    </row>
    <row r="37" spans="1:6" x14ac:dyDescent="0.2">
      <c r="A37" s="22" t="s">
        <v>459</v>
      </c>
      <c r="B37" s="31" t="s">
        <v>92</v>
      </c>
      <c r="C37" s="32" t="s">
        <v>458</v>
      </c>
      <c r="D37" s="51">
        <v>-2.2999999999999998</v>
      </c>
      <c r="E37" s="422">
        <v>15.3</v>
      </c>
      <c r="F37" s="646" t="s">
        <v>643</v>
      </c>
    </row>
    <row r="38" spans="1:6" ht="12.75" x14ac:dyDescent="0.2">
      <c r="A38" s="34" t="s">
        <v>93</v>
      </c>
      <c r="B38" s="35" t="s">
        <v>94</v>
      </c>
      <c r="C38" s="36" t="s">
        <v>458</v>
      </c>
      <c r="D38" s="53">
        <v>6.5</v>
      </c>
      <c r="E38" s="423">
        <v>2.5</v>
      </c>
      <c r="F38" s="646" t="s">
        <v>673</v>
      </c>
    </row>
    <row r="39" spans="1:6" ht="12.75" x14ac:dyDescent="0.2">
      <c r="A39" s="38" t="s">
        <v>62</v>
      </c>
      <c r="B39" s="39"/>
      <c r="C39" s="40"/>
      <c r="D39" s="41"/>
      <c r="E39" s="41"/>
      <c r="F39" s="648"/>
    </row>
    <row r="40" spans="1:6" ht="12.75" x14ac:dyDescent="0.2">
      <c r="A40" s="22" t="s">
        <v>63</v>
      </c>
      <c r="B40" s="31" t="s">
        <v>616</v>
      </c>
      <c r="C40" s="32" t="s">
        <v>47</v>
      </c>
      <c r="D40" s="45">
        <v>10.873719999999999</v>
      </c>
      <c r="E40" s="424">
        <v>10.8222</v>
      </c>
      <c r="F40" s="646" t="s">
        <v>673</v>
      </c>
    </row>
    <row r="41" spans="1:6" ht="12.75" x14ac:dyDescent="0.2">
      <c r="A41" s="22" t="s">
        <v>50</v>
      </c>
      <c r="B41" s="31" t="s">
        <v>616</v>
      </c>
      <c r="C41" s="32" t="s">
        <v>54</v>
      </c>
      <c r="D41" s="33">
        <v>33.306227559999996</v>
      </c>
      <c r="E41" s="414">
        <v>33.744132460000003</v>
      </c>
      <c r="F41" s="646" t="s">
        <v>673</v>
      </c>
    </row>
    <row r="42" spans="1:6" ht="12.75" x14ac:dyDescent="0.2">
      <c r="A42" s="22" t="s">
        <v>64</v>
      </c>
      <c r="B42" s="31" t="s">
        <v>616</v>
      </c>
      <c r="C42" s="32" t="s">
        <v>60</v>
      </c>
      <c r="D42" s="46">
        <v>0.21946607997908288</v>
      </c>
      <c r="E42" s="419">
        <v>0.21473131718638835</v>
      </c>
      <c r="F42" s="646" t="s">
        <v>673</v>
      </c>
    </row>
    <row r="43" spans="1:6" ht="12.75" x14ac:dyDescent="0.2">
      <c r="A43" s="34" t="s">
        <v>65</v>
      </c>
      <c r="B43" s="35" t="s">
        <v>616</v>
      </c>
      <c r="C43" s="36" t="s">
        <v>60</v>
      </c>
      <c r="D43" s="46">
        <v>0.13255730393674511</v>
      </c>
      <c r="E43" s="419">
        <v>0.12610990391632054</v>
      </c>
      <c r="F43" s="646" t="s">
        <v>673</v>
      </c>
    </row>
    <row r="44" spans="1:6" x14ac:dyDescent="0.2">
      <c r="A44" s="38" t="s">
        <v>95</v>
      </c>
      <c r="B44" s="39"/>
      <c r="C44" s="40"/>
      <c r="D44" s="41"/>
      <c r="E44" s="41"/>
      <c r="F44" s="648"/>
    </row>
    <row r="45" spans="1:6" ht="12.75" x14ac:dyDescent="0.2">
      <c r="A45" s="54" t="s">
        <v>96</v>
      </c>
      <c r="B45" s="31" t="s">
        <v>82</v>
      </c>
      <c r="C45" s="32" t="s">
        <v>458</v>
      </c>
      <c r="D45" s="51">
        <v>4</v>
      </c>
      <c r="E45" s="422">
        <v>3.7</v>
      </c>
      <c r="F45" s="646" t="s">
        <v>673</v>
      </c>
    </row>
    <row r="46" spans="1:6" ht="12.75" x14ac:dyDescent="0.2">
      <c r="A46" s="55" t="s">
        <v>97</v>
      </c>
      <c r="B46" s="31" t="s">
        <v>82</v>
      </c>
      <c r="C46" s="32" t="s">
        <v>458</v>
      </c>
      <c r="D46" s="51">
        <v>4.2</v>
      </c>
      <c r="E46" s="422">
        <v>4.5</v>
      </c>
      <c r="F46" s="646" t="s">
        <v>673</v>
      </c>
    </row>
    <row r="47" spans="1:6" ht="12.75" x14ac:dyDescent="0.2">
      <c r="A47" s="55" t="s">
        <v>98</v>
      </c>
      <c r="B47" s="31" t="s">
        <v>82</v>
      </c>
      <c r="C47" s="32" t="s">
        <v>458</v>
      </c>
      <c r="D47" s="51">
        <v>4.3</v>
      </c>
      <c r="E47" s="422">
        <v>2.7</v>
      </c>
      <c r="F47" s="646" t="s">
        <v>673</v>
      </c>
    </row>
    <row r="48" spans="1:6" ht="12.75" x14ac:dyDescent="0.2">
      <c r="A48" s="54" t="s">
        <v>99</v>
      </c>
      <c r="B48" s="31" t="s">
        <v>82</v>
      </c>
      <c r="C48" s="32" t="s">
        <v>458</v>
      </c>
      <c r="D48" s="51">
        <v>1.8</v>
      </c>
      <c r="E48" s="422">
        <v>1.8</v>
      </c>
      <c r="F48" s="646" t="s">
        <v>673</v>
      </c>
    </row>
    <row r="49" spans="1:7" ht="12.75" x14ac:dyDescent="0.2">
      <c r="A49" s="425" t="s">
        <v>100</v>
      </c>
      <c r="B49" s="31" t="s">
        <v>82</v>
      </c>
      <c r="C49" s="32" t="s">
        <v>458</v>
      </c>
      <c r="D49" s="51">
        <v>7</v>
      </c>
      <c r="E49" s="422">
        <v>3.2</v>
      </c>
      <c r="F49" s="646" t="s">
        <v>673</v>
      </c>
    </row>
    <row r="50" spans="1:7" ht="12.75" x14ac:dyDescent="0.2">
      <c r="A50" s="55" t="s">
        <v>101</v>
      </c>
      <c r="B50" s="31" t="s">
        <v>82</v>
      </c>
      <c r="C50" s="32" t="s">
        <v>458</v>
      </c>
      <c r="D50" s="51">
        <v>7.2</v>
      </c>
      <c r="E50" s="422">
        <v>3.3</v>
      </c>
      <c r="F50" s="646" t="s">
        <v>673</v>
      </c>
    </row>
    <row r="51" spans="1:7" ht="12.75" x14ac:dyDescent="0.2">
      <c r="A51" s="55" t="s">
        <v>102</v>
      </c>
      <c r="B51" s="31" t="s">
        <v>82</v>
      </c>
      <c r="C51" s="32" t="s">
        <v>458</v>
      </c>
      <c r="D51" s="51">
        <v>4.4000000000000004</v>
      </c>
      <c r="E51" s="422">
        <v>3.5</v>
      </c>
      <c r="F51" s="646" t="s">
        <v>673</v>
      </c>
    </row>
    <row r="52" spans="1:7" ht="12.75" x14ac:dyDescent="0.2">
      <c r="A52" s="55" t="s">
        <v>103</v>
      </c>
      <c r="B52" s="31" t="s">
        <v>82</v>
      </c>
      <c r="C52" s="32" t="s">
        <v>458</v>
      </c>
      <c r="D52" s="51">
        <v>7</v>
      </c>
      <c r="E52" s="422">
        <v>2.4</v>
      </c>
      <c r="F52" s="646" t="s">
        <v>673</v>
      </c>
    </row>
    <row r="53" spans="1:7" ht="12.75" x14ac:dyDescent="0.2">
      <c r="A53" s="54" t="s">
        <v>104</v>
      </c>
      <c r="B53" s="31" t="s">
        <v>82</v>
      </c>
      <c r="C53" s="32" t="s">
        <v>458</v>
      </c>
      <c r="D53" s="51">
        <v>7.9</v>
      </c>
      <c r="E53" s="422">
        <v>7.8</v>
      </c>
      <c r="F53" s="646" t="s">
        <v>673</v>
      </c>
    </row>
    <row r="54" spans="1:7" ht="12.75" x14ac:dyDescent="0.2">
      <c r="A54" s="56" t="s">
        <v>105</v>
      </c>
      <c r="B54" s="35" t="s">
        <v>82</v>
      </c>
      <c r="C54" s="36" t="s">
        <v>458</v>
      </c>
      <c r="D54" s="53">
        <v>3.6</v>
      </c>
      <c r="E54" s="423">
        <v>0.4</v>
      </c>
      <c r="F54" s="647" t="s">
        <v>673</v>
      </c>
    </row>
    <row r="55" spans="1:7" ht="12.75" x14ac:dyDescent="0.2">
      <c r="A55" s="22"/>
      <c r="B55" s="22"/>
      <c r="C55" s="22"/>
      <c r="D55" s="22"/>
      <c r="E55" s="22"/>
      <c r="F55" s="71" t="s">
        <v>678</v>
      </c>
    </row>
    <row r="56" spans="1:7" ht="12.75" x14ac:dyDescent="0.2">
      <c r="A56" s="406"/>
      <c r="B56" s="22"/>
      <c r="C56" s="22"/>
      <c r="D56" s="22"/>
      <c r="E56" s="22"/>
      <c r="F56" s="22"/>
    </row>
    <row r="57" spans="1:7" ht="12.75" x14ac:dyDescent="0.2">
      <c r="A57" s="406" t="s">
        <v>650</v>
      </c>
      <c r="B57" s="410"/>
      <c r="C57" s="410"/>
      <c r="D57" s="411"/>
      <c r="E57" s="22"/>
      <c r="F57" s="22"/>
    </row>
    <row r="58" spans="1:7" ht="12.75" x14ac:dyDescent="0.2">
      <c r="A58" s="406" t="s">
        <v>649</v>
      </c>
      <c r="B58" s="22"/>
      <c r="C58" s="22"/>
      <c r="D58" s="22"/>
      <c r="E58" s="22"/>
      <c r="F58" s="22"/>
    </row>
    <row r="59" spans="1:7" ht="12.75" x14ac:dyDescent="0.2">
      <c r="A59" s="406"/>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heetViews>
  <sheetFormatPr baseColWidth="10" defaultRowHeight="12.75" x14ac:dyDescent="0.2"/>
  <cols>
    <col min="1" max="1" width="22.5" style="182" customWidth="1"/>
    <col min="2" max="2" width="11" style="182" customWidth="1"/>
    <col min="3" max="3" width="11.75" style="182" customWidth="1"/>
    <col min="4" max="4" width="10.375" style="182" customWidth="1"/>
    <col min="5" max="5" width="9.875" style="182" customWidth="1"/>
    <col min="6" max="6" width="10.375" style="182" customWidth="1"/>
    <col min="7" max="7" width="11" style="182" customWidth="1"/>
    <col min="8" max="8" width="15.625" style="182" customWidth="1"/>
    <col min="9" max="11" width="11" style="182"/>
    <col min="12" max="12" width="11.5" style="182" customWidth="1"/>
    <col min="13" max="66" width="11" style="182"/>
    <col min="67" max="256" width="10" style="182"/>
    <col min="257" max="257" width="19.75" style="182" customWidth="1"/>
    <col min="258" max="258" width="10" style="182" customWidth="1"/>
    <col min="259" max="259" width="7.5" style="182" bestFit="1" customWidth="1"/>
    <col min="260" max="260" width="9.125" style="182" bestFit="1" customWidth="1"/>
    <col min="261" max="261" width="7.5" style="182" bestFit="1" customWidth="1"/>
    <col min="262" max="262" width="9.125" style="182" bestFit="1" customWidth="1"/>
    <col min="263" max="263" width="7.5" style="182" bestFit="1" customWidth="1"/>
    <col min="264" max="264" width="11" style="182" bestFit="1" customWidth="1"/>
    <col min="265" max="267" width="10" style="182"/>
    <col min="268" max="268" width="10.125" style="182" bestFit="1" customWidth="1"/>
    <col min="269" max="512" width="10" style="182"/>
    <col min="513" max="513" width="19.75" style="182" customWidth="1"/>
    <col min="514" max="514" width="10" style="182" customWidth="1"/>
    <col min="515" max="515" width="7.5" style="182" bestFit="1" customWidth="1"/>
    <col min="516" max="516" width="9.125" style="182" bestFit="1" customWidth="1"/>
    <col min="517" max="517" width="7.5" style="182" bestFit="1" customWidth="1"/>
    <col min="518" max="518" width="9.125" style="182" bestFit="1" customWidth="1"/>
    <col min="519" max="519" width="7.5" style="182" bestFit="1" customWidth="1"/>
    <col min="520" max="520" width="11" style="182" bestFit="1" customWidth="1"/>
    <col min="521" max="523" width="10" style="182"/>
    <col min="524" max="524" width="10.125" style="182" bestFit="1" customWidth="1"/>
    <col min="525" max="768" width="10" style="182"/>
    <col min="769" max="769" width="19.75" style="182" customWidth="1"/>
    <col min="770" max="770" width="10" style="182" customWidth="1"/>
    <col min="771" max="771" width="7.5" style="182" bestFit="1" customWidth="1"/>
    <col min="772" max="772" width="9.125" style="182" bestFit="1" customWidth="1"/>
    <col min="773" max="773" width="7.5" style="182" bestFit="1" customWidth="1"/>
    <col min="774" max="774" width="9.125" style="182" bestFit="1" customWidth="1"/>
    <col min="775" max="775" width="7.5" style="182" bestFit="1" customWidth="1"/>
    <col min="776" max="776" width="11" style="182" bestFit="1" customWidth="1"/>
    <col min="777" max="779" width="10" style="182"/>
    <col min="780" max="780" width="10.125" style="182" bestFit="1" customWidth="1"/>
    <col min="781" max="1024" width="11" style="182"/>
    <col min="1025" max="1025" width="19.75" style="182" customWidth="1"/>
    <col min="1026" max="1026" width="10" style="182" customWidth="1"/>
    <col min="1027" max="1027" width="7.5" style="182" bestFit="1" customWidth="1"/>
    <col min="1028" max="1028" width="9.125" style="182" bestFit="1" customWidth="1"/>
    <col min="1029" max="1029" width="7.5" style="182" bestFit="1" customWidth="1"/>
    <col min="1030" max="1030" width="9.125" style="182" bestFit="1" customWidth="1"/>
    <col min="1031" max="1031" width="7.5" style="182" bestFit="1" customWidth="1"/>
    <col min="1032" max="1032" width="11" style="182" bestFit="1" customWidth="1"/>
    <col min="1033" max="1035" width="10" style="182"/>
    <col min="1036" max="1036" width="10.125" style="182" bestFit="1" customWidth="1"/>
    <col min="1037" max="1280" width="10" style="182"/>
    <col min="1281" max="1281" width="19.75" style="182" customWidth="1"/>
    <col min="1282" max="1282" width="10" style="182" customWidth="1"/>
    <col min="1283" max="1283" width="7.5" style="182" bestFit="1" customWidth="1"/>
    <col min="1284" max="1284" width="9.125" style="182" bestFit="1" customWidth="1"/>
    <col min="1285" max="1285" width="7.5" style="182" bestFit="1" customWidth="1"/>
    <col min="1286" max="1286" width="9.125" style="182" bestFit="1" customWidth="1"/>
    <col min="1287" max="1287" width="7.5" style="182" bestFit="1" customWidth="1"/>
    <col min="1288" max="1288" width="11" style="182" bestFit="1" customWidth="1"/>
    <col min="1289" max="1291" width="10" style="182"/>
    <col min="1292" max="1292" width="10.125" style="182" bestFit="1" customWidth="1"/>
    <col min="1293" max="1536" width="10" style="182"/>
    <col min="1537" max="1537" width="19.75" style="182" customWidth="1"/>
    <col min="1538" max="1538" width="10" style="182" customWidth="1"/>
    <col min="1539" max="1539" width="7.5" style="182" bestFit="1" customWidth="1"/>
    <col min="1540" max="1540" width="9.125" style="182" bestFit="1" customWidth="1"/>
    <col min="1541" max="1541" width="7.5" style="182" bestFit="1" customWidth="1"/>
    <col min="1542" max="1542" width="9.125" style="182" bestFit="1" customWidth="1"/>
    <col min="1543" max="1543" width="7.5" style="182" bestFit="1" customWidth="1"/>
    <col min="1544" max="1544" width="11" style="182" bestFit="1" customWidth="1"/>
    <col min="1545" max="1547" width="10" style="182"/>
    <col min="1548" max="1548" width="10.125" style="182" bestFit="1" customWidth="1"/>
    <col min="1549" max="1792" width="10" style="182"/>
    <col min="1793" max="1793" width="19.75" style="182" customWidth="1"/>
    <col min="1794" max="1794" width="10" style="182" customWidth="1"/>
    <col min="1795" max="1795" width="7.5" style="182" bestFit="1" customWidth="1"/>
    <col min="1796" max="1796" width="9.125" style="182" bestFit="1" customWidth="1"/>
    <col min="1797" max="1797" width="7.5" style="182" bestFit="1" customWidth="1"/>
    <col min="1798" max="1798" width="9.125" style="182" bestFit="1" customWidth="1"/>
    <col min="1799" max="1799" width="7.5" style="182" bestFit="1" customWidth="1"/>
    <col min="1800" max="1800" width="11" style="182" bestFit="1" customWidth="1"/>
    <col min="1801" max="1803" width="10" style="182"/>
    <col min="1804" max="1804" width="10.125" style="182" bestFit="1" customWidth="1"/>
    <col min="1805" max="2048" width="11" style="182"/>
    <col min="2049" max="2049" width="19.75" style="182" customWidth="1"/>
    <col min="2050" max="2050" width="10" style="182" customWidth="1"/>
    <col min="2051" max="2051" width="7.5" style="182" bestFit="1" customWidth="1"/>
    <col min="2052" max="2052" width="9.125" style="182" bestFit="1" customWidth="1"/>
    <col min="2053" max="2053" width="7.5" style="182" bestFit="1" customWidth="1"/>
    <col min="2054" max="2054" width="9.125" style="182" bestFit="1" customWidth="1"/>
    <col min="2055" max="2055" width="7.5" style="182" bestFit="1" customWidth="1"/>
    <col min="2056" max="2056" width="11" style="182" bestFit="1" customWidth="1"/>
    <col min="2057" max="2059" width="10" style="182"/>
    <col min="2060" max="2060" width="10.125" style="182" bestFit="1" customWidth="1"/>
    <col min="2061" max="2304" width="10" style="182"/>
    <col min="2305" max="2305" width="19.75" style="182" customWidth="1"/>
    <col min="2306" max="2306" width="10" style="182" customWidth="1"/>
    <col min="2307" max="2307" width="7.5" style="182" bestFit="1" customWidth="1"/>
    <col min="2308" max="2308" width="9.125" style="182" bestFit="1" customWidth="1"/>
    <col min="2309" max="2309" width="7.5" style="182" bestFit="1" customWidth="1"/>
    <col min="2310" max="2310" width="9.125" style="182" bestFit="1" customWidth="1"/>
    <col min="2311" max="2311" width="7.5" style="182" bestFit="1" customWidth="1"/>
    <col min="2312" max="2312" width="11" style="182" bestFit="1" customWidth="1"/>
    <col min="2313" max="2315" width="10" style="182"/>
    <col min="2316" max="2316" width="10.125" style="182" bestFit="1" customWidth="1"/>
    <col min="2317" max="2560" width="10" style="182"/>
    <col min="2561" max="2561" width="19.75" style="182" customWidth="1"/>
    <col min="2562" max="2562" width="10" style="182" customWidth="1"/>
    <col min="2563" max="2563" width="7.5" style="182" bestFit="1" customWidth="1"/>
    <col min="2564" max="2564" width="9.125" style="182" bestFit="1" customWidth="1"/>
    <col min="2565" max="2565" width="7.5" style="182" bestFit="1" customWidth="1"/>
    <col min="2566" max="2566" width="9.125" style="182" bestFit="1" customWidth="1"/>
    <col min="2567" max="2567" width="7.5" style="182" bestFit="1" customWidth="1"/>
    <col min="2568" max="2568" width="11" style="182" bestFit="1" customWidth="1"/>
    <col min="2569" max="2571" width="10" style="182"/>
    <col min="2572" max="2572" width="10.125" style="182" bestFit="1" customWidth="1"/>
    <col min="2573" max="2816" width="10" style="182"/>
    <col min="2817" max="2817" width="19.75" style="182" customWidth="1"/>
    <col min="2818" max="2818" width="10" style="182" customWidth="1"/>
    <col min="2819" max="2819" width="7.5" style="182" bestFit="1" customWidth="1"/>
    <col min="2820" max="2820" width="9.125" style="182" bestFit="1" customWidth="1"/>
    <col min="2821" max="2821" width="7.5" style="182" bestFit="1" customWidth="1"/>
    <col min="2822" max="2822" width="9.125" style="182" bestFit="1" customWidth="1"/>
    <col min="2823" max="2823" width="7.5" style="182" bestFit="1" customWidth="1"/>
    <col min="2824" max="2824" width="11" style="182" bestFit="1" customWidth="1"/>
    <col min="2825" max="2827" width="10" style="182"/>
    <col min="2828" max="2828" width="10.125" style="182" bestFit="1" customWidth="1"/>
    <col min="2829" max="3072" width="11" style="182"/>
    <col min="3073" max="3073" width="19.75" style="182" customWidth="1"/>
    <col min="3074" max="3074" width="10" style="182" customWidth="1"/>
    <col min="3075" max="3075" width="7.5" style="182" bestFit="1" customWidth="1"/>
    <col min="3076" max="3076" width="9.125" style="182" bestFit="1" customWidth="1"/>
    <col min="3077" max="3077" width="7.5" style="182" bestFit="1" customWidth="1"/>
    <col min="3078" max="3078" width="9.125" style="182" bestFit="1" customWidth="1"/>
    <col min="3079" max="3079" width="7.5" style="182" bestFit="1" customWidth="1"/>
    <col min="3080" max="3080" width="11" style="182" bestFit="1" customWidth="1"/>
    <col min="3081" max="3083" width="10" style="182"/>
    <col min="3084" max="3084" width="10.125" style="182" bestFit="1" customWidth="1"/>
    <col min="3085" max="3328" width="10" style="182"/>
    <col min="3329" max="3329" width="19.75" style="182" customWidth="1"/>
    <col min="3330" max="3330" width="10" style="182" customWidth="1"/>
    <col min="3331" max="3331" width="7.5" style="182" bestFit="1" customWidth="1"/>
    <col min="3332" max="3332" width="9.125" style="182" bestFit="1" customWidth="1"/>
    <col min="3333" max="3333" width="7.5" style="182" bestFit="1" customWidth="1"/>
    <col min="3334" max="3334" width="9.125" style="182" bestFit="1" customWidth="1"/>
    <col min="3335" max="3335" width="7.5" style="182" bestFit="1" customWidth="1"/>
    <col min="3336" max="3336" width="11" style="182" bestFit="1" customWidth="1"/>
    <col min="3337" max="3339" width="10" style="182"/>
    <col min="3340" max="3340" width="10.125" style="182" bestFit="1" customWidth="1"/>
    <col min="3341" max="3584" width="10" style="182"/>
    <col min="3585" max="3585" width="19.75" style="182" customWidth="1"/>
    <col min="3586" max="3586" width="10" style="182" customWidth="1"/>
    <col min="3587" max="3587" width="7.5" style="182" bestFit="1" customWidth="1"/>
    <col min="3588" max="3588" width="9.125" style="182" bestFit="1" customWidth="1"/>
    <col min="3589" max="3589" width="7.5" style="182" bestFit="1" customWidth="1"/>
    <col min="3590" max="3590" width="9.125" style="182" bestFit="1" customWidth="1"/>
    <col min="3591" max="3591" width="7.5" style="182" bestFit="1" customWidth="1"/>
    <col min="3592" max="3592" width="11" style="182" bestFit="1" customWidth="1"/>
    <col min="3593" max="3595" width="10" style="182"/>
    <col min="3596" max="3596" width="10.125" style="182" bestFit="1" customWidth="1"/>
    <col min="3597" max="3840" width="10" style="182"/>
    <col min="3841" max="3841" width="19.75" style="182" customWidth="1"/>
    <col min="3842" max="3842" width="10" style="182" customWidth="1"/>
    <col min="3843" max="3843" width="7.5" style="182" bestFit="1" customWidth="1"/>
    <col min="3844" max="3844" width="9.125" style="182" bestFit="1" customWidth="1"/>
    <col min="3845" max="3845" width="7.5" style="182" bestFit="1" customWidth="1"/>
    <col min="3846" max="3846" width="9.125" style="182" bestFit="1" customWidth="1"/>
    <col min="3847" max="3847" width="7.5" style="182" bestFit="1" customWidth="1"/>
    <col min="3848" max="3848" width="11" style="182" bestFit="1" customWidth="1"/>
    <col min="3849" max="3851" width="10" style="182"/>
    <col min="3852" max="3852" width="10.125" style="182" bestFit="1" customWidth="1"/>
    <col min="3853" max="4096" width="11" style="182"/>
    <col min="4097" max="4097" width="19.75" style="182" customWidth="1"/>
    <col min="4098" max="4098" width="10" style="182" customWidth="1"/>
    <col min="4099" max="4099" width="7.5" style="182" bestFit="1" customWidth="1"/>
    <col min="4100" max="4100" width="9.125" style="182" bestFit="1" customWidth="1"/>
    <col min="4101" max="4101" width="7.5" style="182" bestFit="1" customWidth="1"/>
    <col min="4102" max="4102" width="9.125" style="182" bestFit="1" customWidth="1"/>
    <col min="4103" max="4103" width="7.5" style="182" bestFit="1" customWidth="1"/>
    <col min="4104" max="4104" width="11" style="182" bestFit="1" customWidth="1"/>
    <col min="4105" max="4107" width="10" style="182"/>
    <col min="4108" max="4108" width="10.125" style="182" bestFit="1" customWidth="1"/>
    <col min="4109" max="4352" width="10" style="182"/>
    <col min="4353" max="4353" width="19.75" style="182" customWidth="1"/>
    <col min="4354" max="4354" width="10" style="182" customWidth="1"/>
    <col min="4355" max="4355" width="7.5" style="182" bestFit="1" customWidth="1"/>
    <col min="4356" max="4356" width="9.125" style="182" bestFit="1" customWidth="1"/>
    <col min="4357" max="4357" width="7.5" style="182" bestFit="1" customWidth="1"/>
    <col min="4358" max="4358" width="9.125" style="182" bestFit="1" customWidth="1"/>
    <col min="4359" max="4359" width="7.5" style="182" bestFit="1" customWidth="1"/>
    <col min="4360" max="4360" width="11" style="182" bestFit="1" customWidth="1"/>
    <col min="4361" max="4363" width="10" style="182"/>
    <col min="4364" max="4364" width="10.125" style="182" bestFit="1" customWidth="1"/>
    <col min="4365" max="4608" width="10" style="182"/>
    <col min="4609" max="4609" width="19.75" style="182" customWidth="1"/>
    <col min="4610" max="4610" width="10" style="182" customWidth="1"/>
    <col min="4611" max="4611" width="7.5" style="182" bestFit="1" customWidth="1"/>
    <col min="4612" max="4612" width="9.125" style="182" bestFit="1" customWidth="1"/>
    <col min="4613" max="4613" width="7.5" style="182" bestFit="1" customWidth="1"/>
    <col min="4614" max="4614" width="9.125" style="182" bestFit="1" customWidth="1"/>
    <col min="4615" max="4615" width="7.5" style="182" bestFit="1" customWidth="1"/>
    <col min="4616" max="4616" width="11" style="182" bestFit="1" customWidth="1"/>
    <col min="4617" max="4619" width="10" style="182"/>
    <col min="4620" max="4620" width="10.125" style="182" bestFit="1" customWidth="1"/>
    <col min="4621" max="4864" width="10" style="182"/>
    <col min="4865" max="4865" width="19.75" style="182" customWidth="1"/>
    <col min="4866" max="4866" width="10" style="182" customWidth="1"/>
    <col min="4867" max="4867" width="7.5" style="182" bestFit="1" customWidth="1"/>
    <col min="4868" max="4868" width="9.125" style="182" bestFit="1" customWidth="1"/>
    <col min="4869" max="4869" width="7.5" style="182" bestFit="1" customWidth="1"/>
    <col min="4870" max="4870" width="9.125" style="182" bestFit="1" customWidth="1"/>
    <col min="4871" max="4871" width="7.5" style="182" bestFit="1" customWidth="1"/>
    <col min="4872" max="4872" width="11" style="182" bestFit="1" customWidth="1"/>
    <col min="4873" max="4875" width="10" style="182"/>
    <col min="4876" max="4876" width="10.125" style="182" bestFit="1" customWidth="1"/>
    <col min="4877" max="5120" width="11" style="182"/>
    <col min="5121" max="5121" width="19.75" style="182" customWidth="1"/>
    <col min="5122" max="5122" width="10" style="182" customWidth="1"/>
    <col min="5123" max="5123" width="7.5" style="182" bestFit="1" customWidth="1"/>
    <col min="5124" max="5124" width="9.125" style="182" bestFit="1" customWidth="1"/>
    <col min="5125" max="5125" width="7.5" style="182" bestFit="1" customWidth="1"/>
    <col min="5126" max="5126" width="9.125" style="182" bestFit="1" customWidth="1"/>
    <col min="5127" max="5127" width="7.5" style="182" bestFit="1" customWidth="1"/>
    <col min="5128" max="5128" width="11" style="182" bestFit="1" customWidth="1"/>
    <col min="5129" max="5131" width="10" style="182"/>
    <col min="5132" max="5132" width="10.125" style="182" bestFit="1" customWidth="1"/>
    <col min="5133" max="5376" width="10" style="182"/>
    <col min="5377" max="5377" width="19.75" style="182" customWidth="1"/>
    <col min="5378" max="5378" width="10" style="182" customWidth="1"/>
    <col min="5379" max="5379" width="7.5" style="182" bestFit="1" customWidth="1"/>
    <col min="5380" max="5380" width="9.125" style="182" bestFit="1" customWidth="1"/>
    <col min="5381" max="5381" width="7.5" style="182" bestFit="1" customWidth="1"/>
    <col min="5382" max="5382" width="9.125" style="182" bestFit="1" customWidth="1"/>
    <col min="5383" max="5383" width="7.5" style="182" bestFit="1" customWidth="1"/>
    <col min="5384" max="5384" width="11" style="182" bestFit="1" customWidth="1"/>
    <col min="5385" max="5387" width="10" style="182"/>
    <col min="5388" max="5388" width="10.125" style="182" bestFit="1" customWidth="1"/>
    <col min="5389" max="5632" width="10" style="182"/>
    <col min="5633" max="5633" width="19.75" style="182" customWidth="1"/>
    <col min="5634" max="5634" width="10" style="182" customWidth="1"/>
    <col min="5635" max="5635" width="7.5" style="182" bestFit="1" customWidth="1"/>
    <col min="5636" max="5636" width="9.125" style="182" bestFit="1" customWidth="1"/>
    <col min="5637" max="5637" width="7.5" style="182" bestFit="1" customWidth="1"/>
    <col min="5638" max="5638" width="9.125" style="182" bestFit="1" customWidth="1"/>
    <col min="5639" max="5639" width="7.5" style="182" bestFit="1" customWidth="1"/>
    <col min="5640" max="5640" width="11" style="182" bestFit="1" customWidth="1"/>
    <col min="5641" max="5643" width="10" style="182"/>
    <col min="5644" max="5644" width="10.125" style="182" bestFit="1" customWidth="1"/>
    <col min="5645" max="5888" width="10" style="182"/>
    <col min="5889" max="5889" width="19.75" style="182" customWidth="1"/>
    <col min="5890" max="5890" width="10" style="182" customWidth="1"/>
    <col min="5891" max="5891" width="7.5" style="182" bestFit="1" customWidth="1"/>
    <col min="5892" max="5892" width="9.125" style="182" bestFit="1" customWidth="1"/>
    <col min="5893" max="5893" width="7.5" style="182" bestFit="1" customWidth="1"/>
    <col min="5894" max="5894" width="9.125" style="182" bestFit="1" customWidth="1"/>
    <col min="5895" max="5895" width="7.5" style="182" bestFit="1" customWidth="1"/>
    <col min="5896" max="5896" width="11" style="182" bestFit="1" customWidth="1"/>
    <col min="5897" max="5899" width="10" style="182"/>
    <col min="5900" max="5900" width="10.125" style="182" bestFit="1" customWidth="1"/>
    <col min="5901" max="6144" width="11" style="182"/>
    <col min="6145" max="6145" width="19.75" style="182" customWidth="1"/>
    <col min="6146" max="6146" width="10" style="182" customWidth="1"/>
    <col min="6147" max="6147" width="7.5" style="182" bestFit="1" customWidth="1"/>
    <col min="6148" max="6148" width="9.125" style="182" bestFit="1" customWidth="1"/>
    <col min="6149" max="6149" width="7.5" style="182" bestFit="1" customWidth="1"/>
    <col min="6150" max="6150" width="9.125" style="182" bestFit="1" customWidth="1"/>
    <col min="6151" max="6151" width="7.5" style="182" bestFit="1" customWidth="1"/>
    <col min="6152" max="6152" width="11" style="182" bestFit="1" customWidth="1"/>
    <col min="6153" max="6155" width="10" style="182"/>
    <col min="6156" max="6156" width="10.125" style="182" bestFit="1" customWidth="1"/>
    <col min="6157" max="6400" width="10" style="182"/>
    <col min="6401" max="6401" width="19.75" style="182" customWidth="1"/>
    <col min="6402" max="6402" width="10" style="182" customWidth="1"/>
    <col min="6403" max="6403" width="7.5" style="182" bestFit="1" customWidth="1"/>
    <col min="6404" max="6404" width="9.125" style="182" bestFit="1" customWidth="1"/>
    <col min="6405" max="6405" width="7.5" style="182" bestFit="1" customWidth="1"/>
    <col min="6406" max="6406" width="9.125" style="182" bestFit="1" customWidth="1"/>
    <col min="6407" max="6407" width="7.5" style="182" bestFit="1" customWidth="1"/>
    <col min="6408" max="6408" width="11" style="182" bestFit="1" customWidth="1"/>
    <col min="6409" max="6411" width="10" style="182"/>
    <col min="6412" max="6412" width="10.125" style="182" bestFit="1" customWidth="1"/>
    <col min="6413" max="6656" width="10" style="182"/>
    <col min="6657" max="6657" width="19.75" style="182" customWidth="1"/>
    <col min="6658" max="6658" width="10" style="182" customWidth="1"/>
    <col min="6659" max="6659" width="7.5" style="182" bestFit="1" customWidth="1"/>
    <col min="6660" max="6660" width="9.125" style="182" bestFit="1" customWidth="1"/>
    <col min="6661" max="6661" width="7.5" style="182" bestFit="1" customWidth="1"/>
    <col min="6662" max="6662" width="9.125" style="182" bestFit="1" customWidth="1"/>
    <col min="6663" max="6663" width="7.5" style="182" bestFit="1" customWidth="1"/>
    <col min="6664" max="6664" width="11" style="182" bestFit="1" customWidth="1"/>
    <col min="6665" max="6667" width="10" style="182"/>
    <col min="6668" max="6668" width="10.125" style="182" bestFit="1" customWidth="1"/>
    <col min="6669" max="6912" width="10" style="182"/>
    <col min="6913" max="6913" width="19.75" style="182" customWidth="1"/>
    <col min="6914" max="6914" width="10" style="182" customWidth="1"/>
    <col min="6915" max="6915" width="7.5" style="182" bestFit="1" customWidth="1"/>
    <col min="6916" max="6916" width="9.125" style="182" bestFit="1" customWidth="1"/>
    <col min="6917" max="6917" width="7.5" style="182" bestFit="1" customWidth="1"/>
    <col min="6918" max="6918" width="9.125" style="182" bestFit="1" customWidth="1"/>
    <col min="6919" max="6919" width="7.5" style="182" bestFit="1" customWidth="1"/>
    <col min="6920" max="6920" width="11" style="182" bestFit="1" customWidth="1"/>
    <col min="6921" max="6923" width="10" style="182"/>
    <col min="6924" max="6924" width="10.125" style="182" bestFit="1" customWidth="1"/>
    <col min="6925" max="7168" width="11" style="182"/>
    <col min="7169" max="7169" width="19.75" style="182" customWidth="1"/>
    <col min="7170" max="7170" width="10" style="182" customWidth="1"/>
    <col min="7171" max="7171" width="7.5" style="182" bestFit="1" customWidth="1"/>
    <col min="7172" max="7172" width="9.125" style="182" bestFit="1" customWidth="1"/>
    <col min="7173" max="7173" width="7.5" style="182" bestFit="1" customWidth="1"/>
    <col min="7174" max="7174" width="9.125" style="182" bestFit="1" customWidth="1"/>
    <col min="7175" max="7175" width="7.5" style="182" bestFit="1" customWidth="1"/>
    <col min="7176" max="7176" width="11" style="182" bestFit="1" customWidth="1"/>
    <col min="7177" max="7179" width="10" style="182"/>
    <col min="7180" max="7180" width="10.125" style="182" bestFit="1" customWidth="1"/>
    <col min="7181" max="7424" width="10" style="182"/>
    <col min="7425" max="7425" width="19.75" style="182" customWidth="1"/>
    <col min="7426" max="7426" width="10" style="182" customWidth="1"/>
    <col min="7427" max="7427" width="7.5" style="182" bestFit="1" customWidth="1"/>
    <col min="7428" max="7428" width="9.125" style="182" bestFit="1" customWidth="1"/>
    <col min="7429" max="7429" width="7.5" style="182" bestFit="1" customWidth="1"/>
    <col min="7430" max="7430" width="9.125" style="182" bestFit="1" customWidth="1"/>
    <col min="7431" max="7431" width="7.5" style="182" bestFit="1" customWidth="1"/>
    <col min="7432" max="7432" width="11" style="182" bestFit="1" customWidth="1"/>
    <col min="7433" max="7435" width="10" style="182"/>
    <col min="7436" max="7436" width="10.125" style="182" bestFit="1" customWidth="1"/>
    <col min="7437" max="7680" width="10" style="182"/>
    <col min="7681" max="7681" width="19.75" style="182" customWidth="1"/>
    <col min="7682" max="7682" width="10" style="182" customWidth="1"/>
    <col min="7683" max="7683" width="7.5" style="182" bestFit="1" customWidth="1"/>
    <col min="7684" max="7684" width="9.125" style="182" bestFit="1" customWidth="1"/>
    <col min="7685" max="7685" width="7.5" style="182" bestFit="1" customWidth="1"/>
    <col min="7686" max="7686" width="9.125" style="182" bestFit="1" customWidth="1"/>
    <col min="7687" max="7687" width="7.5" style="182" bestFit="1" customWidth="1"/>
    <col min="7688" max="7688" width="11" style="182" bestFit="1" customWidth="1"/>
    <col min="7689" max="7691" width="10" style="182"/>
    <col min="7692" max="7692" width="10.125" style="182" bestFit="1" customWidth="1"/>
    <col min="7693" max="7936" width="10" style="182"/>
    <col min="7937" max="7937" width="19.75" style="182" customWidth="1"/>
    <col min="7938" max="7938" width="10" style="182" customWidth="1"/>
    <col min="7939" max="7939" width="7.5" style="182" bestFit="1" customWidth="1"/>
    <col min="7940" max="7940" width="9.125" style="182" bestFit="1" customWidth="1"/>
    <col min="7941" max="7941" width="7.5" style="182" bestFit="1" customWidth="1"/>
    <col min="7942" max="7942" width="9.125" style="182" bestFit="1" customWidth="1"/>
    <col min="7943" max="7943" width="7.5" style="182" bestFit="1" customWidth="1"/>
    <col min="7944" max="7944" width="11" style="182" bestFit="1" customWidth="1"/>
    <col min="7945" max="7947" width="10" style="182"/>
    <col min="7948" max="7948" width="10.125" style="182" bestFit="1" customWidth="1"/>
    <col min="7949" max="8192" width="11" style="182"/>
    <col min="8193" max="8193" width="19.75" style="182" customWidth="1"/>
    <col min="8194" max="8194" width="10" style="182" customWidth="1"/>
    <col min="8195" max="8195" width="7.5" style="182" bestFit="1" customWidth="1"/>
    <col min="8196" max="8196" width="9.125" style="182" bestFit="1" customWidth="1"/>
    <col min="8197" max="8197" width="7.5" style="182" bestFit="1" customWidth="1"/>
    <col min="8198" max="8198" width="9.125" style="182" bestFit="1" customWidth="1"/>
    <col min="8199" max="8199" width="7.5" style="182" bestFit="1" customWidth="1"/>
    <col min="8200" max="8200" width="11" style="182" bestFit="1" customWidth="1"/>
    <col min="8201" max="8203" width="10" style="182"/>
    <col min="8204" max="8204" width="10.125" style="182" bestFit="1" customWidth="1"/>
    <col min="8205" max="8448" width="10" style="182"/>
    <col min="8449" max="8449" width="19.75" style="182" customWidth="1"/>
    <col min="8450" max="8450" width="10" style="182" customWidth="1"/>
    <col min="8451" max="8451" width="7.5" style="182" bestFit="1" customWidth="1"/>
    <col min="8452" max="8452" width="9.125" style="182" bestFit="1" customWidth="1"/>
    <col min="8453" max="8453" width="7.5" style="182" bestFit="1" customWidth="1"/>
    <col min="8454" max="8454" width="9.125" style="182" bestFit="1" customWidth="1"/>
    <col min="8455" max="8455" width="7.5" style="182" bestFit="1" customWidth="1"/>
    <col min="8456" max="8456" width="11" style="182" bestFit="1" customWidth="1"/>
    <col min="8457" max="8459" width="10" style="182"/>
    <col min="8460" max="8460" width="10.125" style="182" bestFit="1" customWidth="1"/>
    <col min="8461" max="8704" width="10" style="182"/>
    <col min="8705" max="8705" width="19.75" style="182" customWidth="1"/>
    <col min="8706" max="8706" width="10" style="182" customWidth="1"/>
    <col min="8707" max="8707" width="7.5" style="182" bestFit="1" customWidth="1"/>
    <col min="8708" max="8708" width="9.125" style="182" bestFit="1" customWidth="1"/>
    <col min="8709" max="8709" width="7.5" style="182" bestFit="1" customWidth="1"/>
    <col min="8710" max="8710" width="9.125" style="182" bestFit="1" customWidth="1"/>
    <col min="8711" max="8711" width="7.5" style="182" bestFit="1" customWidth="1"/>
    <col min="8712" max="8712" width="11" style="182" bestFit="1" customWidth="1"/>
    <col min="8713" max="8715" width="10" style="182"/>
    <col min="8716" max="8716" width="10.125" style="182" bestFit="1" customWidth="1"/>
    <col min="8717" max="8960" width="10" style="182"/>
    <col min="8961" max="8961" width="19.75" style="182" customWidth="1"/>
    <col min="8962" max="8962" width="10" style="182" customWidth="1"/>
    <col min="8963" max="8963" width="7.5" style="182" bestFit="1" customWidth="1"/>
    <col min="8964" max="8964" width="9.125" style="182" bestFit="1" customWidth="1"/>
    <col min="8965" max="8965" width="7.5" style="182" bestFit="1" customWidth="1"/>
    <col min="8966" max="8966" width="9.125" style="182" bestFit="1" customWidth="1"/>
    <col min="8967" max="8967" width="7.5" style="182" bestFit="1" customWidth="1"/>
    <col min="8968" max="8968" width="11" style="182" bestFit="1" customWidth="1"/>
    <col min="8969" max="8971" width="10" style="182"/>
    <col min="8972" max="8972" width="10.125" style="182" bestFit="1" customWidth="1"/>
    <col min="8973" max="9216" width="11" style="182"/>
    <col min="9217" max="9217" width="19.75" style="182" customWidth="1"/>
    <col min="9218" max="9218" width="10" style="182" customWidth="1"/>
    <col min="9219" max="9219" width="7.5" style="182" bestFit="1" customWidth="1"/>
    <col min="9220" max="9220" width="9.125" style="182" bestFit="1" customWidth="1"/>
    <col min="9221" max="9221" width="7.5" style="182" bestFit="1" customWidth="1"/>
    <col min="9222" max="9222" width="9.125" style="182" bestFit="1" customWidth="1"/>
    <col min="9223" max="9223" width="7.5" style="182" bestFit="1" customWidth="1"/>
    <col min="9224" max="9224" width="11" style="182" bestFit="1" customWidth="1"/>
    <col min="9225" max="9227" width="10" style="182"/>
    <col min="9228" max="9228" width="10.125" style="182" bestFit="1" customWidth="1"/>
    <col min="9229" max="9472" width="10" style="182"/>
    <col min="9473" max="9473" width="19.75" style="182" customWidth="1"/>
    <col min="9474" max="9474" width="10" style="182" customWidth="1"/>
    <col min="9475" max="9475" width="7.5" style="182" bestFit="1" customWidth="1"/>
    <col min="9476" max="9476" width="9.125" style="182" bestFit="1" customWidth="1"/>
    <col min="9477" max="9477" width="7.5" style="182" bestFit="1" customWidth="1"/>
    <col min="9478" max="9478" width="9.125" style="182" bestFit="1" customWidth="1"/>
    <col min="9479" max="9479" width="7.5" style="182" bestFit="1" customWidth="1"/>
    <col min="9480" max="9480" width="11" style="182" bestFit="1" customWidth="1"/>
    <col min="9481" max="9483" width="10" style="182"/>
    <col min="9484" max="9484" width="10.125" style="182" bestFit="1" customWidth="1"/>
    <col min="9485" max="9728" width="10" style="182"/>
    <col min="9729" max="9729" width="19.75" style="182" customWidth="1"/>
    <col min="9730" max="9730" width="10" style="182" customWidth="1"/>
    <col min="9731" max="9731" width="7.5" style="182" bestFit="1" customWidth="1"/>
    <col min="9732" max="9732" width="9.125" style="182" bestFit="1" customWidth="1"/>
    <col min="9733" max="9733" width="7.5" style="182" bestFit="1" customWidth="1"/>
    <col min="9734" max="9734" width="9.125" style="182" bestFit="1" customWidth="1"/>
    <col min="9735" max="9735" width="7.5" style="182" bestFit="1" customWidth="1"/>
    <col min="9736" max="9736" width="11" style="182" bestFit="1" customWidth="1"/>
    <col min="9737" max="9739" width="10" style="182"/>
    <col min="9740" max="9740" width="10.125" style="182" bestFit="1" customWidth="1"/>
    <col min="9741" max="9984" width="10" style="182"/>
    <col min="9985" max="9985" width="19.75" style="182" customWidth="1"/>
    <col min="9986" max="9986" width="10" style="182" customWidth="1"/>
    <col min="9987" max="9987" width="7.5" style="182" bestFit="1" customWidth="1"/>
    <col min="9988" max="9988" width="9.125" style="182" bestFit="1" customWidth="1"/>
    <col min="9989" max="9989" width="7.5" style="182" bestFit="1" customWidth="1"/>
    <col min="9990" max="9990" width="9.125" style="182" bestFit="1" customWidth="1"/>
    <col min="9991" max="9991" width="7.5" style="182" bestFit="1" customWidth="1"/>
    <col min="9992" max="9992" width="11" style="182" bestFit="1" customWidth="1"/>
    <col min="9993" max="9995" width="10" style="182"/>
    <col min="9996" max="9996" width="10.125" style="182" bestFit="1" customWidth="1"/>
    <col min="9997" max="10240" width="11" style="182"/>
    <col min="10241" max="10241" width="19.75" style="182" customWidth="1"/>
    <col min="10242" max="10242" width="10" style="182" customWidth="1"/>
    <col min="10243" max="10243" width="7.5" style="182" bestFit="1" customWidth="1"/>
    <col min="10244" max="10244" width="9.125" style="182" bestFit="1" customWidth="1"/>
    <col min="10245" max="10245" width="7.5" style="182" bestFit="1" customWidth="1"/>
    <col min="10246" max="10246" width="9.125" style="182" bestFit="1" customWidth="1"/>
    <col min="10247" max="10247" width="7.5" style="182" bestFit="1" customWidth="1"/>
    <col min="10248" max="10248" width="11" style="182" bestFit="1" customWidth="1"/>
    <col min="10249" max="10251" width="10" style="182"/>
    <col min="10252" max="10252" width="10.125" style="182" bestFit="1" customWidth="1"/>
    <col min="10253" max="10496" width="10" style="182"/>
    <col min="10497" max="10497" width="19.75" style="182" customWidth="1"/>
    <col min="10498" max="10498" width="10" style="182" customWidth="1"/>
    <col min="10499" max="10499" width="7.5" style="182" bestFit="1" customWidth="1"/>
    <col min="10500" max="10500" width="9.125" style="182" bestFit="1" customWidth="1"/>
    <col min="10501" max="10501" width="7.5" style="182" bestFit="1" customWidth="1"/>
    <col min="10502" max="10502" width="9.125" style="182" bestFit="1" customWidth="1"/>
    <col min="10503" max="10503" width="7.5" style="182" bestFit="1" customWidth="1"/>
    <col min="10504" max="10504" width="11" style="182" bestFit="1" customWidth="1"/>
    <col min="10505" max="10507" width="10" style="182"/>
    <col min="10508" max="10508" width="10.125" style="182" bestFit="1" customWidth="1"/>
    <col min="10509" max="10752" width="10" style="182"/>
    <col min="10753" max="10753" width="19.75" style="182" customWidth="1"/>
    <col min="10754" max="10754" width="10" style="182" customWidth="1"/>
    <col min="10755" max="10755" width="7.5" style="182" bestFit="1" customWidth="1"/>
    <col min="10756" max="10756" width="9.125" style="182" bestFit="1" customWidth="1"/>
    <col min="10757" max="10757" width="7.5" style="182" bestFit="1" customWidth="1"/>
    <col min="10758" max="10758" width="9.125" style="182" bestFit="1" customWidth="1"/>
    <col min="10759" max="10759" width="7.5" style="182" bestFit="1" customWidth="1"/>
    <col min="10760" max="10760" width="11" style="182" bestFit="1" customWidth="1"/>
    <col min="10761" max="10763" width="10" style="182"/>
    <col min="10764" max="10764" width="10.125" style="182" bestFit="1" customWidth="1"/>
    <col min="10765" max="11008" width="10" style="182"/>
    <col min="11009" max="11009" width="19.75" style="182" customWidth="1"/>
    <col min="11010" max="11010" width="10" style="182" customWidth="1"/>
    <col min="11011" max="11011" width="7.5" style="182" bestFit="1" customWidth="1"/>
    <col min="11012" max="11012" width="9.125" style="182" bestFit="1" customWidth="1"/>
    <col min="11013" max="11013" width="7.5" style="182" bestFit="1" customWidth="1"/>
    <col min="11014" max="11014" width="9.125" style="182" bestFit="1" customWidth="1"/>
    <col min="11015" max="11015" width="7.5" style="182" bestFit="1" customWidth="1"/>
    <col min="11016" max="11016" width="11" style="182" bestFit="1" customWidth="1"/>
    <col min="11017" max="11019" width="10" style="182"/>
    <col min="11020" max="11020" width="10.125" style="182" bestFit="1" customWidth="1"/>
    <col min="11021" max="11264" width="11" style="182"/>
    <col min="11265" max="11265" width="19.75" style="182" customWidth="1"/>
    <col min="11266" max="11266" width="10" style="182" customWidth="1"/>
    <col min="11267" max="11267" width="7.5" style="182" bestFit="1" customWidth="1"/>
    <col min="11268" max="11268" width="9.125" style="182" bestFit="1" customWidth="1"/>
    <col min="11269" max="11269" width="7.5" style="182" bestFit="1" customWidth="1"/>
    <col min="11270" max="11270" width="9.125" style="182" bestFit="1" customWidth="1"/>
    <col min="11271" max="11271" width="7.5" style="182" bestFit="1" customWidth="1"/>
    <col min="11272" max="11272" width="11" style="182" bestFit="1" customWidth="1"/>
    <col min="11273" max="11275" width="10" style="182"/>
    <col min="11276" max="11276" width="10.125" style="182" bestFit="1" customWidth="1"/>
    <col min="11277" max="11520" width="10" style="182"/>
    <col min="11521" max="11521" width="19.75" style="182" customWidth="1"/>
    <col min="11522" max="11522" width="10" style="182" customWidth="1"/>
    <col min="11523" max="11523" width="7.5" style="182" bestFit="1" customWidth="1"/>
    <col min="11524" max="11524" width="9.125" style="182" bestFit="1" customWidth="1"/>
    <col min="11525" max="11525" width="7.5" style="182" bestFit="1" customWidth="1"/>
    <col min="11526" max="11526" width="9.125" style="182" bestFit="1" customWidth="1"/>
    <col min="11527" max="11527" width="7.5" style="182" bestFit="1" customWidth="1"/>
    <col min="11528" max="11528" width="11" style="182" bestFit="1" customWidth="1"/>
    <col min="11529" max="11531" width="10" style="182"/>
    <col min="11532" max="11532" width="10.125" style="182" bestFit="1" customWidth="1"/>
    <col min="11533" max="11776" width="10" style="182"/>
    <col min="11777" max="11777" width="19.75" style="182" customWidth="1"/>
    <col min="11778" max="11778" width="10" style="182" customWidth="1"/>
    <col min="11779" max="11779" width="7.5" style="182" bestFit="1" customWidth="1"/>
    <col min="11780" max="11780" width="9.125" style="182" bestFit="1" customWidth="1"/>
    <col min="11781" max="11781" width="7.5" style="182" bestFit="1" customWidth="1"/>
    <col min="11782" max="11782" width="9.125" style="182" bestFit="1" customWidth="1"/>
    <col min="11783" max="11783" width="7.5" style="182" bestFit="1" customWidth="1"/>
    <col min="11784" max="11784" width="11" style="182" bestFit="1" customWidth="1"/>
    <col min="11785" max="11787" width="10" style="182"/>
    <col min="11788" max="11788" width="10.125" style="182" bestFit="1" customWidth="1"/>
    <col min="11789" max="12032" width="10" style="182"/>
    <col min="12033" max="12033" width="19.75" style="182" customWidth="1"/>
    <col min="12034" max="12034" width="10" style="182" customWidth="1"/>
    <col min="12035" max="12035" width="7.5" style="182" bestFit="1" customWidth="1"/>
    <col min="12036" max="12036" width="9.125" style="182" bestFit="1" customWidth="1"/>
    <col min="12037" max="12037" width="7.5" style="182" bestFit="1" customWidth="1"/>
    <col min="12038" max="12038" width="9.125" style="182" bestFit="1" customWidth="1"/>
    <col min="12039" max="12039" width="7.5" style="182" bestFit="1" customWidth="1"/>
    <col min="12040" max="12040" width="11" style="182" bestFit="1" customWidth="1"/>
    <col min="12041" max="12043" width="10" style="182"/>
    <col min="12044" max="12044" width="10.125" style="182" bestFit="1" customWidth="1"/>
    <col min="12045" max="12288" width="11" style="182"/>
    <col min="12289" max="12289" width="19.75" style="182" customWidth="1"/>
    <col min="12290" max="12290" width="10" style="182" customWidth="1"/>
    <col min="12291" max="12291" width="7.5" style="182" bestFit="1" customWidth="1"/>
    <col min="12292" max="12292" width="9.125" style="182" bestFit="1" customWidth="1"/>
    <col min="12293" max="12293" width="7.5" style="182" bestFit="1" customWidth="1"/>
    <col min="12294" max="12294" width="9.125" style="182" bestFit="1" customWidth="1"/>
    <col min="12295" max="12295" width="7.5" style="182" bestFit="1" customWidth="1"/>
    <col min="12296" max="12296" width="11" style="182" bestFit="1" customWidth="1"/>
    <col min="12297" max="12299" width="10" style="182"/>
    <col min="12300" max="12300" width="10.125" style="182" bestFit="1" customWidth="1"/>
    <col min="12301" max="12544" width="10" style="182"/>
    <col min="12545" max="12545" width="19.75" style="182" customWidth="1"/>
    <col min="12546" max="12546" width="10" style="182" customWidth="1"/>
    <col min="12547" max="12547" width="7.5" style="182" bestFit="1" customWidth="1"/>
    <col min="12548" max="12548" width="9.125" style="182" bestFit="1" customWidth="1"/>
    <col min="12549" max="12549" width="7.5" style="182" bestFit="1" customWidth="1"/>
    <col min="12550" max="12550" width="9.125" style="182" bestFit="1" customWidth="1"/>
    <col min="12551" max="12551" width="7.5" style="182" bestFit="1" customWidth="1"/>
    <col min="12552" max="12552" width="11" style="182" bestFit="1" customWidth="1"/>
    <col min="12553" max="12555" width="10" style="182"/>
    <col min="12556" max="12556" width="10.125" style="182" bestFit="1" customWidth="1"/>
    <col min="12557" max="12800" width="10" style="182"/>
    <col min="12801" max="12801" width="19.75" style="182" customWidth="1"/>
    <col min="12802" max="12802" width="10" style="182" customWidth="1"/>
    <col min="12803" max="12803" width="7.5" style="182" bestFit="1" customWidth="1"/>
    <col min="12804" max="12804" width="9.125" style="182" bestFit="1" customWidth="1"/>
    <col min="12805" max="12805" width="7.5" style="182" bestFit="1" customWidth="1"/>
    <col min="12806" max="12806" width="9.125" style="182" bestFit="1" customWidth="1"/>
    <col min="12807" max="12807" width="7.5" style="182" bestFit="1" customWidth="1"/>
    <col min="12808" max="12808" width="11" style="182" bestFit="1" customWidth="1"/>
    <col min="12809" max="12811" width="10" style="182"/>
    <col min="12812" max="12812" width="10.125" style="182" bestFit="1" customWidth="1"/>
    <col min="12813" max="13056" width="10" style="182"/>
    <col min="13057" max="13057" width="19.75" style="182" customWidth="1"/>
    <col min="13058" max="13058" width="10" style="182" customWidth="1"/>
    <col min="13059" max="13059" width="7.5" style="182" bestFit="1" customWidth="1"/>
    <col min="13060" max="13060" width="9.125" style="182" bestFit="1" customWidth="1"/>
    <col min="13061" max="13061" width="7.5" style="182" bestFit="1" customWidth="1"/>
    <col min="13062" max="13062" width="9.125" style="182" bestFit="1" customWidth="1"/>
    <col min="13063" max="13063" width="7.5" style="182" bestFit="1" customWidth="1"/>
    <col min="13064" max="13064" width="11" style="182" bestFit="1" customWidth="1"/>
    <col min="13065" max="13067" width="10" style="182"/>
    <col min="13068" max="13068" width="10.125" style="182" bestFit="1" customWidth="1"/>
    <col min="13069" max="13312" width="11" style="182"/>
    <col min="13313" max="13313" width="19.75" style="182" customWidth="1"/>
    <col min="13314" max="13314" width="10" style="182" customWidth="1"/>
    <col min="13315" max="13315" width="7.5" style="182" bestFit="1" customWidth="1"/>
    <col min="13316" max="13316" width="9.125" style="182" bestFit="1" customWidth="1"/>
    <col min="13317" max="13317" width="7.5" style="182" bestFit="1" customWidth="1"/>
    <col min="13318" max="13318" width="9.125" style="182" bestFit="1" customWidth="1"/>
    <col min="13319" max="13319" width="7.5" style="182" bestFit="1" customWidth="1"/>
    <col min="13320" max="13320" width="11" style="182" bestFit="1" customWidth="1"/>
    <col min="13321" max="13323" width="10" style="182"/>
    <col min="13324" max="13324" width="10.125" style="182" bestFit="1" customWidth="1"/>
    <col min="13325" max="13568" width="10" style="182"/>
    <col min="13569" max="13569" width="19.75" style="182" customWidth="1"/>
    <col min="13570" max="13570" width="10" style="182" customWidth="1"/>
    <col min="13571" max="13571" width="7.5" style="182" bestFit="1" customWidth="1"/>
    <col min="13572" max="13572" width="9.125" style="182" bestFit="1" customWidth="1"/>
    <col min="13573" max="13573" width="7.5" style="182" bestFit="1" customWidth="1"/>
    <col min="13574" max="13574" width="9.125" style="182" bestFit="1" customWidth="1"/>
    <col min="13575" max="13575" width="7.5" style="182" bestFit="1" customWidth="1"/>
    <col min="13576" max="13576" width="11" style="182" bestFit="1" customWidth="1"/>
    <col min="13577" max="13579" width="10" style="182"/>
    <col min="13580" max="13580" width="10.125" style="182" bestFit="1" customWidth="1"/>
    <col min="13581" max="13824" width="10" style="182"/>
    <col min="13825" max="13825" width="19.75" style="182" customWidth="1"/>
    <col min="13826" max="13826" width="10" style="182" customWidth="1"/>
    <col min="13827" max="13827" width="7.5" style="182" bestFit="1" customWidth="1"/>
    <col min="13828" max="13828" width="9.125" style="182" bestFit="1" customWidth="1"/>
    <col min="13829" max="13829" width="7.5" style="182" bestFit="1" customWidth="1"/>
    <col min="13830" max="13830" width="9.125" style="182" bestFit="1" customWidth="1"/>
    <col min="13831" max="13831" width="7.5" style="182" bestFit="1" customWidth="1"/>
    <col min="13832" max="13832" width="11" style="182" bestFit="1" customWidth="1"/>
    <col min="13833" max="13835" width="10" style="182"/>
    <col min="13836" max="13836" width="10.125" style="182" bestFit="1" customWidth="1"/>
    <col min="13837" max="14080" width="10" style="182"/>
    <col min="14081" max="14081" width="19.75" style="182" customWidth="1"/>
    <col min="14082" max="14082" width="10" style="182" customWidth="1"/>
    <col min="14083" max="14083" width="7.5" style="182" bestFit="1" customWidth="1"/>
    <col min="14084" max="14084" width="9.125" style="182" bestFit="1" customWidth="1"/>
    <col min="14085" max="14085" width="7.5" style="182" bestFit="1" customWidth="1"/>
    <col min="14086" max="14086" width="9.125" style="182" bestFit="1" customWidth="1"/>
    <col min="14087" max="14087" width="7.5" style="182" bestFit="1" customWidth="1"/>
    <col min="14088" max="14088" width="11" style="182" bestFit="1" customWidth="1"/>
    <col min="14089" max="14091" width="10" style="182"/>
    <col min="14092" max="14092" width="10.125" style="182" bestFit="1" customWidth="1"/>
    <col min="14093" max="14336" width="11" style="182"/>
    <col min="14337" max="14337" width="19.75" style="182" customWidth="1"/>
    <col min="14338" max="14338" width="10" style="182" customWidth="1"/>
    <col min="14339" max="14339" width="7.5" style="182" bestFit="1" customWidth="1"/>
    <col min="14340" max="14340" width="9.125" style="182" bestFit="1" customWidth="1"/>
    <col min="14341" max="14341" width="7.5" style="182" bestFit="1" customWidth="1"/>
    <col min="14342" max="14342" width="9.125" style="182" bestFit="1" customWidth="1"/>
    <col min="14343" max="14343" width="7.5" style="182" bestFit="1" customWidth="1"/>
    <col min="14344" max="14344" width="11" style="182" bestFit="1" customWidth="1"/>
    <col min="14345" max="14347" width="10" style="182"/>
    <col min="14348" max="14348" width="10.125" style="182" bestFit="1" customWidth="1"/>
    <col min="14349" max="14592" width="10" style="182"/>
    <col min="14593" max="14593" width="19.75" style="182" customWidth="1"/>
    <col min="14594" max="14594" width="10" style="182" customWidth="1"/>
    <col min="14595" max="14595" width="7.5" style="182" bestFit="1" customWidth="1"/>
    <col min="14596" max="14596" width="9.125" style="182" bestFit="1" customWidth="1"/>
    <col min="14597" max="14597" width="7.5" style="182" bestFit="1" customWidth="1"/>
    <col min="14598" max="14598" width="9.125" style="182" bestFit="1" customWidth="1"/>
    <col min="14599" max="14599" width="7.5" style="182" bestFit="1" customWidth="1"/>
    <col min="14600" max="14600" width="11" style="182" bestFit="1" customWidth="1"/>
    <col min="14601" max="14603" width="10" style="182"/>
    <col min="14604" max="14604" width="10.125" style="182" bestFit="1" customWidth="1"/>
    <col min="14605" max="14848" width="10" style="182"/>
    <col min="14849" max="14849" width="19.75" style="182" customWidth="1"/>
    <col min="14850" max="14850" width="10" style="182" customWidth="1"/>
    <col min="14851" max="14851" width="7.5" style="182" bestFit="1" customWidth="1"/>
    <col min="14852" max="14852" width="9.125" style="182" bestFit="1" customWidth="1"/>
    <col min="14853" max="14853" width="7.5" style="182" bestFit="1" customWidth="1"/>
    <col min="14854" max="14854" width="9.125" style="182" bestFit="1" customWidth="1"/>
    <col min="14855" max="14855" width="7.5" style="182" bestFit="1" customWidth="1"/>
    <col min="14856" max="14856" width="11" style="182" bestFit="1" customWidth="1"/>
    <col min="14857" max="14859" width="10" style="182"/>
    <col min="14860" max="14860" width="10.125" style="182" bestFit="1" customWidth="1"/>
    <col min="14861" max="15104" width="10" style="182"/>
    <col min="15105" max="15105" width="19.75" style="182" customWidth="1"/>
    <col min="15106" max="15106" width="10" style="182" customWidth="1"/>
    <col min="15107" max="15107" width="7.5" style="182" bestFit="1" customWidth="1"/>
    <col min="15108" max="15108" width="9.125" style="182" bestFit="1" customWidth="1"/>
    <col min="15109" max="15109" width="7.5" style="182" bestFit="1" customWidth="1"/>
    <col min="15110" max="15110" width="9.125" style="182" bestFit="1" customWidth="1"/>
    <col min="15111" max="15111" width="7.5" style="182" bestFit="1" customWidth="1"/>
    <col min="15112" max="15112" width="11" style="182" bestFit="1" customWidth="1"/>
    <col min="15113" max="15115" width="10" style="182"/>
    <col min="15116" max="15116" width="10.125" style="182" bestFit="1" customWidth="1"/>
    <col min="15117" max="15360" width="11" style="182"/>
    <col min="15361" max="15361" width="19.75" style="182" customWidth="1"/>
    <col min="15362" max="15362" width="10" style="182" customWidth="1"/>
    <col min="15363" max="15363" width="7.5" style="182" bestFit="1" customWidth="1"/>
    <col min="15364" max="15364" width="9.125" style="182" bestFit="1" customWidth="1"/>
    <col min="15365" max="15365" width="7.5" style="182" bestFit="1" customWidth="1"/>
    <col min="15366" max="15366" width="9.125" style="182" bestFit="1" customWidth="1"/>
    <col min="15367" max="15367" width="7.5" style="182" bestFit="1" customWidth="1"/>
    <col min="15368" max="15368" width="11" style="182" bestFit="1" customWidth="1"/>
    <col min="15369" max="15371" width="10" style="182"/>
    <col min="15372" max="15372" width="10.125" style="182" bestFit="1" customWidth="1"/>
    <col min="15373" max="15616" width="10" style="182"/>
    <col min="15617" max="15617" width="19.75" style="182" customWidth="1"/>
    <col min="15618" max="15618" width="10" style="182" customWidth="1"/>
    <col min="15619" max="15619" width="7.5" style="182" bestFit="1" customWidth="1"/>
    <col min="15620" max="15620" width="9.125" style="182" bestFit="1" customWidth="1"/>
    <col min="15621" max="15621" width="7.5" style="182" bestFit="1" customWidth="1"/>
    <col min="15622" max="15622" width="9.125" style="182" bestFit="1" customWidth="1"/>
    <col min="15623" max="15623" width="7.5" style="182" bestFit="1" customWidth="1"/>
    <col min="15624" max="15624" width="11" style="182" bestFit="1" customWidth="1"/>
    <col min="15625" max="15627" width="10" style="182"/>
    <col min="15628" max="15628" width="10.125" style="182" bestFit="1" customWidth="1"/>
    <col min="15629" max="15872" width="10" style="182"/>
    <col min="15873" max="15873" width="19.75" style="182" customWidth="1"/>
    <col min="15874" max="15874" width="10" style="182" customWidth="1"/>
    <col min="15875" max="15875" width="7.5" style="182" bestFit="1" customWidth="1"/>
    <col min="15876" max="15876" width="9.125" style="182" bestFit="1" customWidth="1"/>
    <col min="15877" max="15877" width="7.5" style="182" bestFit="1" customWidth="1"/>
    <col min="15878" max="15878" width="9.125" style="182" bestFit="1" customWidth="1"/>
    <col min="15879" max="15879" width="7.5" style="182" bestFit="1" customWidth="1"/>
    <col min="15880" max="15880" width="11" style="182" bestFit="1" customWidth="1"/>
    <col min="15881" max="15883" width="10" style="182"/>
    <col min="15884" max="15884" width="10.125" style="182" bestFit="1" customWidth="1"/>
    <col min="15885" max="16128" width="10" style="182"/>
    <col min="16129" max="16129" width="19.75" style="182" customWidth="1"/>
    <col min="16130" max="16130" width="10" style="182" customWidth="1"/>
    <col min="16131" max="16131" width="7.5" style="182" bestFit="1" customWidth="1"/>
    <col min="16132" max="16132" width="9.125" style="182" bestFit="1" customWidth="1"/>
    <col min="16133" max="16133" width="7.5" style="182" bestFit="1" customWidth="1"/>
    <col min="16134" max="16134" width="9.125" style="182" bestFit="1" customWidth="1"/>
    <col min="16135" max="16135" width="7.5" style="182" bestFit="1" customWidth="1"/>
    <col min="16136" max="16136" width="11" style="182" bestFit="1" customWidth="1"/>
    <col min="16137" max="16139" width="10" style="182"/>
    <col min="16140" max="16140" width="10.125" style="182" bestFit="1" customWidth="1"/>
    <col min="16141" max="16384" width="11" style="182"/>
  </cols>
  <sheetData>
    <row r="1" spans="1:65" s="175" customFormat="1" x14ac:dyDescent="0.2">
      <c r="A1" s="174" t="s">
        <v>7</v>
      </c>
    </row>
    <row r="2" spans="1:65" ht="15.75" x14ac:dyDescent="0.25">
      <c r="A2" s="176"/>
      <c r="B2" s="177"/>
      <c r="H2" s="531" t="s">
        <v>157</v>
      </c>
    </row>
    <row r="3" spans="1:65" s="102" customFormat="1" x14ac:dyDescent="0.2">
      <c r="A3" s="79"/>
      <c r="B3" s="896">
        <f>INDICE!A3</f>
        <v>42917</v>
      </c>
      <c r="C3" s="897"/>
      <c r="D3" s="897" t="s">
        <v>118</v>
      </c>
      <c r="E3" s="897"/>
      <c r="F3" s="897" t="s">
        <v>119</v>
      </c>
      <c r="G3" s="897"/>
      <c r="H3" s="897"/>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461</v>
      </c>
      <c r="D4" s="97" t="s">
        <v>47</v>
      </c>
      <c r="E4" s="97" t="s">
        <v>461</v>
      </c>
      <c r="F4" s="97" t="s">
        <v>47</v>
      </c>
      <c r="G4" s="98" t="s">
        <v>461</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204</v>
      </c>
      <c r="B5" s="533">
        <v>35.486956521739096</v>
      </c>
      <c r="C5" s="252">
        <v>3.0941414451072551</v>
      </c>
      <c r="D5" s="100">
        <v>255.37741545893721</v>
      </c>
      <c r="E5" s="101">
        <v>8.3744719497021531</v>
      </c>
      <c r="F5" s="100">
        <v>421.46652286111112</v>
      </c>
      <c r="G5" s="101">
        <v>8.0673942686423761</v>
      </c>
      <c r="H5" s="534">
        <v>7.0560286721480088</v>
      </c>
      <c r="I5" s="99"/>
    </row>
    <row r="6" spans="1:65" s="136" customFormat="1" x14ac:dyDescent="0.2">
      <c r="A6" s="99" t="s">
        <v>205</v>
      </c>
      <c r="B6" s="533">
        <v>69.84</v>
      </c>
      <c r="C6" s="101">
        <v>-2.5288896332272652</v>
      </c>
      <c r="D6" s="100">
        <v>361.7</v>
      </c>
      <c r="E6" s="101">
        <v>-8.6962009339896511</v>
      </c>
      <c r="F6" s="100">
        <v>705.49900000000002</v>
      </c>
      <c r="G6" s="101">
        <v>-3.6325985906162197</v>
      </c>
      <c r="H6" s="534">
        <v>11.811189981065688</v>
      </c>
      <c r="I6" s="99"/>
    </row>
    <row r="7" spans="1:65" s="136" customFormat="1" x14ac:dyDescent="0.2">
      <c r="A7" s="99" t="s">
        <v>206</v>
      </c>
      <c r="B7" s="533">
        <v>178</v>
      </c>
      <c r="C7" s="101">
        <v>-34.798534798534796</v>
      </c>
      <c r="D7" s="100">
        <v>1366</v>
      </c>
      <c r="E7" s="101">
        <v>12.151067323481117</v>
      </c>
      <c r="F7" s="100">
        <v>2885</v>
      </c>
      <c r="G7" s="101">
        <v>12.431800467653936</v>
      </c>
      <c r="H7" s="534">
        <v>48.299548398189806</v>
      </c>
      <c r="I7" s="99"/>
    </row>
    <row r="8" spans="1:65" s="136" customFormat="1" x14ac:dyDescent="0.2">
      <c r="A8" s="178" t="s">
        <v>485</v>
      </c>
      <c r="B8" s="533">
        <v>150.67304347826092</v>
      </c>
      <c r="C8" s="101">
        <v>-11.607495609856265</v>
      </c>
      <c r="D8" s="100">
        <v>1183.2756284041188</v>
      </c>
      <c r="E8" s="101">
        <v>-11.232651533519796</v>
      </c>
      <c r="F8" s="100">
        <v>1961.1752117386472</v>
      </c>
      <c r="G8" s="717">
        <v>-8.466193756711931</v>
      </c>
      <c r="H8" s="534">
        <v>32.83323294859651</v>
      </c>
      <c r="I8" s="99"/>
      <c r="J8" s="100"/>
    </row>
    <row r="9" spans="1:65" s="99" customFormat="1" x14ac:dyDescent="0.2">
      <c r="A9" s="68" t="s">
        <v>207</v>
      </c>
      <c r="B9" s="69">
        <v>434.00000000000006</v>
      </c>
      <c r="C9" s="103">
        <v>-21.023846461358698</v>
      </c>
      <c r="D9" s="69">
        <v>3166.3530438630564</v>
      </c>
      <c r="E9" s="103">
        <v>-0.51678421825042231</v>
      </c>
      <c r="F9" s="69">
        <v>5973.1407345997577</v>
      </c>
      <c r="G9" s="103">
        <v>2.4435468247759564</v>
      </c>
      <c r="H9" s="103">
        <v>100</v>
      </c>
    </row>
    <row r="10" spans="1:65" s="99" customFormat="1" x14ac:dyDescent="0.2">
      <c r="H10" s="93" t="s">
        <v>232</v>
      </c>
    </row>
    <row r="11" spans="1:65" s="99" customFormat="1" x14ac:dyDescent="0.2">
      <c r="A11" s="94" t="s">
        <v>528</v>
      </c>
    </row>
    <row r="12" spans="1:65" x14ac:dyDescent="0.2">
      <c r="A12" s="94" t="s">
        <v>484</v>
      </c>
    </row>
    <row r="13" spans="1:65" x14ac:dyDescent="0.2">
      <c r="A13" s="165" t="s">
        <v>602</v>
      </c>
    </row>
  </sheetData>
  <mergeCells count="3">
    <mergeCell ref="B3:C3"/>
    <mergeCell ref="D3:E3"/>
    <mergeCell ref="F3:H3"/>
  </mergeCells>
  <conditionalFormatting sqref="C5">
    <cfRule type="cellIs" dxfId="423" priority="1" operator="between">
      <formula>-0.49999999</formula>
      <formula>0.499999</formula>
    </cfRule>
    <cfRule type="cellIs" dxfId="422" priority="2" operator="between">
      <formula>0</formula>
      <formula>0.5</formula>
    </cfRule>
    <cfRule type="cellIs" dxfId="421" priority="3"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1"/>
  <sheetViews>
    <sheetView workbookViewId="0"/>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22"/>
  </cols>
  <sheetData>
    <row r="1" spans="1:10" ht="15" x14ac:dyDescent="0.25">
      <c r="A1" s="389" t="s">
        <v>259</v>
      </c>
      <c r="B1" s="389"/>
      <c r="C1" s="1"/>
      <c r="D1" s="1"/>
      <c r="E1" s="1"/>
      <c r="F1" s="1"/>
      <c r="G1" s="1"/>
      <c r="H1" s="1"/>
      <c r="I1" s="1"/>
    </row>
    <row r="2" spans="1:10" x14ac:dyDescent="0.2">
      <c r="A2" s="535"/>
      <c r="B2" s="535"/>
      <c r="C2" s="535"/>
      <c r="D2" s="535"/>
      <c r="E2" s="535"/>
      <c r="F2" s="1"/>
      <c r="G2" s="1"/>
      <c r="H2" s="536"/>
      <c r="I2" s="539" t="s">
        <v>157</v>
      </c>
    </row>
    <row r="3" spans="1:10" ht="14.45" customHeight="1" x14ac:dyDescent="0.2">
      <c r="A3" s="913" t="s">
        <v>496</v>
      </c>
      <c r="B3" s="913" t="s">
        <v>497</v>
      </c>
      <c r="C3" s="896">
        <f>INDICE!A3</f>
        <v>42917</v>
      </c>
      <c r="D3" s="897"/>
      <c r="E3" s="897" t="s">
        <v>118</v>
      </c>
      <c r="F3" s="897"/>
      <c r="G3" s="897" t="s">
        <v>119</v>
      </c>
      <c r="H3" s="897"/>
      <c r="I3" s="897"/>
    </row>
    <row r="4" spans="1:10" x14ac:dyDescent="0.2">
      <c r="A4" s="914"/>
      <c r="B4" s="914"/>
      <c r="C4" s="97" t="s">
        <v>47</v>
      </c>
      <c r="D4" s="97" t="s">
        <v>494</v>
      </c>
      <c r="E4" s="97" t="s">
        <v>47</v>
      </c>
      <c r="F4" s="97" t="s">
        <v>494</v>
      </c>
      <c r="G4" s="97" t="s">
        <v>47</v>
      </c>
      <c r="H4" s="98" t="s">
        <v>494</v>
      </c>
      <c r="I4" s="98" t="s">
        <v>108</v>
      </c>
    </row>
    <row r="5" spans="1:10" x14ac:dyDescent="0.2">
      <c r="A5" s="540"/>
      <c r="B5" s="545" t="s">
        <v>209</v>
      </c>
      <c r="C5" s="542">
        <v>173</v>
      </c>
      <c r="D5" s="185" t="s">
        <v>148</v>
      </c>
      <c r="E5" s="184">
        <v>522</v>
      </c>
      <c r="F5" s="786">
        <v>577.92207792207796</v>
      </c>
      <c r="G5" s="787">
        <v>882</v>
      </c>
      <c r="H5" s="786">
        <v>102.75862068965517</v>
      </c>
      <c r="I5" s="547">
        <v>1.3383915022761761</v>
      </c>
      <c r="J5" s="409"/>
    </row>
    <row r="6" spans="1:10" x14ac:dyDescent="0.2">
      <c r="A6" s="183"/>
      <c r="B6" s="183" t="s">
        <v>243</v>
      </c>
      <c r="C6" s="543">
        <v>0</v>
      </c>
      <c r="D6" s="185">
        <v>-100</v>
      </c>
      <c r="E6" s="187">
        <v>175</v>
      </c>
      <c r="F6" s="185">
        <v>-49.856733524355299</v>
      </c>
      <c r="G6" s="787">
        <v>348</v>
      </c>
      <c r="H6" s="788">
        <v>-0.28653295128939826</v>
      </c>
      <c r="I6" s="547">
        <v>0.5280728376327769</v>
      </c>
      <c r="J6" s="409"/>
    </row>
    <row r="7" spans="1:10" x14ac:dyDescent="0.2">
      <c r="A7" s="183"/>
      <c r="B7" s="546" t="s">
        <v>210</v>
      </c>
      <c r="C7" s="543">
        <v>894</v>
      </c>
      <c r="D7" s="185">
        <v>1.4755959137343928</v>
      </c>
      <c r="E7" s="187">
        <v>5825</v>
      </c>
      <c r="F7" s="185">
        <v>14.575137686860739</v>
      </c>
      <c r="G7" s="787">
        <v>9975</v>
      </c>
      <c r="H7" s="789">
        <v>15.184757505773671</v>
      </c>
      <c r="I7" s="547">
        <v>15.136570561456752</v>
      </c>
      <c r="J7" s="409"/>
    </row>
    <row r="8" spans="1:10" x14ac:dyDescent="0.2">
      <c r="A8" s="711" t="s">
        <v>333</v>
      </c>
      <c r="B8" s="712"/>
      <c r="C8" s="189">
        <v>1067</v>
      </c>
      <c r="D8" s="190">
        <v>10.569948186528498</v>
      </c>
      <c r="E8" s="189">
        <v>6522</v>
      </c>
      <c r="F8" s="790">
        <v>18.366606170598914</v>
      </c>
      <c r="G8" s="791">
        <v>11205</v>
      </c>
      <c r="H8" s="790">
        <v>18.646759847522237</v>
      </c>
      <c r="I8" s="792">
        <v>17.003034901365705</v>
      </c>
      <c r="J8" s="409"/>
    </row>
    <row r="9" spans="1:10" x14ac:dyDescent="0.2">
      <c r="A9" s="540"/>
      <c r="B9" s="183" t="s">
        <v>211</v>
      </c>
      <c r="C9" s="543">
        <v>438</v>
      </c>
      <c r="D9" s="185">
        <v>24.786324786324787</v>
      </c>
      <c r="E9" s="187">
        <v>2348</v>
      </c>
      <c r="F9" s="793">
        <v>51.679586563307488</v>
      </c>
      <c r="G9" s="787">
        <v>3640</v>
      </c>
      <c r="H9" s="793">
        <v>51.351351351351347</v>
      </c>
      <c r="I9" s="547">
        <v>5.5235204855842186</v>
      </c>
      <c r="J9" s="409"/>
    </row>
    <row r="10" spans="1:10" x14ac:dyDescent="0.2">
      <c r="A10" s="540"/>
      <c r="B10" s="183" t="s">
        <v>212</v>
      </c>
      <c r="C10" s="543">
        <v>0</v>
      </c>
      <c r="D10" s="185">
        <v>-100</v>
      </c>
      <c r="E10" s="187">
        <v>634</v>
      </c>
      <c r="F10" s="786">
        <v>-60.399750156152407</v>
      </c>
      <c r="G10" s="187">
        <v>1677</v>
      </c>
      <c r="H10" s="786">
        <v>-38.30022075055188</v>
      </c>
      <c r="I10" s="690">
        <v>2.5447647951441579</v>
      </c>
      <c r="J10" s="409"/>
    </row>
    <row r="11" spans="1:10" x14ac:dyDescent="0.2">
      <c r="A11" s="192"/>
      <c r="B11" s="183" t="s">
        <v>518</v>
      </c>
      <c r="C11" s="543">
        <v>0</v>
      </c>
      <c r="D11" s="185" t="s">
        <v>148</v>
      </c>
      <c r="E11" s="187">
        <v>49</v>
      </c>
      <c r="F11" s="794" t="s">
        <v>148</v>
      </c>
      <c r="G11" s="187">
        <v>49</v>
      </c>
      <c r="H11" s="794" t="s">
        <v>148</v>
      </c>
      <c r="I11" s="733">
        <v>7.4355083459787558E-2</v>
      </c>
      <c r="J11" s="409"/>
    </row>
    <row r="12" spans="1:10" x14ac:dyDescent="0.2">
      <c r="A12" s="183"/>
      <c r="B12" s="183" t="s">
        <v>213</v>
      </c>
      <c r="C12" s="543">
        <v>0</v>
      </c>
      <c r="D12" s="185" t="s">
        <v>148</v>
      </c>
      <c r="E12" s="187">
        <v>571</v>
      </c>
      <c r="F12" s="794">
        <v>-18.077474892395983</v>
      </c>
      <c r="G12" s="187">
        <v>994</v>
      </c>
      <c r="H12" s="794">
        <v>-50.324837581209394</v>
      </c>
      <c r="I12" s="733">
        <v>1.5083459787556903</v>
      </c>
      <c r="J12" s="409"/>
    </row>
    <row r="13" spans="1:10" x14ac:dyDescent="0.2">
      <c r="A13" s="711" t="s">
        <v>486</v>
      </c>
      <c r="B13" s="712"/>
      <c r="C13" s="189">
        <v>438</v>
      </c>
      <c r="D13" s="190">
        <v>-39.25104022191401</v>
      </c>
      <c r="E13" s="189">
        <v>3602</v>
      </c>
      <c r="F13" s="790">
        <v>-6.3442537701508064</v>
      </c>
      <c r="G13" s="791">
        <v>6360</v>
      </c>
      <c r="H13" s="790">
        <v>-10.724312184166198</v>
      </c>
      <c r="I13" s="792">
        <v>9.6509863429438543</v>
      </c>
      <c r="J13" s="409"/>
    </row>
    <row r="14" spans="1:10" x14ac:dyDescent="0.2">
      <c r="A14" s="541"/>
      <c r="B14" s="544" t="s">
        <v>603</v>
      </c>
      <c r="C14" s="542">
        <v>80</v>
      </c>
      <c r="D14" s="187">
        <v>-65.367965367965368</v>
      </c>
      <c r="E14" s="184">
        <v>527</v>
      </c>
      <c r="F14" s="185">
        <v>-50</v>
      </c>
      <c r="G14" s="187">
        <v>1103</v>
      </c>
      <c r="H14" s="794">
        <v>-11.120064464141821</v>
      </c>
      <c r="I14" s="690">
        <v>1.6737481031866464</v>
      </c>
      <c r="J14" s="409"/>
    </row>
    <row r="15" spans="1:10" x14ac:dyDescent="0.2">
      <c r="A15" s="541"/>
      <c r="B15" s="544" t="s">
        <v>215</v>
      </c>
      <c r="C15" s="543">
        <v>25</v>
      </c>
      <c r="D15" s="185">
        <v>-7.4074074074074066</v>
      </c>
      <c r="E15" s="187">
        <v>129</v>
      </c>
      <c r="F15" s="184">
        <v>126.31578947368421</v>
      </c>
      <c r="G15" s="187">
        <v>213</v>
      </c>
      <c r="H15" s="794">
        <v>61.363636363636367</v>
      </c>
      <c r="I15" s="689">
        <v>0.32321699544764798</v>
      </c>
      <c r="J15" s="409"/>
    </row>
    <row r="16" spans="1:10" x14ac:dyDescent="0.2">
      <c r="A16" s="541"/>
      <c r="B16" s="544" t="s">
        <v>635</v>
      </c>
      <c r="C16" s="543">
        <v>0</v>
      </c>
      <c r="D16" s="185" t="s">
        <v>148</v>
      </c>
      <c r="E16" s="187">
        <v>71</v>
      </c>
      <c r="F16" s="794" t="s">
        <v>148</v>
      </c>
      <c r="G16" s="187">
        <v>71</v>
      </c>
      <c r="H16" s="794" t="s">
        <v>148</v>
      </c>
      <c r="I16" s="689">
        <v>0.10773899848254931</v>
      </c>
      <c r="J16" s="409"/>
    </row>
    <row r="17" spans="1:10" x14ac:dyDescent="0.2">
      <c r="A17" s="541"/>
      <c r="B17" s="544" t="s">
        <v>671</v>
      </c>
      <c r="C17" s="543">
        <v>417</v>
      </c>
      <c r="D17" s="185">
        <v>64.173228346456696</v>
      </c>
      <c r="E17" s="187">
        <v>2519</v>
      </c>
      <c r="F17" s="794">
        <v>19.55386805885145</v>
      </c>
      <c r="G17" s="787">
        <v>3264</v>
      </c>
      <c r="H17" s="794">
        <v>0.36900369003690037</v>
      </c>
      <c r="I17" s="547">
        <v>4.9529590288315628</v>
      </c>
      <c r="J17" s="409"/>
    </row>
    <row r="18" spans="1:10" x14ac:dyDescent="0.2">
      <c r="A18" s="541"/>
      <c r="B18" s="544" t="s">
        <v>216</v>
      </c>
      <c r="C18" s="543">
        <v>89</v>
      </c>
      <c r="D18" s="185">
        <v>-1.1111111111111112</v>
      </c>
      <c r="E18" s="187">
        <v>1574</v>
      </c>
      <c r="F18" s="252">
        <v>110.70950468540831</v>
      </c>
      <c r="G18" s="787">
        <v>1764</v>
      </c>
      <c r="H18" s="794">
        <v>89.067524115755631</v>
      </c>
      <c r="I18" s="547">
        <v>2.6767830045523522</v>
      </c>
      <c r="J18" s="409"/>
    </row>
    <row r="19" spans="1:10" x14ac:dyDescent="0.2">
      <c r="A19" s="541"/>
      <c r="B19" s="544" t="s">
        <v>217</v>
      </c>
      <c r="C19" s="543">
        <v>156</v>
      </c>
      <c r="D19" s="185">
        <v>3.3112582781456954</v>
      </c>
      <c r="E19" s="187">
        <v>1139</v>
      </c>
      <c r="F19" s="794">
        <v>43.631778058007562</v>
      </c>
      <c r="G19" s="787">
        <v>2138</v>
      </c>
      <c r="H19" s="794">
        <v>21.615472127417519</v>
      </c>
      <c r="I19" s="547">
        <v>3.2443095599393019</v>
      </c>
      <c r="J19" s="409"/>
    </row>
    <row r="20" spans="1:10" x14ac:dyDescent="0.2">
      <c r="A20" s="183"/>
      <c r="B20" s="183" t="s">
        <v>218</v>
      </c>
      <c r="C20" s="543">
        <v>179</v>
      </c>
      <c r="D20" s="185">
        <v>-74.428571428571431</v>
      </c>
      <c r="E20" s="187">
        <v>1416</v>
      </c>
      <c r="F20" s="794">
        <v>-52.736982643524698</v>
      </c>
      <c r="G20" s="187">
        <v>3493</v>
      </c>
      <c r="H20" s="794">
        <v>-27.890173410404621</v>
      </c>
      <c r="I20" s="733">
        <v>5.300455235204856</v>
      </c>
      <c r="J20" s="409"/>
    </row>
    <row r="21" spans="1:10" x14ac:dyDescent="0.2">
      <c r="A21" s="183"/>
      <c r="B21" s="183" t="s">
        <v>252</v>
      </c>
      <c r="C21" s="543">
        <v>40</v>
      </c>
      <c r="D21" s="185" t="s">
        <v>148</v>
      </c>
      <c r="E21" s="187">
        <v>193</v>
      </c>
      <c r="F21" s="794">
        <v>9.6590909090909083</v>
      </c>
      <c r="G21" s="187">
        <v>318</v>
      </c>
      <c r="H21" s="794">
        <v>6.3545150501672243</v>
      </c>
      <c r="I21" s="733">
        <v>0.48254931714719274</v>
      </c>
      <c r="J21" s="409"/>
    </row>
    <row r="22" spans="1:10" x14ac:dyDescent="0.2">
      <c r="A22" s="711" t="s">
        <v>487</v>
      </c>
      <c r="B22" s="712"/>
      <c r="C22" s="189">
        <v>986</v>
      </c>
      <c r="D22" s="190">
        <v>-32.1403991741225</v>
      </c>
      <c r="E22" s="189">
        <v>7568</v>
      </c>
      <c r="F22" s="790">
        <v>-4.5649432534678436</v>
      </c>
      <c r="G22" s="791">
        <v>12364</v>
      </c>
      <c r="H22" s="790">
        <v>-0.76250100329079384</v>
      </c>
      <c r="I22" s="792">
        <v>18.761760242792107</v>
      </c>
      <c r="J22" s="409"/>
    </row>
    <row r="23" spans="1:10" x14ac:dyDescent="0.2">
      <c r="A23" s="541"/>
      <c r="B23" s="544" t="s">
        <v>219</v>
      </c>
      <c r="C23" s="543">
        <v>415</v>
      </c>
      <c r="D23" s="185">
        <v>-25.493716337522443</v>
      </c>
      <c r="E23" s="187">
        <v>3392</v>
      </c>
      <c r="F23" s="185">
        <v>-8.5960657504715705</v>
      </c>
      <c r="G23" s="187">
        <v>6269</v>
      </c>
      <c r="H23" s="185">
        <v>-2.3976335045928692</v>
      </c>
      <c r="I23" s="547">
        <v>9.5128983308042496</v>
      </c>
      <c r="J23" s="409"/>
    </row>
    <row r="24" spans="1:10" x14ac:dyDescent="0.2">
      <c r="A24" s="541"/>
      <c r="B24" s="544" t="s">
        <v>220</v>
      </c>
      <c r="C24" s="543">
        <v>562</v>
      </c>
      <c r="D24" s="185">
        <v>15.876288659793813</v>
      </c>
      <c r="E24" s="187">
        <v>2814</v>
      </c>
      <c r="F24" s="185">
        <v>9.0697674418604652</v>
      </c>
      <c r="G24" s="787">
        <v>5425</v>
      </c>
      <c r="H24" s="794">
        <v>9.463276836158192</v>
      </c>
      <c r="I24" s="547">
        <v>8.2321699544764808</v>
      </c>
      <c r="J24" s="409"/>
    </row>
    <row r="25" spans="1:10" x14ac:dyDescent="0.2">
      <c r="A25" s="541"/>
      <c r="B25" s="544" t="s">
        <v>607</v>
      </c>
      <c r="C25" s="543">
        <v>430</v>
      </c>
      <c r="D25" s="185">
        <v>51.943462897526501</v>
      </c>
      <c r="E25" s="187">
        <v>2126</v>
      </c>
      <c r="F25" s="794">
        <v>91.015274034141953</v>
      </c>
      <c r="G25" s="787">
        <v>3526</v>
      </c>
      <c r="H25" s="794">
        <v>216.80143755615453</v>
      </c>
      <c r="I25" s="547">
        <v>5.3505311077389983</v>
      </c>
      <c r="J25" s="409"/>
    </row>
    <row r="26" spans="1:10" x14ac:dyDescent="0.2">
      <c r="A26" s="183"/>
      <c r="B26" s="183" t="s">
        <v>375</v>
      </c>
      <c r="C26" s="543">
        <v>0</v>
      </c>
      <c r="D26" s="185" t="s">
        <v>148</v>
      </c>
      <c r="E26" s="187">
        <v>0</v>
      </c>
      <c r="F26" s="794">
        <v>-100</v>
      </c>
      <c r="G26" s="187">
        <v>0</v>
      </c>
      <c r="H26" s="794">
        <v>-100</v>
      </c>
      <c r="I26" s="733">
        <v>0</v>
      </c>
      <c r="J26" s="409"/>
    </row>
    <row r="27" spans="1:10" x14ac:dyDescent="0.2">
      <c r="A27" s="711" t="s">
        <v>377</v>
      </c>
      <c r="B27" s="712"/>
      <c r="C27" s="189">
        <v>1407</v>
      </c>
      <c r="D27" s="190">
        <v>6.1886792452830184</v>
      </c>
      <c r="E27" s="189">
        <v>8332</v>
      </c>
      <c r="F27" s="790">
        <v>11.226805499933253</v>
      </c>
      <c r="G27" s="791">
        <v>15220</v>
      </c>
      <c r="H27" s="790">
        <v>20.995309643055887</v>
      </c>
      <c r="I27" s="792">
        <v>23.095599393019729</v>
      </c>
      <c r="J27" s="409"/>
    </row>
    <row r="28" spans="1:10" x14ac:dyDescent="0.2">
      <c r="A28" s="541"/>
      <c r="B28" s="544" t="s">
        <v>221</v>
      </c>
      <c r="C28" s="543">
        <v>406</v>
      </c>
      <c r="D28" s="185">
        <v>-40.117994100294986</v>
      </c>
      <c r="E28" s="187">
        <v>1373</v>
      </c>
      <c r="F28" s="185">
        <v>-28.077527501309586</v>
      </c>
      <c r="G28" s="187">
        <v>2453</v>
      </c>
      <c r="H28" s="185">
        <v>-40.185320653499147</v>
      </c>
      <c r="I28" s="547">
        <v>3.7223065250379364</v>
      </c>
      <c r="J28" s="409"/>
    </row>
    <row r="29" spans="1:10" x14ac:dyDescent="0.2">
      <c r="A29" s="541"/>
      <c r="B29" s="544" t="s">
        <v>222</v>
      </c>
      <c r="C29" s="543">
        <v>78</v>
      </c>
      <c r="D29" s="185">
        <v>32.20338983050847</v>
      </c>
      <c r="E29" s="187">
        <v>775</v>
      </c>
      <c r="F29" s="185">
        <v>16.541353383458645</v>
      </c>
      <c r="G29" s="787">
        <v>1629</v>
      </c>
      <c r="H29" s="185">
        <v>-15.508298755186722</v>
      </c>
      <c r="I29" s="547">
        <v>2.4719271623672228</v>
      </c>
      <c r="J29" s="409"/>
    </row>
    <row r="30" spans="1:10" x14ac:dyDescent="0.2">
      <c r="A30" s="541"/>
      <c r="B30" s="544" t="s">
        <v>223</v>
      </c>
      <c r="C30" s="543">
        <v>133</v>
      </c>
      <c r="D30" s="193" t="s">
        <v>148</v>
      </c>
      <c r="E30" s="187">
        <v>666</v>
      </c>
      <c r="F30" s="185">
        <v>29.069767441860467</v>
      </c>
      <c r="G30" s="187">
        <v>845</v>
      </c>
      <c r="H30" s="185">
        <v>31.619937694704049</v>
      </c>
      <c r="I30" s="690">
        <v>1.2822458270106223</v>
      </c>
      <c r="J30" s="409"/>
    </row>
    <row r="31" spans="1:10" x14ac:dyDescent="0.2">
      <c r="A31" s="541"/>
      <c r="B31" s="544" t="s">
        <v>224</v>
      </c>
      <c r="C31" s="542">
        <v>252</v>
      </c>
      <c r="D31" s="193" t="s">
        <v>148</v>
      </c>
      <c r="E31" s="184">
        <v>252</v>
      </c>
      <c r="F31" s="185">
        <v>93.84615384615384</v>
      </c>
      <c r="G31" s="187">
        <v>631</v>
      </c>
      <c r="H31" s="185">
        <v>139.92395437262357</v>
      </c>
      <c r="I31" s="547">
        <v>0.95751138088012133</v>
      </c>
      <c r="J31" s="409"/>
    </row>
    <row r="32" spans="1:10" x14ac:dyDescent="0.2">
      <c r="A32" s="541"/>
      <c r="B32" s="544" t="s">
        <v>225</v>
      </c>
      <c r="C32" s="543">
        <v>0</v>
      </c>
      <c r="D32" s="185">
        <v>-100</v>
      </c>
      <c r="E32" s="187">
        <v>630</v>
      </c>
      <c r="F32" s="185">
        <v>11.111111111111111</v>
      </c>
      <c r="G32" s="787">
        <v>1474</v>
      </c>
      <c r="H32" s="185">
        <v>91.927083333333343</v>
      </c>
      <c r="I32" s="547">
        <v>2.2367223065250381</v>
      </c>
      <c r="J32" s="409"/>
    </row>
    <row r="33" spans="1:10" x14ac:dyDescent="0.2">
      <c r="A33" s="541"/>
      <c r="B33" s="544" t="s">
        <v>226</v>
      </c>
      <c r="C33" s="543">
        <v>132</v>
      </c>
      <c r="D33" s="185" t="s">
        <v>148</v>
      </c>
      <c r="E33" s="187">
        <v>209</v>
      </c>
      <c r="F33" s="185">
        <v>-19.615384615384617</v>
      </c>
      <c r="G33" s="187">
        <v>345</v>
      </c>
      <c r="H33" s="185">
        <v>-50.288184438040354</v>
      </c>
      <c r="I33" s="547">
        <v>0.5235204855842186</v>
      </c>
      <c r="J33" s="409"/>
    </row>
    <row r="34" spans="1:10" x14ac:dyDescent="0.2">
      <c r="A34" s="541"/>
      <c r="B34" s="544" t="s">
        <v>644</v>
      </c>
      <c r="C34" s="543">
        <v>0</v>
      </c>
      <c r="D34" s="185" t="s">
        <v>148</v>
      </c>
      <c r="E34" s="187">
        <v>418</v>
      </c>
      <c r="F34" s="252">
        <v>-39.244186046511622</v>
      </c>
      <c r="G34" s="787">
        <v>1404</v>
      </c>
      <c r="H34" s="794">
        <v>27.520435967302454</v>
      </c>
      <c r="I34" s="547">
        <v>2.1305007587253413</v>
      </c>
      <c r="J34" s="409"/>
    </row>
    <row r="35" spans="1:10" x14ac:dyDescent="0.2">
      <c r="A35" s="541"/>
      <c r="B35" s="544" t="s">
        <v>227</v>
      </c>
      <c r="C35" s="543">
        <v>571</v>
      </c>
      <c r="D35" s="775">
        <v>571.76470588235293</v>
      </c>
      <c r="E35" s="187">
        <v>2375</v>
      </c>
      <c r="F35" s="794">
        <v>58.65063460253841</v>
      </c>
      <c r="G35" s="787">
        <v>3581</v>
      </c>
      <c r="H35" s="794">
        <v>52.124044180118943</v>
      </c>
      <c r="I35" s="547">
        <v>5.4339908952959028</v>
      </c>
      <c r="J35" s="409"/>
    </row>
    <row r="36" spans="1:10" x14ac:dyDescent="0.2">
      <c r="A36" s="541"/>
      <c r="B36" s="544" t="s">
        <v>228</v>
      </c>
      <c r="C36" s="543">
        <v>981</v>
      </c>
      <c r="D36" s="185">
        <v>97.384305835010068</v>
      </c>
      <c r="E36" s="187">
        <v>5571</v>
      </c>
      <c r="F36" s="185">
        <v>3.4540389972144849</v>
      </c>
      <c r="G36" s="187">
        <v>8296</v>
      </c>
      <c r="H36" s="794">
        <v>-19.409364678453468</v>
      </c>
      <c r="I36" s="693">
        <v>12.588770864946888</v>
      </c>
      <c r="J36" s="409"/>
    </row>
    <row r="37" spans="1:10" x14ac:dyDescent="0.2">
      <c r="A37" s="541"/>
      <c r="B37" s="544" t="s">
        <v>230</v>
      </c>
      <c r="C37" s="543">
        <v>0</v>
      </c>
      <c r="D37" s="185" t="s">
        <v>148</v>
      </c>
      <c r="E37" s="187">
        <v>0</v>
      </c>
      <c r="F37" s="794">
        <v>-100</v>
      </c>
      <c r="G37" s="787">
        <v>93</v>
      </c>
      <c r="H37" s="794">
        <v>-45.294117647058826</v>
      </c>
      <c r="I37" s="547">
        <v>0.14112291350531109</v>
      </c>
      <c r="J37" s="409"/>
    </row>
    <row r="38" spans="1:10" x14ac:dyDescent="0.2">
      <c r="A38" s="711" t="s">
        <v>488</v>
      </c>
      <c r="B38" s="712"/>
      <c r="C38" s="189">
        <v>2553</v>
      </c>
      <c r="D38" s="190">
        <v>76.19047619047619</v>
      </c>
      <c r="E38" s="189">
        <v>12269</v>
      </c>
      <c r="F38" s="790">
        <v>4.0892508696021039</v>
      </c>
      <c r="G38" s="791">
        <v>20751</v>
      </c>
      <c r="H38" s="790">
        <v>-7.0961676217765044</v>
      </c>
      <c r="I38" s="792">
        <v>31.488619119878603</v>
      </c>
      <c r="J38" s="409"/>
    </row>
    <row r="39" spans="1:10" x14ac:dyDescent="0.2">
      <c r="A39" s="197" t="s">
        <v>231</v>
      </c>
      <c r="B39" s="197"/>
      <c r="C39" s="795">
        <v>6451</v>
      </c>
      <c r="D39" s="198">
        <v>9.0985963132081853</v>
      </c>
      <c r="E39" s="795">
        <v>38293</v>
      </c>
      <c r="F39" s="199">
        <v>4.7286948911497646</v>
      </c>
      <c r="G39" s="795">
        <v>65900</v>
      </c>
      <c r="H39" s="199">
        <v>3.0621500735041129</v>
      </c>
      <c r="I39" s="796">
        <v>100</v>
      </c>
      <c r="J39" s="409"/>
    </row>
    <row r="40" spans="1:10" x14ac:dyDescent="0.2">
      <c r="A40" s="201" t="s">
        <v>592</v>
      </c>
      <c r="B40" s="691"/>
      <c r="C40" s="797">
        <v>3575</v>
      </c>
      <c r="D40" s="798">
        <v>35.211800302571859</v>
      </c>
      <c r="E40" s="797">
        <v>19624</v>
      </c>
      <c r="F40" s="798">
        <v>5.5507745266781416</v>
      </c>
      <c r="G40" s="797">
        <v>33922</v>
      </c>
      <c r="H40" s="798">
        <v>-3.2237818098824604</v>
      </c>
      <c r="I40" s="799">
        <v>51.474962063732931</v>
      </c>
      <c r="J40" s="409"/>
    </row>
    <row r="41" spans="1:10" x14ac:dyDescent="0.2">
      <c r="A41" s="201" t="s">
        <v>593</v>
      </c>
      <c r="B41" s="691"/>
      <c r="C41" s="797">
        <v>2876</v>
      </c>
      <c r="D41" s="798">
        <v>-12.022025084123584</v>
      </c>
      <c r="E41" s="797">
        <v>18669</v>
      </c>
      <c r="F41" s="798">
        <v>3.8782550634320052</v>
      </c>
      <c r="G41" s="797">
        <v>31978</v>
      </c>
      <c r="H41" s="798">
        <v>10.688819660782279</v>
      </c>
      <c r="I41" s="799">
        <v>48.525037936267076</v>
      </c>
    </row>
    <row r="42" spans="1:10" x14ac:dyDescent="0.2">
      <c r="A42" s="203" t="s">
        <v>594</v>
      </c>
      <c r="B42" s="692"/>
      <c r="C42" s="800">
        <v>1337</v>
      </c>
      <c r="D42" s="801">
        <v>8.4347120843471206</v>
      </c>
      <c r="E42" s="800">
        <v>9364</v>
      </c>
      <c r="F42" s="801">
        <v>31.757422259743919</v>
      </c>
      <c r="G42" s="800">
        <v>15320</v>
      </c>
      <c r="H42" s="801">
        <v>24.887910654601779</v>
      </c>
      <c r="I42" s="802">
        <v>23.247344461305008</v>
      </c>
    </row>
    <row r="43" spans="1:10" x14ac:dyDescent="0.2">
      <c r="A43" s="203" t="s">
        <v>595</v>
      </c>
      <c r="B43" s="692"/>
      <c r="C43" s="800">
        <v>5114</v>
      </c>
      <c r="D43" s="801">
        <v>9.2735042735042743</v>
      </c>
      <c r="E43" s="800">
        <v>28929</v>
      </c>
      <c r="F43" s="801">
        <v>-1.7924432223240656</v>
      </c>
      <c r="G43" s="800">
        <v>50580</v>
      </c>
      <c r="H43" s="801">
        <v>-2.1190130624092891</v>
      </c>
      <c r="I43" s="802">
        <v>76.752655538694995</v>
      </c>
    </row>
    <row r="44" spans="1:10" x14ac:dyDescent="0.2">
      <c r="A44" s="697" t="s">
        <v>596</v>
      </c>
      <c r="B44" s="698"/>
      <c r="C44" s="715">
        <v>181</v>
      </c>
      <c r="D44" s="678">
        <v>1.6853932584269662</v>
      </c>
      <c r="E44" s="715">
        <v>1268</v>
      </c>
      <c r="F44" s="678">
        <v>49.176470588235297</v>
      </c>
      <c r="G44" s="803">
        <v>2351</v>
      </c>
      <c r="H44" s="804">
        <v>24.391534391534393</v>
      </c>
      <c r="I44" s="805">
        <v>3.5675265553869497</v>
      </c>
    </row>
    <row r="45" spans="1:10" x14ac:dyDescent="0.2">
      <c r="A45" s="94"/>
      <c r="B45" s="722"/>
      <c r="C45" s="722"/>
      <c r="D45" s="722"/>
      <c r="E45" s="722"/>
      <c r="F45" s="722"/>
      <c r="G45" s="722"/>
      <c r="H45" s="722"/>
      <c r="I45" s="93" t="s">
        <v>232</v>
      </c>
    </row>
    <row r="46" spans="1:10" x14ac:dyDescent="0.2">
      <c r="A46" s="538" t="s">
        <v>528</v>
      </c>
      <c r="B46" s="722"/>
      <c r="C46" s="722"/>
      <c r="D46" s="722"/>
      <c r="E46" s="722"/>
      <c r="F46" s="722"/>
      <c r="G46" s="722"/>
      <c r="H46" s="722"/>
      <c r="I46" s="722"/>
    </row>
    <row r="47" spans="1:10" s="722" customFormat="1" x14ac:dyDescent="0.2">
      <c r="A47" s="538" t="s">
        <v>601</v>
      </c>
    </row>
    <row r="48" spans="1:10" s="722" customFormat="1" x14ac:dyDescent="0.2"/>
    <row r="49" s="722" customFormat="1" x14ac:dyDescent="0.2"/>
    <row r="50" s="722" customFormat="1" x14ac:dyDescent="0.2"/>
    <row r="51" s="722" customFormat="1" x14ac:dyDescent="0.2"/>
    <row r="52" s="722" customFormat="1" x14ac:dyDescent="0.2"/>
    <row r="53" s="722" customFormat="1" x14ac:dyDescent="0.2"/>
    <row r="54" s="722" customFormat="1" x14ac:dyDescent="0.2"/>
    <row r="55" s="722" customFormat="1" x14ac:dyDescent="0.2"/>
    <row r="56" s="722" customFormat="1" x14ac:dyDescent="0.2"/>
    <row r="57" s="722" customFormat="1" x14ac:dyDescent="0.2"/>
    <row r="58" s="722" customFormat="1" x14ac:dyDescent="0.2"/>
    <row r="59" s="722" customFormat="1" x14ac:dyDescent="0.2"/>
    <row r="60" s="722" customFormat="1" x14ac:dyDescent="0.2"/>
    <row r="61" s="722" customFormat="1" x14ac:dyDescent="0.2"/>
    <row r="62" s="722" customFormat="1" x14ac:dyDescent="0.2"/>
    <row r="63" s="722" customFormat="1" x14ac:dyDescent="0.2"/>
    <row r="64" s="722" customFormat="1" x14ac:dyDescent="0.2"/>
    <row r="65" s="722" customFormat="1" x14ac:dyDescent="0.2"/>
    <row r="66" s="722" customFormat="1" x14ac:dyDescent="0.2"/>
    <row r="67" s="722" customFormat="1" x14ac:dyDescent="0.2"/>
    <row r="68" s="722" customFormat="1" x14ac:dyDescent="0.2"/>
    <row r="69" s="722" customFormat="1" x14ac:dyDescent="0.2"/>
    <row r="70" s="722" customFormat="1" x14ac:dyDescent="0.2"/>
    <row r="71" s="722" customFormat="1" x14ac:dyDescent="0.2"/>
    <row r="72" s="722" customFormat="1" x14ac:dyDescent="0.2"/>
    <row r="73" s="722" customFormat="1" x14ac:dyDescent="0.2"/>
    <row r="74" s="722" customFormat="1" x14ac:dyDescent="0.2"/>
    <row r="75" s="722" customFormat="1" x14ac:dyDescent="0.2"/>
    <row r="76" s="722" customFormat="1" x14ac:dyDescent="0.2"/>
    <row r="77" s="722" customFormat="1" x14ac:dyDescent="0.2"/>
    <row r="78" s="722" customFormat="1" x14ac:dyDescent="0.2"/>
    <row r="79" s="722" customFormat="1" x14ac:dyDescent="0.2"/>
    <row r="80" s="722" customFormat="1" x14ac:dyDescent="0.2"/>
    <row r="81" s="722" customFormat="1" x14ac:dyDescent="0.2"/>
  </sheetData>
  <mergeCells count="5">
    <mergeCell ref="A3:A4"/>
    <mergeCell ref="C3:D3"/>
    <mergeCell ref="E3:F3"/>
    <mergeCell ref="G3:I3"/>
    <mergeCell ref="B3:B4"/>
  </mergeCells>
  <conditionalFormatting sqref="F18">
    <cfRule type="cellIs" dxfId="420" priority="20" operator="between">
      <formula>0</formula>
      <formula>0.5</formula>
    </cfRule>
    <cfRule type="cellIs" dxfId="419" priority="21" operator="between">
      <formula>0</formula>
      <formula>0.49</formula>
    </cfRule>
  </conditionalFormatting>
  <conditionalFormatting sqref="F18">
    <cfRule type="cellIs" dxfId="418" priority="19" stopIfTrue="1" operator="equal">
      <formula>0</formula>
    </cfRule>
  </conditionalFormatting>
  <conditionalFormatting sqref="F33">
    <cfRule type="cellIs" dxfId="417" priority="14" operator="between">
      <formula>0</formula>
      <formula>0.5</formula>
    </cfRule>
    <cfRule type="cellIs" dxfId="416" priority="15" operator="between">
      <formula>0</formula>
      <formula>0.49</formula>
    </cfRule>
  </conditionalFormatting>
  <conditionalFormatting sqref="F33">
    <cfRule type="cellIs" dxfId="415" priority="13" stopIfTrue="1" operator="equal">
      <formula>0</formula>
    </cfRule>
  </conditionalFormatting>
  <conditionalFormatting sqref="I35">
    <cfRule type="cellIs" dxfId="414" priority="8" operator="between">
      <formula>0</formula>
      <formula>0.5</formula>
    </cfRule>
    <cfRule type="cellIs" dxfId="413" priority="9" operator="between">
      <formula>0</formula>
      <formula>0.49</formula>
    </cfRule>
  </conditionalFormatting>
  <conditionalFormatting sqref="F34">
    <cfRule type="cellIs" dxfId="412" priority="5" operator="between">
      <formula>0</formula>
      <formula>0.5</formula>
    </cfRule>
    <cfRule type="cellIs" dxfId="411" priority="6" operator="between">
      <formula>0</formula>
      <formula>0.49</formula>
    </cfRule>
  </conditionalFormatting>
  <conditionalFormatting sqref="F34">
    <cfRule type="cellIs" dxfId="410" priority="4" stopIfTrue="1" operator="equal">
      <formula>0</formula>
    </cfRule>
  </conditionalFormatting>
  <conditionalFormatting sqref="I36">
    <cfRule type="cellIs" dxfId="409" priority="2" operator="between">
      <formula>0</formula>
      <formula>0.5</formula>
    </cfRule>
    <cfRule type="cellIs" dxfId="408"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heetViews>
  <sheetFormatPr baseColWidth="10" defaultRowHeight="14.25" x14ac:dyDescent="0.2"/>
  <cols>
    <col min="1" max="1" width="11" customWidth="1"/>
  </cols>
  <sheetData>
    <row r="1" spans="1:8" x14ac:dyDescent="0.2">
      <c r="A1" s="17" t="s">
        <v>234</v>
      </c>
      <c r="B1" s="1"/>
      <c r="C1" s="1"/>
      <c r="D1" s="1"/>
      <c r="E1" s="1"/>
      <c r="F1" s="1"/>
      <c r="G1" s="1"/>
      <c r="H1" s="1"/>
    </row>
    <row r="2" spans="1:8" x14ac:dyDescent="0.2">
      <c r="A2" s="1"/>
      <c r="B2" s="1"/>
      <c r="C2" s="1"/>
      <c r="D2" s="1"/>
      <c r="E2" s="1"/>
      <c r="F2" s="1"/>
      <c r="G2" s="62" t="s">
        <v>235</v>
      </c>
      <c r="H2" s="1"/>
    </row>
    <row r="3" spans="1:8" x14ac:dyDescent="0.2">
      <c r="A3" s="79"/>
      <c r="B3" s="896">
        <f>INDICE!A3</f>
        <v>42917</v>
      </c>
      <c r="C3" s="897"/>
      <c r="D3" s="897" t="s">
        <v>118</v>
      </c>
      <c r="E3" s="897"/>
      <c r="F3" s="897" t="s">
        <v>119</v>
      </c>
      <c r="G3" s="897"/>
      <c r="H3" s="1"/>
    </row>
    <row r="4" spans="1:8" x14ac:dyDescent="0.2">
      <c r="A4" s="81"/>
      <c r="B4" s="97" t="s">
        <v>56</v>
      </c>
      <c r="C4" s="97" t="s">
        <v>494</v>
      </c>
      <c r="D4" s="97" t="s">
        <v>56</v>
      </c>
      <c r="E4" s="97" t="s">
        <v>494</v>
      </c>
      <c r="F4" s="97" t="s">
        <v>56</v>
      </c>
      <c r="G4" s="399" t="s">
        <v>494</v>
      </c>
      <c r="H4" s="1"/>
    </row>
    <row r="5" spans="1:8" x14ac:dyDescent="0.2">
      <c r="A5" s="210" t="s">
        <v>8</v>
      </c>
      <c r="B5" s="548">
        <v>40.374936854226803</v>
      </c>
      <c r="C5" s="694">
        <v>5.1763344561184521</v>
      </c>
      <c r="D5" s="548">
        <v>44.928181574321727</v>
      </c>
      <c r="E5" s="694">
        <v>35.192893447256488</v>
      </c>
      <c r="F5" s="548">
        <v>43.073973502012798</v>
      </c>
      <c r="G5" s="694">
        <v>21.554323249040497</v>
      </c>
      <c r="H5" s="1"/>
    </row>
    <row r="6" spans="1:8" x14ac:dyDescent="0.2">
      <c r="A6" s="1"/>
      <c r="B6" s="1"/>
      <c r="C6" s="1"/>
      <c r="D6" s="1"/>
      <c r="E6" s="1"/>
      <c r="F6" s="1"/>
      <c r="G6" s="93" t="s">
        <v>232</v>
      </c>
      <c r="H6" s="1"/>
    </row>
    <row r="7" spans="1:8" x14ac:dyDescent="0.2">
      <c r="A7" s="94" t="s">
        <v>131</v>
      </c>
      <c r="B7" s="1"/>
      <c r="C7" s="1"/>
      <c r="D7" s="1"/>
      <c r="E7" s="1"/>
      <c r="F7" s="1"/>
      <c r="G7" s="1"/>
      <c r="H7" s="1"/>
    </row>
    <row r="21" spans="7:7" x14ac:dyDescent="0.2">
      <c r="G21" t="s">
        <v>579</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heetViews>
  <sheetFormatPr baseColWidth="10" defaultRowHeight="14.25" x14ac:dyDescent="0.2"/>
  <cols>
    <col min="1" max="1" width="20" customWidth="1"/>
    <col min="2" max="2" width="12.25" customWidth="1"/>
  </cols>
  <sheetData>
    <row r="1" spans="1:8" x14ac:dyDescent="0.2">
      <c r="A1" s="211" t="s">
        <v>498</v>
      </c>
      <c r="B1" s="211"/>
      <c r="C1" s="212"/>
      <c r="D1" s="212"/>
      <c r="E1" s="212"/>
      <c r="F1" s="212"/>
      <c r="G1" s="212"/>
      <c r="H1" s="213"/>
    </row>
    <row r="2" spans="1:8" x14ac:dyDescent="0.2">
      <c r="A2" s="214"/>
      <c r="B2" s="214"/>
      <c r="C2" s="215"/>
      <c r="D2" s="215"/>
      <c r="E2" s="215"/>
      <c r="F2" s="215"/>
      <c r="G2" s="215"/>
      <c r="H2" s="216" t="s">
        <v>157</v>
      </c>
    </row>
    <row r="3" spans="1:8" ht="14.1" customHeight="1" x14ac:dyDescent="0.2">
      <c r="A3" s="217"/>
      <c r="B3" s="896">
        <f>INDICE!A3</f>
        <v>42917</v>
      </c>
      <c r="C3" s="897"/>
      <c r="D3" s="897" t="s">
        <v>118</v>
      </c>
      <c r="E3" s="897"/>
      <c r="F3" s="897" t="s">
        <v>119</v>
      </c>
      <c r="G3" s="897"/>
      <c r="H3" s="897"/>
    </row>
    <row r="4" spans="1:8" x14ac:dyDescent="0.2">
      <c r="A4" s="218"/>
      <c r="B4" s="72" t="s">
        <v>47</v>
      </c>
      <c r="C4" s="72" t="s">
        <v>494</v>
      </c>
      <c r="D4" s="72" t="s">
        <v>47</v>
      </c>
      <c r="E4" s="72" t="s">
        <v>494</v>
      </c>
      <c r="F4" s="72" t="s">
        <v>47</v>
      </c>
      <c r="G4" s="73" t="s">
        <v>494</v>
      </c>
      <c r="H4" s="73" t="s">
        <v>108</v>
      </c>
    </row>
    <row r="5" spans="1:8" x14ac:dyDescent="0.2">
      <c r="A5" s="218" t="s">
        <v>236</v>
      </c>
      <c r="B5" s="219"/>
      <c r="C5" s="219"/>
      <c r="D5" s="219"/>
      <c r="E5" s="219"/>
      <c r="F5" s="219"/>
      <c r="G5" s="220"/>
      <c r="H5" s="221"/>
    </row>
    <row r="6" spans="1:8" x14ac:dyDescent="0.2">
      <c r="A6" s="222" t="s">
        <v>448</v>
      </c>
      <c r="B6" s="659">
        <v>146</v>
      </c>
      <c r="C6" s="767">
        <v>10.606060606060606</v>
      </c>
      <c r="D6" s="336">
        <v>986</v>
      </c>
      <c r="E6" s="767">
        <v>35.06849315068493</v>
      </c>
      <c r="F6" s="336">
        <v>1699</v>
      </c>
      <c r="G6" s="550">
        <v>55.159817351598171</v>
      </c>
      <c r="H6" s="550">
        <v>8.4619982069927282</v>
      </c>
    </row>
    <row r="7" spans="1:8" x14ac:dyDescent="0.2">
      <c r="A7" s="222" t="s">
        <v>48</v>
      </c>
      <c r="B7" s="659">
        <v>32</v>
      </c>
      <c r="C7" s="550">
        <v>88.235294117647058</v>
      </c>
      <c r="D7" s="336">
        <v>284</v>
      </c>
      <c r="E7" s="550">
        <v>160.55045871559633</v>
      </c>
      <c r="F7" s="336">
        <v>347</v>
      </c>
      <c r="G7" s="550">
        <v>109.03614457831326</v>
      </c>
      <c r="H7" s="550">
        <v>1.7282597868313578</v>
      </c>
    </row>
    <row r="8" spans="1:8" x14ac:dyDescent="0.2">
      <c r="A8" s="222" t="s">
        <v>49</v>
      </c>
      <c r="B8" s="659">
        <v>295</v>
      </c>
      <c r="C8" s="550">
        <v>2.7874564459930316</v>
      </c>
      <c r="D8" s="336">
        <v>1351</v>
      </c>
      <c r="E8" s="550">
        <v>3.6042944785276072</v>
      </c>
      <c r="F8" s="336">
        <v>2233</v>
      </c>
      <c r="G8" s="550">
        <v>-1.4128035320088301</v>
      </c>
      <c r="H8" s="550">
        <v>11.121625659926288</v>
      </c>
    </row>
    <row r="9" spans="1:8" x14ac:dyDescent="0.2">
      <c r="A9" s="222" t="s">
        <v>127</v>
      </c>
      <c r="B9" s="659">
        <v>538</v>
      </c>
      <c r="C9" s="550">
        <v>0.74906367041198507</v>
      </c>
      <c r="D9" s="336">
        <v>3589</v>
      </c>
      <c r="E9" s="550">
        <v>-0.49902966454116998</v>
      </c>
      <c r="F9" s="336">
        <v>5606</v>
      </c>
      <c r="G9" s="550">
        <v>-3.5443909153475568</v>
      </c>
      <c r="H9" s="550">
        <v>27.921107680047815</v>
      </c>
    </row>
    <row r="10" spans="1:8" x14ac:dyDescent="0.2">
      <c r="A10" s="222" t="s">
        <v>128</v>
      </c>
      <c r="B10" s="659">
        <v>544</v>
      </c>
      <c r="C10" s="550">
        <v>-11.400651465798045</v>
      </c>
      <c r="D10" s="336">
        <v>3823</v>
      </c>
      <c r="E10" s="550">
        <v>14.735894357743099</v>
      </c>
      <c r="F10" s="336">
        <v>6635</v>
      </c>
      <c r="G10" s="550">
        <v>24.414025876617288</v>
      </c>
      <c r="H10" s="550">
        <v>33.0461201314872</v>
      </c>
    </row>
    <row r="11" spans="1:8" x14ac:dyDescent="0.2">
      <c r="A11" s="222" t="s">
        <v>237</v>
      </c>
      <c r="B11" s="659">
        <v>345</v>
      </c>
      <c r="C11" s="550">
        <v>12.745098039215685</v>
      </c>
      <c r="D11" s="336">
        <v>2260</v>
      </c>
      <c r="E11" s="550">
        <v>-0.5719313682358117</v>
      </c>
      <c r="F11" s="336">
        <v>3558</v>
      </c>
      <c r="G11" s="550">
        <v>-9.8098859315589362</v>
      </c>
      <c r="H11" s="550">
        <v>17.720888534714614</v>
      </c>
    </row>
    <row r="12" spans="1:8" x14ac:dyDescent="0.2">
      <c r="A12" s="225" t="s">
        <v>238</v>
      </c>
      <c r="B12" s="660">
        <v>1900</v>
      </c>
      <c r="C12" s="227">
        <v>0.52910052910052907</v>
      </c>
      <c r="D12" s="226">
        <v>12293</v>
      </c>
      <c r="E12" s="227">
        <v>8.2606781153676803</v>
      </c>
      <c r="F12" s="226">
        <v>20078</v>
      </c>
      <c r="G12" s="227">
        <v>7.8534593897722393</v>
      </c>
      <c r="H12" s="227">
        <v>100</v>
      </c>
    </row>
    <row r="13" spans="1:8" x14ac:dyDescent="0.2">
      <c r="A13" s="188" t="s">
        <v>239</v>
      </c>
      <c r="B13" s="661"/>
      <c r="C13" s="229"/>
      <c r="D13" s="228"/>
      <c r="E13" s="229"/>
      <c r="F13" s="228"/>
      <c r="G13" s="229"/>
      <c r="H13" s="229"/>
    </row>
    <row r="14" spans="1:8" x14ac:dyDescent="0.2">
      <c r="A14" s="222" t="s">
        <v>448</v>
      </c>
      <c r="B14" s="659">
        <v>42</v>
      </c>
      <c r="C14" s="680">
        <v>-12.5</v>
      </c>
      <c r="D14" s="336">
        <v>318</v>
      </c>
      <c r="E14" s="550">
        <v>28.225806451612907</v>
      </c>
      <c r="F14" s="336">
        <v>532</v>
      </c>
      <c r="G14" s="550">
        <v>27.577937649880095</v>
      </c>
      <c r="H14" s="550">
        <v>2.1629533257440237</v>
      </c>
    </row>
    <row r="15" spans="1:8" x14ac:dyDescent="0.2">
      <c r="A15" s="222" t="s">
        <v>48</v>
      </c>
      <c r="B15" s="659">
        <v>334</v>
      </c>
      <c r="C15" s="550">
        <v>-18.536585365853657</v>
      </c>
      <c r="D15" s="336">
        <v>2642</v>
      </c>
      <c r="E15" s="550">
        <v>-7.0045758535726854</v>
      </c>
      <c r="F15" s="336">
        <v>4306</v>
      </c>
      <c r="G15" s="550">
        <v>-14.478649453823236</v>
      </c>
      <c r="H15" s="550">
        <v>17.506911692958205</v>
      </c>
    </row>
    <row r="16" spans="1:8" x14ac:dyDescent="0.2">
      <c r="A16" s="222" t="s">
        <v>49</v>
      </c>
      <c r="B16" s="659">
        <v>41</v>
      </c>
      <c r="C16" s="680">
        <v>-2.3809523809523809</v>
      </c>
      <c r="D16" s="336">
        <v>216</v>
      </c>
      <c r="E16" s="550">
        <v>-52.527472527472533</v>
      </c>
      <c r="F16" s="336">
        <v>380</v>
      </c>
      <c r="G16" s="550">
        <v>-44.767441860465119</v>
      </c>
      <c r="H16" s="550">
        <v>1.5449666612457309</v>
      </c>
    </row>
    <row r="17" spans="1:8" x14ac:dyDescent="0.2">
      <c r="A17" s="222" t="s">
        <v>127</v>
      </c>
      <c r="B17" s="659">
        <v>676</v>
      </c>
      <c r="C17" s="550">
        <v>20.284697508896798</v>
      </c>
      <c r="D17" s="336">
        <v>4325</v>
      </c>
      <c r="E17" s="550">
        <v>30.981223500908538</v>
      </c>
      <c r="F17" s="336">
        <v>7640</v>
      </c>
      <c r="G17" s="550">
        <v>20.866951431735483</v>
      </c>
      <c r="H17" s="550">
        <v>31.061961294519435</v>
      </c>
    </row>
    <row r="18" spans="1:8" x14ac:dyDescent="0.2">
      <c r="A18" s="222" t="s">
        <v>128</v>
      </c>
      <c r="B18" s="659">
        <v>358</v>
      </c>
      <c r="C18" s="550">
        <v>56.331877729257641</v>
      </c>
      <c r="D18" s="336">
        <v>2021</v>
      </c>
      <c r="E18" s="550">
        <v>65.384615384615387</v>
      </c>
      <c r="F18" s="336">
        <v>3822</v>
      </c>
      <c r="G18" s="550">
        <v>53.493975903614455</v>
      </c>
      <c r="H18" s="550">
        <v>15.539112050739959</v>
      </c>
    </row>
    <row r="19" spans="1:8" x14ac:dyDescent="0.2">
      <c r="A19" s="222" t="s">
        <v>237</v>
      </c>
      <c r="B19" s="659">
        <v>666</v>
      </c>
      <c r="C19" s="550">
        <v>-7.3713490959666199</v>
      </c>
      <c r="D19" s="336">
        <v>4451</v>
      </c>
      <c r="E19" s="550">
        <v>3.1517960602549246</v>
      </c>
      <c r="F19" s="336">
        <v>7916</v>
      </c>
      <c r="G19" s="550">
        <v>9.2917299461549092</v>
      </c>
      <c r="H19" s="550">
        <v>32.18409497479265</v>
      </c>
    </row>
    <row r="20" spans="1:8" x14ac:dyDescent="0.2">
      <c r="A20" s="230" t="s">
        <v>240</v>
      </c>
      <c r="B20" s="662">
        <v>2117</v>
      </c>
      <c r="C20" s="232">
        <v>5.323383084577114</v>
      </c>
      <c r="D20" s="231">
        <v>13973</v>
      </c>
      <c r="E20" s="232">
        <v>12.840184123394977</v>
      </c>
      <c r="F20" s="231">
        <v>24596</v>
      </c>
      <c r="G20" s="232">
        <v>10.822744886005227</v>
      </c>
      <c r="H20" s="232">
        <v>100</v>
      </c>
    </row>
    <row r="21" spans="1:8" x14ac:dyDescent="0.2">
      <c r="A21" s="188" t="s">
        <v>499</v>
      </c>
      <c r="B21" s="663"/>
      <c r="C21" s="552"/>
      <c r="D21" s="551"/>
      <c r="E21" s="552"/>
      <c r="F21" s="551"/>
      <c r="G21" s="552"/>
      <c r="H21" s="552"/>
    </row>
    <row r="22" spans="1:8" x14ac:dyDescent="0.2">
      <c r="A22" s="222" t="s">
        <v>448</v>
      </c>
      <c r="B22" s="659">
        <v>-104</v>
      </c>
      <c r="C22" s="550">
        <v>23.809523809523807</v>
      </c>
      <c r="D22" s="336">
        <v>-668</v>
      </c>
      <c r="E22" s="550">
        <v>38.589211618257266</v>
      </c>
      <c r="F22" s="336">
        <v>-1167</v>
      </c>
      <c r="G22" s="550">
        <v>72.123893805309734</v>
      </c>
      <c r="H22" s="553" t="s">
        <v>500</v>
      </c>
    </row>
    <row r="23" spans="1:8" x14ac:dyDescent="0.2">
      <c r="A23" s="222" t="s">
        <v>48</v>
      </c>
      <c r="B23" s="659">
        <v>302</v>
      </c>
      <c r="C23" s="550">
        <v>-23.155216284987276</v>
      </c>
      <c r="D23" s="336">
        <v>2358</v>
      </c>
      <c r="E23" s="550">
        <v>-13.689604685212299</v>
      </c>
      <c r="F23" s="336">
        <v>3959</v>
      </c>
      <c r="G23" s="550">
        <v>-18.689669336619431</v>
      </c>
      <c r="H23" s="553" t="s">
        <v>500</v>
      </c>
    </row>
    <row r="24" spans="1:8" x14ac:dyDescent="0.2">
      <c r="A24" s="222" t="s">
        <v>49</v>
      </c>
      <c r="B24" s="659">
        <v>-254</v>
      </c>
      <c r="C24" s="550">
        <v>3.6734693877551026</v>
      </c>
      <c r="D24" s="336">
        <v>-1135</v>
      </c>
      <c r="E24" s="550">
        <v>33.686690223792695</v>
      </c>
      <c r="F24" s="336">
        <v>-1853</v>
      </c>
      <c r="G24" s="550">
        <v>17.501585288522513</v>
      </c>
      <c r="H24" s="553" t="s">
        <v>500</v>
      </c>
    </row>
    <row r="25" spans="1:8" x14ac:dyDescent="0.2">
      <c r="A25" s="222" t="s">
        <v>127</v>
      </c>
      <c r="B25" s="659">
        <v>138</v>
      </c>
      <c r="C25" s="550">
        <v>392.85714285714283</v>
      </c>
      <c r="D25" s="336">
        <v>736</v>
      </c>
      <c r="E25" s="550">
        <v>-341.31147540983608</v>
      </c>
      <c r="F25" s="336">
        <v>2034</v>
      </c>
      <c r="G25" s="550">
        <v>299.60707269155205</v>
      </c>
      <c r="H25" s="553" t="s">
        <v>500</v>
      </c>
    </row>
    <row r="26" spans="1:8" x14ac:dyDescent="0.2">
      <c r="A26" s="222" t="s">
        <v>128</v>
      </c>
      <c r="B26" s="659">
        <v>-186</v>
      </c>
      <c r="C26" s="550">
        <v>-51.688311688311686</v>
      </c>
      <c r="D26" s="336">
        <v>-1802</v>
      </c>
      <c r="E26" s="550">
        <v>-14.597156398104266</v>
      </c>
      <c r="F26" s="336">
        <v>-2813</v>
      </c>
      <c r="G26" s="550">
        <v>-1.0552233556102708</v>
      </c>
      <c r="H26" s="553" t="s">
        <v>500</v>
      </c>
    </row>
    <row r="27" spans="1:8" x14ac:dyDescent="0.2">
      <c r="A27" s="222" t="s">
        <v>237</v>
      </c>
      <c r="B27" s="659">
        <v>321</v>
      </c>
      <c r="C27" s="550">
        <v>-22.276029055690071</v>
      </c>
      <c r="D27" s="336">
        <v>2191</v>
      </c>
      <c r="E27" s="550">
        <v>7.2967678746327129</v>
      </c>
      <c r="F27" s="336">
        <v>4358</v>
      </c>
      <c r="G27" s="550">
        <v>32.140691328077622</v>
      </c>
      <c r="H27" s="553" t="s">
        <v>500</v>
      </c>
    </row>
    <row r="28" spans="1:8" x14ac:dyDescent="0.2">
      <c r="A28" s="230" t="s">
        <v>241</v>
      </c>
      <c r="B28" s="662">
        <v>217</v>
      </c>
      <c r="C28" s="232">
        <v>80.833333333333329</v>
      </c>
      <c r="D28" s="231">
        <v>1680</v>
      </c>
      <c r="E28" s="232">
        <v>63.424124513618672</v>
      </c>
      <c r="F28" s="231">
        <v>4518</v>
      </c>
      <c r="G28" s="232">
        <v>26.271660145332586</v>
      </c>
      <c r="H28" s="549" t="s">
        <v>500</v>
      </c>
    </row>
    <row r="29" spans="1:8" x14ac:dyDescent="0.2">
      <c r="A29" s="94"/>
      <c r="B29" s="223"/>
      <c r="C29" s="223"/>
      <c r="D29" s="223"/>
      <c r="E29" s="223"/>
      <c r="F29" s="223"/>
      <c r="G29" s="223"/>
      <c r="H29" s="233" t="s">
        <v>232</v>
      </c>
    </row>
    <row r="30" spans="1:8" x14ac:dyDescent="0.2">
      <c r="A30" s="165" t="s">
        <v>602</v>
      </c>
      <c r="B30" s="223"/>
      <c r="C30" s="223"/>
      <c r="D30" s="223"/>
      <c r="E30" s="223"/>
      <c r="F30" s="223"/>
      <c r="G30" s="224"/>
      <c r="H30" s="224"/>
    </row>
    <row r="31" spans="1:8" x14ac:dyDescent="0.2">
      <c r="A31" s="165" t="s">
        <v>501</v>
      </c>
      <c r="B31" s="223"/>
      <c r="C31" s="223"/>
      <c r="D31" s="223"/>
      <c r="E31" s="223"/>
      <c r="F31" s="223"/>
      <c r="G31" s="224"/>
      <c r="H31" s="224"/>
    </row>
    <row r="33" spans="6:6" x14ac:dyDescent="0.2">
      <c r="F33" s="724"/>
    </row>
  </sheetData>
  <mergeCells count="3">
    <mergeCell ref="B3:C3"/>
    <mergeCell ref="D3:E3"/>
    <mergeCell ref="F3:H3"/>
  </mergeCells>
  <conditionalFormatting sqref="E9">
    <cfRule type="cellIs" dxfId="407" priority="1" operator="between">
      <formula>-0.49</formula>
      <formula>0.49</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topLeftCell="A32" workbookViewId="0">
      <selection activeCell="C53" sqref="C53"/>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11" t="s">
        <v>502</v>
      </c>
      <c r="B1" s="211"/>
      <c r="C1" s="1"/>
      <c r="D1" s="1"/>
      <c r="E1" s="1"/>
      <c r="F1" s="1"/>
      <c r="G1" s="1"/>
      <c r="H1" s="1"/>
    </row>
    <row r="2" spans="1:8" x14ac:dyDescent="0.2">
      <c r="A2" s="535"/>
      <c r="B2" s="535"/>
      <c r="C2" s="535"/>
      <c r="D2" s="535"/>
      <c r="E2" s="535"/>
      <c r="F2" s="1"/>
      <c r="G2" s="1"/>
      <c r="H2" s="537" t="s">
        <v>157</v>
      </c>
    </row>
    <row r="3" spans="1:8" ht="14.45" customHeight="1" x14ac:dyDescent="0.2">
      <c r="A3" s="915" t="s">
        <v>496</v>
      </c>
      <c r="B3" s="913" t="s">
        <v>497</v>
      </c>
      <c r="C3" s="899">
        <f>INDICE!A3</f>
        <v>42917</v>
      </c>
      <c r="D3" s="898">
        <v>41671</v>
      </c>
      <c r="E3" s="898">
        <v>41671</v>
      </c>
      <c r="F3" s="897" t="s">
        <v>119</v>
      </c>
      <c r="G3" s="897"/>
      <c r="H3" s="897"/>
    </row>
    <row r="4" spans="1:8" x14ac:dyDescent="0.2">
      <c r="A4" s="916"/>
      <c r="B4" s="914"/>
      <c r="C4" s="97" t="s">
        <v>505</v>
      </c>
      <c r="D4" s="97" t="s">
        <v>506</v>
      </c>
      <c r="E4" s="97" t="s">
        <v>242</v>
      </c>
      <c r="F4" s="97" t="s">
        <v>505</v>
      </c>
      <c r="G4" s="97" t="s">
        <v>506</v>
      </c>
      <c r="H4" s="97" t="s">
        <v>242</v>
      </c>
    </row>
    <row r="5" spans="1:8" x14ac:dyDescent="0.2">
      <c r="A5" s="554"/>
      <c r="B5" s="807" t="s">
        <v>209</v>
      </c>
      <c r="C5" s="184">
        <v>27</v>
      </c>
      <c r="D5" s="184">
        <v>36</v>
      </c>
      <c r="E5" s="806">
        <v>9</v>
      </c>
      <c r="F5" s="186">
        <v>129</v>
      </c>
      <c r="G5" s="184">
        <v>306</v>
      </c>
      <c r="H5" s="234">
        <v>177</v>
      </c>
    </row>
    <row r="6" spans="1:8" x14ac:dyDescent="0.2">
      <c r="A6" s="554"/>
      <c r="B6" s="807" t="s">
        <v>243</v>
      </c>
      <c r="C6" s="184">
        <v>358</v>
      </c>
      <c r="D6" s="184">
        <v>217</v>
      </c>
      <c r="E6" s="235">
        <v>-141</v>
      </c>
      <c r="F6" s="186">
        <v>2829</v>
      </c>
      <c r="G6" s="184">
        <v>2189</v>
      </c>
      <c r="H6" s="235">
        <v>-640</v>
      </c>
    </row>
    <row r="7" spans="1:8" x14ac:dyDescent="0.2">
      <c r="A7" s="554"/>
      <c r="B7" s="808" t="s">
        <v>210</v>
      </c>
      <c r="C7" s="187">
        <v>0</v>
      </c>
      <c r="D7" s="187">
        <v>0</v>
      </c>
      <c r="E7" s="236">
        <v>0</v>
      </c>
      <c r="F7" s="187">
        <v>0</v>
      </c>
      <c r="G7" s="187">
        <v>115</v>
      </c>
      <c r="H7" s="235">
        <v>115</v>
      </c>
    </row>
    <row r="8" spans="1:8" x14ac:dyDescent="0.2">
      <c r="A8" s="188" t="s">
        <v>333</v>
      </c>
      <c r="B8" s="189"/>
      <c r="C8" s="189">
        <v>385</v>
      </c>
      <c r="D8" s="189">
        <v>253</v>
      </c>
      <c r="E8" s="237">
        <v>-132</v>
      </c>
      <c r="F8" s="189">
        <v>2958</v>
      </c>
      <c r="G8" s="189">
        <v>2610</v>
      </c>
      <c r="H8" s="237">
        <v>-348</v>
      </c>
    </row>
    <row r="9" spans="1:8" x14ac:dyDescent="0.2">
      <c r="A9" s="554"/>
      <c r="B9" s="808" t="s">
        <v>211</v>
      </c>
      <c r="C9" s="187">
        <v>0</v>
      </c>
      <c r="D9" s="184">
        <v>32</v>
      </c>
      <c r="E9" s="238">
        <v>32</v>
      </c>
      <c r="F9" s="187">
        <v>127</v>
      </c>
      <c r="G9" s="184">
        <v>230</v>
      </c>
      <c r="H9" s="238">
        <v>103</v>
      </c>
    </row>
    <row r="10" spans="1:8" x14ac:dyDescent="0.2">
      <c r="A10" s="554"/>
      <c r="B10" s="807" t="s">
        <v>213</v>
      </c>
      <c r="C10" s="184">
        <v>17</v>
      </c>
      <c r="D10" s="184">
        <v>0</v>
      </c>
      <c r="E10" s="235">
        <v>-17</v>
      </c>
      <c r="F10" s="184">
        <v>23</v>
      </c>
      <c r="G10" s="184">
        <v>11</v>
      </c>
      <c r="H10" s="235">
        <v>-12</v>
      </c>
    </row>
    <row r="11" spans="1:8" x14ac:dyDescent="0.2">
      <c r="A11" s="554"/>
      <c r="B11" s="808" t="s">
        <v>245</v>
      </c>
      <c r="C11" s="187">
        <v>0</v>
      </c>
      <c r="D11" s="187">
        <v>46</v>
      </c>
      <c r="E11" s="235">
        <v>46</v>
      </c>
      <c r="F11" s="187">
        <v>36</v>
      </c>
      <c r="G11" s="187">
        <v>591</v>
      </c>
      <c r="H11" s="235">
        <v>555</v>
      </c>
    </row>
    <row r="12" spans="1:8" x14ac:dyDescent="0.2">
      <c r="A12" s="188" t="s">
        <v>503</v>
      </c>
      <c r="B12" s="189"/>
      <c r="C12" s="189">
        <v>17</v>
      </c>
      <c r="D12" s="189">
        <v>78</v>
      </c>
      <c r="E12" s="237">
        <v>61</v>
      </c>
      <c r="F12" s="189">
        <v>186</v>
      </c>
      <c r="G12" s="189">
        <v>832</v>
      </c>
      <c r="H12" s="237">
        <v>646</v>
      </c>
    </row>
    <row r="13" spans="1:8" x14ac:dyDescent="0.2">
      <c r="A13" s="554"/>
      <c r="B13" s="808" t="s">
        <v>298</v>
      </c>
      <c r="C13" s="187">
        <v>5</v>
      </c>
      <c r="D13" s="184">
        <v>14</v>
      </c>
      <c r="E13" s="238">
        <v>9</v>
      </c>
      <c r="F13" s="187">
        <v>59</v>
      </c>
      <c r="G13" s="184">
        <v>228</v>
      </c>
      <c r="H13" s="238">
        <v>169</v>
      </c>
    </row>
    <row r="14" spans="1:8" x14ac:dyDescent="0.2">
      <c r="A14" s="554"/>
      <c r="B14" s="808" t="s">
        <v>246</v>
      </c>
      <c r="C14" s="187">
        <v>42</v>
      </c>
      <c r="D14" s="187">
        <v>66</v>
      </c>
      <c r="E14" s="235">
        <v>24</v>
      </c>
      <c r="F14" s="187">
        <v>478</v>
      </c>
      <c r="G14" s="187">
        <v>1077</v>
      </c>
      <c r="H14" s="235">
        <v>599</v>
      </c>
    </row>
    <row r="15" spans="1:8" x14ac:dyDescent="0.2">
      <c r="A15" s="554"/>
      <c r="B15" s="808" t="s">
        <v>247</v>
      </c>
      <c r="C15" s="187">
        <v>11</v>
      </c>
      <c r="D15" s="184">
        <v>149</v>
      </c>
      <c r="E15" s="235">
        <v>138</v>
      </c>
      <c r="F15" s="187">
        <v>485</v>
      </c>
      <c r="G15" s="184">
        <v>2720</v>
      </c>
      <c r="H15" s="235">
        <v>2235</v>
      </c>
    </row>
    <row r="16" spans="1:8" x14ac:dyDescent="0.2">
      <c r="A16" s="554"/>
      <c r="B16" s="808" t="s">
        <v>248</v>
      </c>
      <c r="C16" s="187">
        <v>0</v>
      </c>
      <c r="D16" s="184">
        <v>99</v>
      </c>
      <c r="E16" s="235">
        <v>99</v>
      </c>
      <c r="F16" s="187">
        <v>202</v>
      </c>
      <c r="G16" s="184">
        <v>576</v>
      </c>
      <c r="H16" s="235">
        <v>374</v>
      </c>
    </row>
    <row r="17" spans="1:8" x14ac:dyDescent="0.2">
      <c r="A17" s="554"/>
      <c r="B17" s="808" t="s">
        <v>215</v>
      </c>
      <c r="C17" s="187">
        <v>426</v>
      </c>
      <c r="D17" s="184">
        <v>255</v>
      </c>
      <c r="E17" s="235">
        <v>-171</v>
      </c>
      <c r="F17" s="187">
        <v>4474</v>
      </c>
      <c r="G17" s="184">
        <v>2414</v>
      </c>
      <c r="H17" s="235">
        <v>-2060</v>
      </c>
    </row>
    <row r="18" spans="1:8" x14ac:dyDescent="0.2">
      <c r="A18" s="554"/>
      <c r="B18" s="808" t="s">
        <v>312</v>
      </c>
      <c r="C18" s="187">
        <v>33</v>
      </c>
      <c r="D18" s="184">
        <v>0</v>
      </c>
      <c r="E18" s="235">
        <v>-33</v>
      </c>
      <c r="F18" s="187">
        <v>148</v>
      </c>
      <c r="G18" s="184">
        <v>171</v>
      </c>
      <c r="H18" s="235">
        <v>23</v>
      </c>
    </row>
    <row r="19" spans="1:8" x14ac:dyDescent="0.2">
      <c r="A19" s="554"/>
      <c r="B19" s="808" t="s">
        <v>636</v>
      </c>
      <c r="C19" s="187">
        <v>82</v>
      </c>
      <c r="D19" s="184">
        <v>132</v>
      </c>
      <c r="E19" s="235">
        <v>50</v>
      </c>
      <c r="F19" s="187">
        <v>1027</v>
      </c>
      <c r="G19" s="184">
        <v>1353</v>
      </c>
      <c r="H19" s="235">
        <v>326</v>
      </c>
    </row>
    <row r="20" spans="1:8" x14ac:dyDescent="0.2">
      <c r="A20" s="554"/>
      <c r="B20" s="808" t="s">
        <v>249</v>
      </c>
      <c r="C20" s="187">
        <v>67</v>
      </c>
      <c r="D20" s="184">
        <v>127</v>
      </c>
      <c r="E20" s="235">
        <v>60</v>
      </c>
      <c r="F20" s="187">
        <v>1632</v>
      </c>
      <c r="G20" s="184">
        <v>1651</v>
      </c>
      <c r="H20" s="235">
        <v>19</v>
      </c>
    </row>
    <row r="21" spans="1:8" x14ac:dyDescent="0.2">
      <c r="A21" s="554"/>
      <c r="B21" s="808" t="s">
        <v>217</v>
      </c>
      <c r="C21" s="187">
        <v>66</v>
      </c>
      <c r="D21" s="184">
        <v>34</v>
      </c>
      <c r="E21" s="235">
        <v>-32</v>
      </c>
      <c r="F21" s="187">
        <v>480</v>
      </c>
      <c r="G21" s="184">
        <v>500</v>
      </c>
      <c r="H21" s="235">
        <v>20</v>
      </c>
    </row>
    <row r="22" spans="1:8" x14ac:dyDescent="0.2">
      <c r="A22" s="554"/>
      <c r="B22" s="808" t="s">
        <v>218</v>
      </c>
      <c r="C22" s="187">
        <v>69</v>
      </c>
      <c r="D22" s="184">
        <v>0</v>
      </c>
      <c r="E22" s="235">
        <v>-69</v>
      </c>
      <c r="F22" s="187">
        <v>967</v>
      </c>
      <c r="G22" s="184">
        <v>0</v>
      </c>
      <c r="H22" s="235">
        <v>-967</v>
      </c>
    </row>
    <row r="23" spans="1:8" x14ac:dyDescent="0.2">
      <c r="A23" s="554"/>
      <c r="B23" s="808" t="s">
        <v>250</v>
      </c>
      <c r="C23" s="187">
        <v>17</v>
      </c>
      <c r="D23" s="184">
        <v>0</v>
      </c>
      <c r="E23" s="235">
        <v>-17</v>
      </c>
      <c r="F23" s="187">
        <v>613</v>
      </c>
      <c r="G23" s="184">
        <v>56</v>
      </c>
      <c r="H23" s="235">
        <v>-557</v>
      </c>
    </row>
    <row r="24" spans="1:8" x14ac:dyDescent="0.2">
      <c r="A24" s="554"/>
      <c r="B24" s="808" t="s">
        <v>251</v>
      </c>
      <c r="C24" s="187">
        <v>0</v>
      </c>
      <c r="D24" s="184">
        <v>54</v>
      </c>
      <c r="E24" s="235">
        <v>54</v>
      </c>
      <c r="F24" s="187">
        <v>144</v>
      </c>
      <c r="G24" s="184">
        <v>885</v>
      </c>
      <c r="H24" s="235">
        <v>741</v>
      </c>
    </row>
    <row r="25" spans="1:8" x14ac:dyDescent="0.2">
      <c r="A25" s="554"/>
      <c r="B25" s="808" t="s">
        <v>252</v>
      </c>
      <c r="C25" s="187">
        <v>72</v>
      </c>
      <c r="D25" s="184">
        <v>219</v>
      </c>
      <c r="E25" s="235">
        <v>147</v>
      </c>
      <c r="F25" s="187">
        <v>1112</v>
      </c>
      <c r="G25" s="184">
        <v>2768</v>
      </c>
      <c r="H25" s="235">
        <v>1656</v>
      </c>
    </row>
    <row r="26" spans="1:8" x14ac:dyDescent="0.2">
      <c r="A26" s="188" t="s">
        <v>487</v>
      </c>
      <c r="B26" s="189"/>
      <c r="C26" s="189">
        <v>890</v>
      </c>
      <c r="D26" s="189">
        <v>1149</v>
      </c>
      <c r="E26" s="237">
        <v>259</v>
      </c>
      <c r="F26" s="189">
        <v>11821</v>
      </c>
      <c r="G26" s="189">
        <v>14399</v>
      </c>
      <c r="H26" s="237">
        <v>2578</v>
      </c>
    </row>
    <row r="27" spans="1:8" x14ac:dyDescent="0.2">
      <c r="A27" s="554"/>
      <c r="B27" s="808" t="s">
        <v>219</v>
      </c>
      <c r="C27" s="187">
        <v>270</v>
      </c>
      <c r="D27" s="184">
        <v>0</v>
      </c>
      <c r="E27" s="235">
        <v>-270</v>
      </c>
      <c r="F27" s="187">
        <v>2003</v>
      </c>
      <c r="G27" s="187">
        <v>74</v>
      </c>
      <c r="H27" s="235">
        <v>-1929</v>
      </c>
    </row>
    <row r="28" spans="1:8" x14ac:dyDescent="0.2">
      <c r="A28" s="555"/>
      <c r="B28" s="808" t="s">
        <v>253</v>
      </c>
      <c r="C28" s="187">
        <v>0</v>
      </c>
      <c r="D28" s="187">
        <v>0</v>
      </c>
      <c r="E28" s="235">
        <v>0</v>
      </c>
      <c r="F28" s="187">
        <v>111</v>
      </c>
      <c r="G28" s="187">
        <v>0</v>
      </c>
      <c r="H28" s="235">
        <v>-111</v>
      </c>
    </row>
    <row r="29" spans="1:8" x14ac:dyDescent="0.2">
      <c r="A29" s="555"/>
      <c r="B29" s="808" t="s">
        <v>254</v>
      </c>
      <c r="C29" s="187">
        <v>5</v>
      </c>
      <c r="D29" s="184">
        <v>4</v>
      </c>
      <c r="E29" s="235">
        <v>-1</v>
      </c>
      <c r="F29" s="187">
        <v>76</v>
      </c>
      <c r="G29" s="184">
        <v>52</v>
      </c>
      <c r="H29" s="235">
        <v>-24</v>
      </c>
    </row>
    <row r="30" spans="1:8" x14ac:dyDescent="0.2">
      <c r="A30" s="555"/>
      <c r="B30" s="808" t="s">
        <v>624</v>
      </c>
      <c r="C30" s="187">
        <v>0</v>
      </c>
      <c r="D30" s="184">
        <v>52</v>
      </c>
      <c r="E30" s="235">
        <v>52</v>
      </c>
      <c r="F30" s="187">
        <v>0</v>
      </c>
      <c r="G30" s="184">
        <v>379</v>
      </c>
      <c r="H30" s="235">
        <v>379</v>
      </c>
    </row>
    <row r="31" spans="1:8" x14ac:dyDescent="0.2">
      <c r="A31" s="555"/>
      <c r="B31" s="808" t="s">
        <v>586</v>
      </c>
      <c r="C31" s="187">
        <v>0</v>
      </c>
      <c r="D31" s="187">
        <v>30</v>
      </c>
      <c r="E31" s="238">
        <v>30</v>
      </c>
      <c r="F31" s="184">
        <v>128</v>
      </c>
      <c r="G31" s="184">
        <v>512</v>
      </c>
      <c r="H31" s="238">
        <v>384</v>
      </c>
    </row>
    <row r="32" spans="1:8" x14ac:dyDescent="0.2">
      <c r="A32" s="188" t="s">
        <v>377</v>
      </c>
      <c r="B32" s="189"/>
      <c r="C32" s="189">
        <v>275</v>
      </c>
      <c r="D32" s="189">
        <v>86</v>
      </c>
      <c r="E32" s="237">
        <v>-189</v>
      </c>
      <c r="F32" s="189">
        <v>2318</v>
      </c>
      <c r="G32" s="189">
        <v>1017</v>
      </c>
      <c r="H32" s="237">
        <v>-1301</v>
      </c>
    </row>
    <row r="33" spans="1:10" x14ac:dyDescent="0.2">
      <c r="A33" s="555"/>
      <c r="B33" s="808" t="s">
        <v>222</v>
      </c>
      <c r="C33" s="187">
        <v>223</v>
      </c>
      <c r="D33" s="184">
        <v>35</v>
      </c>
      <c r="E33" s="235">
        <v>-188</v>
      </c>
      <c r="F33" s="187">
        <v>1536</v>
      </c>
      <c r="G33" s="184">
        <v>375</v>
      </c>
      <c r="H33" s="235">
        <v>-1161</v>
      </c>
    </row>
    <row r="34" spans="1:10" x14ac:dyDescent="0.2">
      <c r="A34" s="555"/>
      <c r="B34" s="808" t="s">
        <v>227</v>
      </c>
      <c r="C34" s="187">
        <v>17</v>
      </c>
      <c r="D34" s="187">
        <v>0</v>
      </c>
      <c r="E34" s="238">
        <v>-17</v>
      </c>
      <c r="F34" s="564">
        <v>390</v>
      </c>
      <c r="G34" s="187">
        <v>243</v>
      </c>
      <c r="H34" s="235">
        <v>-147</v>
      </c>
    </row>
    <row r="35" spans="1:10" x14ac:dyDescent="0.2">
      <c r="A35" s="555"/>
      <c r="B35" s="808" t="s">
        <v>255</v>
      </c>
      <c r="C35" s="187">
        <v>0</v>
      </c>
      <c r="D35" s="187">
        <v>318</v>
      </c>
      <c r="E35" s="235">
        <v>318</v>
      </c>
      <c r="F35" s="187">
        <v>0</v>
      </c>
      <c r="G35" s="187">
        <v>3214</v>
      </c>
      <c r="H35" s="235">
        <v>3214</v>
      </c>
    </row>
    <row r="36" spans="1:10" x14ac:dyDescent="0.2">
      <c r="A36" s="555"/>
      <c r="B36" s="808" t="s">
        <v>229</v>
      </c>
      <c r="C36" s="187">
        <v>21</v>
      </c>
      <c r="D36" s="187">
        <v>46</v>
      </c>
      <c r="E36" s="238">
        <v>25</v>
      </c>
      <c r="F36" s="184">
        <v>48</v>
      </c>
      <c r="G36" s="187">
        <v>765</v>
      </c>
      <c r="H36" s="235">
        <v>717</v>
      </c>
    </row>
    <row r="37" spans="1:10" x14ac:dyDescent="0.2">
      <c r="A37" s="555"/>
      <c r="B37" s="808" t="s">
        <v>230</v>
      </c>
      <c r="C37" s="187">
        <v>0</v>
      </c>
      <c r="D37" s="187">
        <v>144</v>
      </c>
      <c r="E37" s="238">
        <v>144</v>
      </c>
      <c r="F37" s="564">
        <v>264</v>
      </c>
      <c r="G37" s="187">
        <v>894</v>
      </c>
      <c r="H37" s="235">
        <v>630</v>
      </c>
    </row>
    <row r="38" spans="1:10" x14ac:dyDescent="0.2">
      <c r="A38" s="713" t="s">
        <v>488</v>
      </c>
      <c r="B38" s="189"/>
      <c r="C38" s="189">
        <v>261</v>
      </c>
      <c r="D38" s="189">
        <v>543</v>
      </c>
      <c r="E38" s="237">
        <v>282</v>
      </c>
      <c r="F38" s="189">
        <v>2238</v>
      </c>
      <c r="G38" s="189">
        <v>5491</v>
      </c>
      <c r="H38" s="237">
        <v>3253</v>
      </c>
    </row>
    <row r="39" spans="1:10" x14ac:dyDescent="0.2">
      <c r="A39" s="555"/>
      <c r="B39" s="808" t="s">
        <v>625</v>
      </c>
      <c r="C39" s="187">
        <v>0</v>
      </c>
      <c r="D39" s="187">
        <v>0</v>
      </c>
      <c r="E39" s="238">
        <v>0</v>
      </c>
      <c r="F39" s="564">
        <v>11</v>
      </c>
      <c r="G39" s="187">
        <v>3</v>
      </c>
      <c r="H39" s="238">
        <v>-8</v>
      </c>
    </row>
    <row r="40" spans="1:10" x14ac:dyDescent="0.2">
      <c r="A40" s="555"/>
      <c r="B40" s="808" t="s">
        <v>256</v>
      </c>
      <c r="C40" s="187">
        <v>0</v>
      </c>
      <c r="D40" s="187">
        <v>3</v>
      </c>
      <c r="E40" s="806">
        <v>3</v>
      </c>
      <c r="F40" s="564">
        <v>323</v>
      </c>
      <c r="G40" s="187">
        <v>181</v>
      </c>
      <c r="H40" s="235">
        <v>-142</v>
      </c>
    </row>
    <row r="41" spans="1:10" x14ac:dyDescent="0.2">
      <c r="A41" s="555"/>
      <c r="B41" s="808" t="s">
        <v>257</v>
      </c>
      <c r="C41" s="187">
        <v>10</v>
      </c>
      <c r="D41" s="187">
        <v>0</v>
      </c>
      <c r="E41" s="238">
        <v>-10</v>
      </c>
      <c r="F41" s="564">
        <v>104</v>
      </c>
      <c r="G41" s="187">
        <v>23</v>
      </c>
      <c r="H41" s="235">
        <v>-81</v>
      </c>
    </row>
    <row r="42" spans="1:10" x14ac:dyDescent="0.2">
      <c r="A42" s="555"/>
      <c r="B42" s="808" t="s">
        <v>674</v>
      </c>
      <c r="C42" s="187">
        <v>58</v>
      </c>
      <c r="D42" s="187">
        <v>0</v>
      </c>
      <c r="E42" s="238">
        <v>-58</v>
      </c>
      <c r="F42" s="564">
        <v>58</v>
      </c>
      <c r="G42" s="187">
        <v>0</v>
      </c>
      <c r="H42" s="238">
        <v>-58</v>
      </c>
    </row>
    <row r="43" spans="1:10" x14ac:dyDescent="0.2">
      <c r="A43" s="555"/>
      <c r="B43" s="808" t="s">
        <v>258</v>
      </c>
      <c r="C43" s="187">
        <v>4</v>
      </c>
      <c r="D43" s="187">
        <v>5</v>
      </c>
      <c r="E43" s="238">
        <v>1</v>
      </c>
      <c r="F43" s="564">
        <v>61</v>
      </c>
      <c r="G43" s="187">
        <v>39</v>
      </c>
      <c r="H43" s="238">
        <v>-22</v>
      </c>
    </row>
    <row r="44" spans="1:10" x14ac:dyDescent="0.2">
      <c r="A44" s="195" t="s">
        <v>504</v>
      </c>
      <c r="B44" s="195"/>
      <c r="C44" s="189">
        <v>72</v>
      </c>
      <c r="D44" s="189">
        <v>8</v>
      </c>
      <c r="E44" s="239">
        <v>-64</v>
      </c>
      <c r="F44" s="195">
        <v>557</v>
      </c>
      <c r="G44" s="195">
        <v>246</v>
      </c>
      <c r="H44" s="239">
        <v>-311</v>
      </c>
    </row>
    <row r="45" spans="1:10" x14ac:dyDescent="0.2">
      <c r="A45" s="195" t="s">
        <v>568</v>
      </c>
      <c r="B45" s="195"/>
      <c r="C45" s="189">
        <v>0</v>
      </c>
      <c r="D45" s="189">
        <v>0</v>
      </c>
      <c r="E45" s="189">
        <v>0</v>
      </c>
      <c r="F45" s="189">
        <v>0</v>
      </c>
      <c r="G45" s="189">
        <v>1</v>
      </c>
      <c r="H45" s="189">
        <v>1</v>
      </c>
      <c r="J45" s="724"/>
    </row>
    <row r="46" spans="1:10" x14ac:dyDescent="0.2">
      <c r="A46" s="197" t="s">
        <v>117</v>
      </c>
      <c r="B46" s="197"/>
      <c r="C46" s="197">
        <v>1900</v>
      </c>
      <c r="D46" s="240">
        <v>2117</v>
      </c>
      <c r="E46" s="197">
        <v>217</v>
      </c>
      <c r="F46" s="197">
        <v>20078</v>
      </c>
      <c r="G46" s="240">
        <v>24596</v>
      </c>
      <c r="H46" s="197">
        <v>4518</v>
      </c>
    </row>
    <row r="47" spans="1:10" x14ac:dyDescent="0.2">
      <c r="A47" s="321" t="s">
        <v>489</v>
      </c>
      <c r="B47" s="202"/>
      <c r="C47" s="202">
        <v>527</v>
      </c>
      <c r="D47" s="202">
        <v>75</v>
      </c>
      <c r="E47" s="202">
        <v>-452</v>
      </c>
      <c r="F47" s="202">
        <v>4105</v>
      </c>
      <c r="G47" s="202">
        <v>785</v>
      </c>
      <c r="H47" s="202">
        <v>-3320</v>
      </c>
    </row>
    <row r="48" spans="1:10" x14ac:dyDescent="0.2">
      <c r="A48" s="321" t="s">
        <v>490</v>
      </c>
      <c r="B48" s="202"/>
      <c r="C48" s="202">
        <v>1373</v>
      </c>
      <c r="D48" s="202">
        <v>2042</v>
      </c>
      <c r="E48" s="202">
        <v>669</v>
      </c>
      <c r="F48" s="202">
        <v>15973</v>
      </c>
      <c r="G48" s="202">
        <v>23811</v>
      </c>
      <c r="H48" s="202">
        <v>7838</v>
      </c>
    </row>
    <row r="49" spans="1:8" x14ac:dyDescent="0.2">
      <c r="A49" s="701" t="s">
        <v>491</v>
      </c>
      <c r="B49" s="204"/>
      <c r="C49" s="204">
        <v>1123</v>
      </c>
      <c r="D49" s="204">
        <v>1212</v>
      </c>
      <c r="E49" s="204">
        <v>89</v>
      </c>
      <c r="F49" s="204">
        <v>12919</v>
      </c>
      <c r="G49" s="204">
        <v>14480</v>
      </c>
      <c r="H49" s="204">
        <v>1561</v>
      </c>
    </row>
    <row r="50" spans="1:8" x14ac:dyDescent="0.2">
      <c r="A50" s="701" t="s">
        <v>492</v>
      </c>
      <c r="B50" s="204"/>
      <c r="C50" s="204">
        <v>777</v>
      </c>
      <c r="D50" s="204">
        <v>905</v>
      </c>
      <c r="E50" s="204">
        <v>128</v>
      </c>
      <c r="F50" s="204">
        <v>7159</v>
      </c>
      <c r="G50" s="204">
        <v>10116</v>
      </c>
      <c r="H50" s="204">
        <v>2957</v>
      </c>
    </row>
    <row r="51" spans="1:8" x14ac:dyDescent="0.2">
      <c r="A51" s="702" t="s">
        <v>493</v>
      </c>
      <c r="B51" s="699"/>
      <c r="C51" s="699">
        <v>757</v>
      </c>
      <c r="D51" s="677">
        <v>897</v>
      </c>
      <c r="E51" s="700">
        <v>140</v>
      </c>
      <c r="F51" s="700">
        <v>9917</v>
      </c>
      <c r="G51" s="700">
        <v>11235</v>
      </c>
      <c r="H51" s="700">
        <v>1318</v>
      </c>
    </row>
    <row r="52" spans="1:8" ht="15" x14ac:dyDescent="0.25">
      <c r="A52" s="209" t="s">
        <v>233</v>
      </c>
      <c r="B52" s="206"/>
      <c r="C52" s="242"/>
      <c r="D52" s="207"/>
      <c r="E52" s="207"/>
      <c r="F52" s="208"/>
      <c r="G52" s="207"/>
      <c r="H52" s="233" t="s">
        <v>232</v>
      </c>
    </row>
    <row r="54" spans="1:8" x14ac:dyDescent="0.2">
      <c r="C54" s="243"/>
      <c r="D54" s="243"/>
      <c r="E54" s="243"/>
      <c r="F54" s="243"/>
      <c r="G54" s="243"/>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157</v>
      </c>
    </row>
    <row r="3" spans="1:8" x14ac:dyDescent="0.2">
      <c r="A3" s="63"/>
      <c r="B3" s="896">
        <f>INDICE!A3</f>
        <v>42917</v>
      </c>
      <c r="C3" s="897"/>
      <c r="D3" s="897" t="s">
        <v>118</v>
      </c>
      <c r="E3" s="897"/>
      <c r="F3" s="897" t="s">
        <v>119</v>
      </c>
      <c r="G3" s="897"/>
      <c r="H3" s="897"/>
    </row>
    <row r="4" spans="1:8" x14ac:dyDescent="0.2">
      <c r="A4" s="75"/>
      <c r="B4" s="72" t="s">
        <v>47</v>
      </c>
      <c r="C4" s="72" t="s">
        <v>494</v>
      </c>
      <c r="D4" s="72" t="s">
        <v>47</v>
      </c>
      <c r="E4" s="72" t="s">
        <v>494</v>
      </c>
      <c r="F4" s="72" t="s">
        <v>47</v>
      </c>
      <c r="G4" s="72" t="s">
        <v>494</v>
      </c>
      <c r="H4" s="73" t="s">
        <v>126</v>
      </c>
    </row>
    <row r="5" spans="1:8" x14ac:dyDescent="0.2">
      <c r="A5" s="222" t="s">
        <v>260</v>
      </c>
      <c r="B5" s="769">
        <v>0</v>
      </c>
      <c r="C5" s="340">
        <v>-100</v>
      </c>
      <c r="D5" s="480">
        <v>5.5E-2</v>
      </c>
      <c r="E5" s="340">
        <v>-98.554913294797686</v>
      </c>
      <c r="F5" s="480">
        <v>1.847</v>
      </c>
      <c r="G5" s="340">
        <v>-73.572757189869805</v>
      </c>
      <c r="H5" s="595">
        <v>1.5319016232185525</v>
      </c>
    </row>
    <row r="6" spans="1:8" x14ac:dyDescent="0.2">
      <c r="A6" s="222" t="s">
        <v>261</v>
      </c>
      <c r="B6" s="481">
        <v>2.4239999999999999</v>
      </c>
      <c r="C6" s="251">
        <v>-7.2330654420206653</v>
      </c>
      <c r="D6" s="250">
        <v>16.88</v>
      </c>
      <c r="E6" s="251">
        <v>16.719679159175772</v>
      </c>
      <c r="F6" s="250">
        <v>25.667000000000002</v>
      </c>
      <c r="G6" s="251">
        <v>5.1452214165744952</v>
      </c>
      <c r="H6" s="596">
        <v>21.288207343340872</v>
      </c>
    </row>
    <row r="7" spans="1:8" x14ac:dyDescent="0.2">
      <c r="A7" s="222" t="s">
        <v>262</v>
      </c>
      <c r="B7" s="481">
        <v>3.7490000000000001</v>
      </c>
      <c r="C7" s="251">
        <v>-5.3043697903510987</v>
      </c>
      <c r="D7" s="250">
        <v>18.318999999999999</v>
      </c>
      <c r="E7" s="251">
        <v>-18.204143597070903</v>
      </c>
      <c r="F7" s="250">
        <v>29.253</v>
      </c>
      <c r="G7" s="251">
        <v>-22.290404845393688</v>
      </c>
      <c r="H7" s="596">
        <v>24.262435400114953</v>
      </c>
    </row>
    <row r="8" spans="1:8" x14ac:dyDescent="0.2">
      <c r="A8" s="222" t="s">
        <v>263</v>
      </c>
      <c r="B8" s="481">
        <v>3.383</v>
      </c>
      <c r="C8" s="251">
        <v>-31.780600927606372</v>
      </c>
      <c r="D8" s="250">
        <v>25.553000000000001</v>
      </c>
      <c r="E8" s="251">
        <v>-33.700897721965653</v>
      </c>
      <c r="F8" s="250">
        <v>47.58</v>
      </c>
      <c r="G8" s="251">
        <v>-34.711015972336575</v>
      </c>
      <c r="H8" s="596">
        <v>39.462847445987407</v>
      </c>
    </row>
    <row r="9" spans="1:8" x14ac:dyDescent="0.2">
      <c r="A9" s="222" t="s">
        <v>264</v>
      </c>
      <c r="B9" s="482">
        <v>1.1760000000000002</v>
      </c>
      <c r="C9" s="252">
        <v>-2.0815986677768334</v>
      </c>
      <c r="D9" s="250">
        <v>8.7279999999999998</v>
      </c>
      <c r="E9" s="251">
        <v>-12.545090180360722</v>
      </c>
      <c r="F9" s="250">
        <v>14.909000000000001</v>
      </c>
      <c r="G9" s="726">
        <v>-13.228960540100104</v>
      </c>
      <c r="H9" s="596">
        <v>12.365523173018627</v>
      </c>
    </row>
    <row r="10" spans="1:8" x14ac:dyDescent="0.2">
      <c r="A10" s="222" t="s">
        <v>589</v>
      </c>
      <c r="B10" s="482">
        <v>9.0199999999999989E-2</v>
      </c>
      <c r="C10" s="252">
        <v>-51.440548780487816</v>
      </c>
      <c r="D10" s="250">
        <v>0.63709999999999989</v>
      </c>
      <c r="E10" s="251">
        <v>-51.440548780487816</v>
      </c>
      <c r="F10" s="250">
        <v>1.3130999999999999</v>
      </c>
      <c r="G10" s="251">
        <v>-51.440548780487816</v>
      </c>
      <c r="H10" s="693">
        <v>1.0890850143195894</v>
      </c>
    </row>
    <row r="11" spans="1:8" x14ac:dyDescent="0.2">
      <c r="A11" s="230" t="s">
        <v>265</v>
      </c>
      <c r="B11" s="253">
        <v>10.8222</v>
      </c>
      <c r="C11" s="254">
        <v>-19.056095736724004</v>
      </c>
      <c r="D11" s="253">
        <v>70.1721</v>
      </c>
      <c r="E11" s="254">
        <v>-22.460054365842332</v>
      </c>
      <c r="F11" s="253">
        <v>120.56910000000001</v>
      </c>
      <c r="G11" s="254">
        <v>-25.289623378071902</v>
      </c>
      <c r="H11" s="254">
        <v>100</v>
      </c>
    </row>
    <row r="12" spans="1:8" x14ac:dyDescent="0.2">
      <c r="A12" s="255" t="s">
        <v>266</v>
      </c>
      <c r="B12" s="734">
        <f>B11/'Consumo PP'!B11*100</f>
        <v>0.21473131718638835</v>
      </c>
      <c r="C12" s="257"/>
      <c r="D12" s="256">
        <f>D11/'Consumo PP'!D11*100</f>
        <v>0.20868499680659469</v>
      </c>
      <c r="E12" s="257"/>
      <c r="F12" s="256">
        <f>F11/'Consumo PP'!F11*100</f>
        <v>0.20643314606823021</v>
      </c>
      <c r="G12" s="258"/>
      <c r="H12" s="735"/>
    </row>
    <row r="13" spans="1:8" x14ac:dyDescent="0.2">
      <c r="A13" s="259" t="s">
        <v>528</v>
      </c>
      <c r="B13" s="67"/>
      <c r="C13" s="67"/>
      <c r="D13" s="67"/>
      <c r="E13" s="67"/>
      <c r="F13" s="67"/>
      <c r="G13" s="252"/>
      <c r="H13" s="71" t="s">
        <v>232</v>
      </c>
    </row>
    <row r="14" spans="1:8" x14ac:dyDescent="0.2">
      <c r="A14" s="259" t="s">
        <v>590</v>
      </c>
      <c r="B14" s="67"/>
      <c r="C14" s="67"/>
      <c r="D14" s="67"/>
      <c r="E14" s="67"/>
      <c r="F14" s="67"/>
      <c r="G14" s="252"/>
      <c r="H14" s="71"/>
    </row>
    <row r="15" spans="1:8" x14ac:dyDescent="0.2">
      <c r="A15" s="209" t="s">
        <v>602</v>
      </c>
      <c r="B15" s="134"/>
      <c r="C15" s="134"/>
      <c r="D15" s="134"/>
      <c r="E15" s="134"/>
      <c r="F15" s="134"/>
      <c r="G15" s="134"/>
      <c r="H15" s="71"/>
    </row>
  </sheetData>
  <mergeCells count="3">
    <mergeCell ref="B3:C3"/>
    <mergeCell ref="D3:E3"/>
    <mergeCell ref="F3:H3"/>
  </mergeCells>
  <conditionalFormatting sqref="B5:B10 D5:D10">
    <cfRule type="cellIs" dxfId="406" priority="5" operator="between">
      <formula>0.00001</formula>
      <formula>0.499</formula>
    </cfRule>
  </conditionalFormatting>
  <conditionalFormatting sqref="F10">
    <cfRule type="cellIs" dxfId="405" priority="3" operator="between">
      <formula>0.00001</formula>
      <formula>0.499</formula>
    </cfRule>
  </conditionalFormatting>
  <conditionalFormatting sqref="G9">
    <cfRule type="cellIs" dxfId="404" priority="2" operator="between">
      <formula>0.00001</formula>
      <formula>0.499</formula>
    </cfRule>
  </conditionalFormatting>
  <conditionalFormatting sqref="C9">
    <cfRule type="cellIs" dxfId="403" priority="1" operator="between">
      <formula>-0.499999</formula>
      <formula>0.4999999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heetViews>
  <sheetFormatPr baseColWidth="10" defaultRowHeight="14.25" x14ac:dyDescent="0.2"/>
  <cols>
    <col min="1" max="1" width="11" customWidth="1"/>
  </cols>
  <sheetData>
    <row r="1" spans="1:7" x14ac:dyDescent="0.2">
      <c r="A1" s="6" t="s">
        <v>267</v>
      </c>
      <c r="B1" s="599"/>
      <c r="C1" s="1"/>
      <c r="D1" s="1"/>
      <c r="E1" s="1"/>
      <c r="F1" s="1"/>
      <c r="G1" s="1"/>
    </row>
    <row r="2" spans="1:7" x14ac:dyDescent="0.2">
      <c r="A2" s="1"/>
      <c r="B2" s="1"/>
      <c r="C2" s="1"/>
      <c r="D2" s="1"/>
      <c r="E2" s="1"/>
      <c r="F2" s="1"/>
      <c r="G2" s="62" t="s">
        <v>157</v>
      </c>
    </row>
    <row r="3" spans="1:7" x14ac:dyDescent="0.2">
      <c r="A3" s="63"/>
      <c r="B3" s="899">
        <f>INDICE!A3</f>
        <v>42917</v>
      </c>
      <c r="C3" s="899"/>
      <c r="D3" s="917" t="s">
        <v>118</v>
      </c>
      <c r="E3" s="917"/>
      <c r="F3" s="917" t="s">
        <v>119</v>
      </c>
      <c r="G3" s="917"/>
    </row>
    <row r="4" spans="1:7" x14ac:dyDescent="0.2">
      <c r="A4" s="75"/>
      <c r="B4" s="245"/>
      <c r="C4" s="72" t="s">
        <v>494</v>
      </c>
      <c r="D4" s="245"/>
      <c r="E4" s="72" t="s">
        <v>494</v>
      </c>
      <c r="F4" s="245"/>
      <c r="G4" s="72" t="s">
        <v>494</v>
      </c>
    </row>
    <row r="5" spans="1:7" ht="15" x14ac:dyDescent="0.25">
      <c r="A5" s="592" t="s">
        <v>117</v>
      </c>
      <c r="B5" s="597">
        <v>5932</v>
      </c>
      <c r="C5" s="593">
        <v>2.5233321811268579</v>
      </c>
      <c r="D5" s="594">
        <v>38084</v>
      </c>
      <c r="E5" s="593">
        <v>3.1946890665221517</v>
      </c>
      <c r="F5" s="598">
        <v>66875</v>
      </c>
      <c r="G5" s="593">
        <v>2.8134368514105619</v>
      </c>
    </row>
    <row r="6" spans="1:7" x14ac:dyDescent="0.2">
      <c r="A6" s="259"/>
      <c r="B6" s="1"/>
      <c r="C6" s="1"/>
      <c r="D6" s="1"/>
      <c r="E6" s="1"/>
      <c r="F6" s="1"/>
      <c r="G6" s="71" t="s">
        <v>232</v>
      </c>
    </row>
    <row r="7" spans="1:7" x14ac:dyDescent="0.2">
      <c r="A7" s="259" t="s">
        <v>528</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268</v>
      </c>
      <c r="B1" s="3"/>
      <c r="C1" s="3"/>
      <c r="D1" s="3"/>
      <c r="E1" s="3"/>
      <c r="F1" s="3"/>
      <c r="G1" s="3"/>
    </row>
    <row r="2" spans="1:8" ht="15.75" x14ac:dyDescent="0.25">
      <c r="A2" s="2"/>
      <c r="B2" s="109"/>
      <c r="C2" s="3"/>
      <c r="D2" s="3"/>
      <c r="E2" s="3"/>
      <c r="F2" s="3"/>
      <c r="G2" s="3"/>
      <c r="H2" s="62" t="s">
        <v>157</v>
      </c>
    </row>
    <row r="3" spans="1:8" s="80" customFormat="1" x14ac:dyDescent="0.2">
      <c r="A3" s="79"/>
      <c r="B3" s="896">
        <f>INDICE!A3</f>
        <v>42917</v>
      </c>
      <c r="C3" s="897"/>
      <c r="D3" s="897" t="s">
        <v>118</v>
      </c>
      <c r="E3" s="897"/>
      <c r="F3" s="897" t="s">
        <v>119</v>
      </c>
      <c r="G3" s="897"/>
      <c r="H3" s="897"/>
    </row>
    <row r="4" spans="1:8" s="80" customFormat="1" x14ac:dyDescent="0.2">
      <c r="A4" s="81"/>
      <c r="B4" s="72" t="s">
        <v>47</v>
      </c>
      <c r="C4" s="72" t="s">
        <v>120</v>
      </c>
      <c r="D4" s="72" t="s">
        <v>47</v>
      </c>
      <c r="E4" s="72" t="s">
        <v>121</v>
      </c>
      <c r="F4" s="72" t="s">
        <v>47</v>
      </c>
      <c r="G4" s="73" t="s">
        <v>121</v>
      </c>
      <c r="H4" s="73" t="s">
        <v>126</v>
      </c>
    </row>
    <row r="5" spans="1:8" s="80" customFormat="1" x14ac:dyDescent="0.2">
      <c r="A5" s="82" t="s">
        <v>575</v>
      </c>
      <c r="B5" s="426">
        <v>100</v>
      </c>
      <c r="C5" s="84">
        <v>-15.254237288135593</v>
      </c>
      <c r="D5" s="83">
        <v>788</v>
      </c>
      <c r="E5" s="84">
        <v>-15.631691648822269</v>
      </c>
      <c r="F5" s="83">
        <v>1395</v>
      </c>
      <c r="G5" s="84">
        <v>-13.568773234200743</v>
      </c>
      <c r="H5" s="429">
        <v>2.114275291222476</v>
      </c>
    </row>
    <row r="6" spans="1:8" s="80" customFormat="1" x14ac:dyDescent="0.2">
      <c r="A6" s="82" t="s">
        <v>48</v>
      </c>
      <c r="B6" s="427">
        <v>769.17199999999991</v>
      </c>
      <c r="C6" s="86">
        <v>-4.54033230903649</v>
      </c>
      <c r="D6" s="85">
        <v>5228.3270000000002</v>
      </c>
      <c r="E6" s="86">
        <v>-6.9902721253866344</v>
      </c>
      <c r="F6" s="85">
        <v>9162.0740000000005</v>
      </c>
      <c r="G6" s="86">
        <v>-5.1758636124888939</v>
      </c>
      <c r="H6" s="430">
        <v>13.886126648424286</v>
      </c>
    </row>
    <row r="7" spans="1:8" s="80" customFormat="1" x14ac:dyDescent="0.2">
      <c r="A7" s="82" t="s">
        <v>49</v>
      </c>
      <c r="B7" s="427">
        <v>863.98599999999999</v>
      </c>
      <c r="C7" s="86">
        <v>3.4899682577708528</v>
      </c>
      <c r="D7" s="85">
        <v>5312.1679999999997</v>
      </c>
      <c r="E7" s="86">
        <v>7.0992544014748109</v>
      </c>
      <c r="F7" s="85">
        <v>9238.348</v>
      </c>
      <c r="G7" s="86">
        <v>1.8241240236803264</v>
      </c>
      <c r="H7" s="430">
        <v>14.001728249544501</v>
      </c>
    </row>
    <row r="8" spans="1:8" s="80" customFormat="1" x14ac:dyDescent="0.2">
      <c r="A8" s="82" t="s">
        <v>127</v>
      </c>
      <c r="B8" s="427">
        <v>2467.9760000000001</v>
      </c>
      <c r="C8" s="86">
        <v>3.909135040665169</v>
      </c>
      <c r="D8" s="85">
        <v>15845.177</v>
      </c>
      <c r="E8" s="86">
        <v>4.2031442100822254</v>
      </c>
      <c r="F8" s="85">
        <v>27347.648000000001</v>
      </c>
      <c r="G8" s="86">
        <v>1.7334943948393595</v>
      </c>
      <c r="H8" s="430">
        <v>41.448355870573309</v>
      </c>
    </row>
    <row r="9" spans="1:8" s="80" customFormat="1" x14ac:dyDescent="0.2">
      <c r="A9" s="82" t="s">
        <v>128</v>
      </c>
      <c r="B9" s="427">
        <v>489.30500000000001</v>
      </c>
      <c r="C9" s="86">
        <v>-1.4074432287573824</v>
      </c>
      <c r="D9" s="85">
        <v>3271.2260000000001</v>
      </c>
      <c r="E9" s="86">
        <v>26.053267794786688</v>
      </c>
      <c r="F9" s="85">
        <v>5785.38</v>
      </c>
      <c r="G9" s="87">
        <v>34.938777737893567</v>
      </c>
      <c r="H9" s="430">
        <v>8.7683770497008524</v>
      </c>
    </row>
    <row r="10" spans="1:8" s="80" customFormat="1" x14ac:dyDescent="0.2">
      <c r="A10" s="81" t="s">
        <v>129</v>
      </c>
      <c r="B10" s="428">
        <v>1144</v>
      </c>
      <c r="C10" s="86">
        <v>1.6493134228629118</v>
      </c>
      <c r="D10" s="88">
        <v>7194.7989999999991</v>
      </c>
      <c r="E10" s="89">
        <v>-1.447738241167615</v>
      </c>
      <c r="F10" s="88">
        <v>13051.604999999998</v>
      </c>
      <c r="G10" s="89">
        <v>0.9267415319537764</v>
      </c>
      <c r="H10" s="431">
        <v>19.781136890534565</v>
      </c>
    </row>
    <row r="11" spans="1:8" s="80" customFormat="1" x14ac:dyDescent="0.2">
      <c r="A11" s="90" t="s">
        <v>117</v>
      </c>
      <c r="B11" s="91">
        <v>5834.4389999999994</v>
      </c>
      <c r="C11" s="92">
        <v>1.372191950499893</v>
      </c>
      <c r="D11" s="91">
        <v>37639.697</v>
      </c>
      <c r="E11" s="92">
        <v>2.7930663060760206</v>
      </c>
      <c r="F11" s="91">
        <v>65980.055000000008</v>
      </c>
      <c r="G11" s="92">
        <v>2.3742552950200189</v>
      </c>
      <c r="H11" s="92">
        <v>100</v>
      </c>
    </row>
    <row r="12" spans="1:8" s="80" customFormat="1" x14ac:dyDescent="0.2">
      <c r="A12" s="114"/>
      <c r="B12" s="114"/>
      <c r="C12" s="114"/>
      <c r="D12" s="114"/>
      <c r="E12" s="114"/>
      <c r="F12" s="114"/>
      <c r="G12" s="114"/>
      <c r="H12" s="93" t="s">
        <v>232</v>
      </c>
    </row>
    <row r="13" spans="1:8" s="80" customFormat="1" x14ac:dyDescent="0.2">
      <c r="A13" s="94" t="s">
        <v>131</v>
      </c>
      <c r="B13" s="114"/>
      <c r="C13" s="114"/>
      <c r="D13" s="114"/>
      <c r="E13" s="114"/>
      <c r="F13" s="114"/>
      <c r="G13" s="114"/>
      <c r="H13" s="114"/>
    </row>
    <row r="14" spans="1:8" x14ac:dyDescent="0.2">
      <c r="A14" s="94" t="s">
        <v>669</v>
      </c>
      <c r="B14" s="125"/>
      <c r="C14" s="3"/>
      <c r="D14" s="3"/>
      <c r="E14" s="3"/>
      <c r="F14" s="3"/>
      <c r="G14" s="3"/>
      <c r="H14" s="3"/>
    </row>
    <row r="15" spans="1:8" x14ac:dyDescent="0.2">
      <c r="A15" s="94" t="s">
        <v>602</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heetViews>
  <sheetFormatPr baseColWidth="10" defaultRowHeight="14.25" x14ac:dyDescent="0.2"/>
  <cols>
    <col min="1" max="1" width="36.375" bestFit="1" customWidth="1"/>
    <col min="3" max="3" width="1.75" customWidth="1"/>
    <col min="4" max="4" width="35.375" bestFit="1" customWidth="1"/>
  </cols>
  <sheetData>
    <row r="1" spans="1:7" x14ac:dyDescent="0.2">
      <c r="A1" s="211" t="s">
        <v>269</v>
      </c>
      <c r="B1" s="211"/>
      <c r="C1" s="211"/>
      <c r="D1" s="211"/>
      <c r="E1" s="211"/>
      <c r="F1" s="212"/>
      <c r="G1" s="212"/>
    </row>
    <row r="2" spans="1:7" x14ac:dyDescent="0.2">
      <c r="A2" s="211"/>
      <c r="B2" s="211"/>
      <c r="C2" s="211"/>
      <c r="D2" s="211"/>
      <c r="E2" s="216" t="s">
        <v>157</v>
      </c>
      <c r="F2" s="212"/>
      <c r="G2" s="212"/>
    </row>
    <row r="3" spans="1:7" x14ac:dyDescent="0.2">
      <c r="A3" s="918">
        <f>INDICE!A3</f>
        <v>42917</v>
      </c>
      <c r="B3" s="918">
        <v>41671</v>
      </c>
      <c r="C3" s="919">
        <v>41671</v>
      </c>
      <c r="D3" s="918">
        <v>41671</v>
      </c>
      <c r="E3" s="918">
        <v>41671</v>
      </c>
      <c r="F3" s="212"/>
    </row>
    <row r="4" spans="1:7" ht="15" x14ac:dyDescent="0.25">
      <c r="A4" s="222" t="s">
        <v>30</v>
      </c>
      <c r="B4" s="223">
        <v>10.8222</v>
      </c>
      <c r="C4" s="600"/>
      <c r="D4" s="328" t="s">
        <v>270</v>
      </c>
      <c r="E4" s="704">
        <v>5834.4389999999994</v>
      </c>
    </row>
    <row r="5" spans="1:7" x14ac:dyDescent="0.2">
      <c r="A5" s="222" t="s">
        <v>271</v>
      </c>
      <c r="B5" s="223">
        <v>6451</v>
      </c>
      <c r="C5" s="335"/>
      <c r="D5" s="222" t="s">
        <v>272</v>
      </c>
      <c r="E5" s="223">
        <v>-378</v>
      </c>
    </row>
    <row r="6" spans="1:7" x14ac:dyDescent="0.2">
      <c r="A6" s="222" t="s">
        <v>522</v>
      </c>
      <c r="B6" s="223">
        <v>16</v>
      </c>
      <c r="C6" s="335"/>
      <c r="D6" s="222" t="s">
        <v>273</v>
      </c>
      <c r="E6" s="223">
        <v>-24.558999999999287</v>
      </c>
    </row>
    <row r="7" spans="1:7" x14ac:dyDescent="0.2">
      <c r="A7" s="222" t="s">
        <v>523</v>
      </c>
      <c r="B7" s="223">
        <v>80.177800000000389</v>
      </c>
      <c r="C7" s="335"/>
      <c r="D7" s="222" t="s">
        <v>524</v>
      </c>
      <c r="E7" s="223">
        <v>1900</v>
      </c>
    </row>
    <row r="8" spans="1:7" x14ac:dyDescent="0.2">
      <c r="A8" s="222" t="s">
        <v>525</v>
      </c>
      <c r="B8" s="223">
        <v>-626</v>
      </c>
      <c r="C8" s="335"/>
      <c r="D8" s="222" t="s">
        <v>526</v>
      </c>
      <c r="E8" s="223">
        <v>-2117</v>
      </c>
    </row>
    <row r="9" spans="1:7" ht="15" x14ac:dyDescent="0.25">
      <c r="A9" s="230" t="s">
        <v>58</v>
      </c>
      <c r="B9" s="607">
        <v>5932</v>
      </c>
      <c r="C9" s="335"/>
      <c r="D9" s="222" t="s">
        <v>275</v>
      </c>
      <c r="E9" s="223">
        <v>-175</v>
      </c>
    </row>
    <row r="10" spans="1:7" ht="15" x14ac:dyDescent="0.25">
      <c r="A10" s="222" t="s">
        <v>274</v>
      </c>
      <c r="B10" s="223">
        <v>-97.561000000000604</v>
      </c>
      <c r="C10" s="335"/>
      <c r="D10" s="230" t="s">
        <v>527</v>
      </c>
      <c r="E10" s="607">
        <v>5039.88</v>
      </c>
      <c r="G10" s="721"/>
    </row>
    <row r="11" spans="1:7" ht="15" x14ac:dyDescent="0.25">
      <c r="A11" s="230" t="s">
        <v>270</v>
      </c>
      <c r="B11" s="607">
        <v>5834.4389999999994</v>
      </c>
      <c r="C11" s="601"/>
      <c r="D11" s="295"/>
      <c r="E11" s="591" t="s">
        <v>130</v>
      </c>
      <c r="F11" s="222"/>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28"/>
  <sheetViews>
    <sheetView workbookViewId="0">
      <selection sqref="A1:D2"/>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5" t="s">
        <v>530</v>
      </c>
      <c r="B1" s="885"/>
      <c r="C1" s="885"/>
      <c r="D1" s="885"/>
      <c r="E1" s="261"/>
      <c r="F1" s="261"/>
      <c r="G1" s="60"/>
      <c r="H1" s="60"/>
      <c r="I1" s="60"/>
      <c r="J1" s="60"/>
      <c r="K1" s="58"/>
      <c r="L1" s="58"/>
    </row>
    <row r="2" spans="1:12" ht="14.25" customHeight="1" x14ac:dyDescent="0.2">
      <c r="A2" s="885"/>
      <c r="B2" s="885"/>
      <c r="C2" s="885"/>
      <c r="D2" s="885"/>
      <c r="E2" s="261"/>
      <c r="F2" s="261"/>
      <c r="G2" s="60"/>
      <c r="H2" s="60"/>
      <c r="I2" s="60"/>
      <c r="J2" s="60"/>
      <c r="K2" s="58"/>
      <c r="L2" s="58"/>
    </row>
    <row r="3" spans="1:12" ht="14.25" customHeight="1" x14ac:dyDescent="0.2">
      <c r="A3" s="59"/>
      <c r="B3" s="59"/>
      <c r="C3" s="59"/>
      <c r="D3" s="62" t="s">
        <v>276</v>
      </c>
      <c r="F3" s="58"/>
    </row>
    <row r="4" spans="1:12" s="264" customFormat="1" ht="14.25" customHeight="1" x14ac:dyDescent="0.2">
      <c r="A4" s="262"/>
      <c r="B4" s="262"/>
      <c r="C4" s="263" t="s">
        <v>277</v>
      </c>
      <c r="D4" s="263" t="s">
        <v>529</v>
      </c>
      <c r="E4" s="65"/>
      <c r="F4" s="65"/>
    </row>
    <row r="5" spans="1:12" s="264" customFormat="1" ht="14.25" customHeight="1" x14ac:dyDescent="0.2">
      <c r="A5" s="920">
        <v>2012</v>
      </c>
      <c r="B5" s="265" t="s">
        <v>282</v>
      </c>
      <c r="C5" s="602">
        <v>15.53</v>
      </c>
      <c r="D5" s="266">
        <v>2.9158383035122566</v>
      </c>
      <c r="E5" s="65"/>
      <c r="F5" s="65"/>
    </row>
    <row r="6" spans="1:12" ht="14.25" customHeight="1" x14ac:dyDescent="0.2">
      <c r="A6" s="920"/>
      <c r="B6" s="265" t="s">
        <v>280</v>
      </c>
      <c r="C6" s="602">
        <v>16.45</v>
      </c>
      <c r="D6" s="266">
        <v>5.9240180296200897</v>
      </c>
      <c r="F6" s="58"/>
    </row>
    <row r="7" spans="1:12" ht="14.25" customHeight="1" x14ac:dyDescent="0.2">
      <c r="A7" s="920"/>
      <c r="B7" s="265" t="s">
        <v>283</v>
      </c>
      <c r="C7" s="602">
        <v>16.87</v>
      </c>
      <c r="D7" s="266">
        <v>2.5531914893617129</v>
      </c>
      <c r="E7" s="267"/>
      <c r="F7" s="58"/>
    </row>
    <row r="8" spans="1:12" ht="14.25" customHeight="1" x14ac:dyDescent="0.2">
      <c r="A8" s="888"/>
      <c r="B8" s="270" t="s">
        <v>281</v>
      </c>
      <c r="C8" s="604">
        <v>16.100000000000001</v>
      </c>
      <c r="D8" s="271">
        <v>-4.5643153526970925</v>
      </c>
      <c r="E8" s="267"/>
      <c r="F8" s="58"/>
    </row>
    <row r="9" spans="1:12" ht="14.25" customHeight="1" x14ac:dyDescent="0.2">
      <c r="A9" s="887">
        <v>2013</v>
      </c>
      <c r="B9" s="268" t="s">
        <v>278</v>
      </c>
      <c r="C9" s="603">
        <v>16.32</v>
      </c>
      <c r="D9" s="269">
        <v>1.3664596273291854</v>
      </c>
      <c r="E9" s="267"/>
      <c r="F9" s="58"/>
    </row>
    <row r="10" spans="1:12" ht="14.25" customHeight="1" x14ac:dyDescent="0.2">
      <c r="A10" s="920"/>
      <c r="B10" s="265" t="s">
        <v>284</v>
      </c>
      <c r="C10" s="602">
        <v>17.13</v>
      </c>
      <c r="D10" s="266">
        <v>4.9632352941176388</v>
      </c>
      <c r="E10" s="267"/>
      <c r="F10" s="58"/>
    </row>
    <row r="11" spans="1:12" ht="14.25" customHeight="1" x14ac:dyDescent="0.2">
      <c r="A11" s="888"/>
      <c r="B11" s="270" t="s">
        <v>285</v>
      </c>
      <c r="C11" s="604">
        <v>17.5</v>
      </c>
      <c r="D11" s="271">
        <v>2.1599532983070695</v>
      </c>
      <c r="F11" s="58"/>
    </row>
    <row r="12" spans="1:12" ht="14.25" customHeight="1" x14ac:dyDescent="0.2">
      <c r="A12" s="887">
        <v>2015</v>
      </c>
      <c r="B12" s="268" t="s">
        <v>597</v>
      </c>
      <c r="C12" s="603">
        <v>15.81</v>
      </c>
      <c r="D12" s="269">
        <v>-9.66</v>
      </c>
      <c r="F12" s="58"/>
    </row>
    <row r="13" spans="1:12" ht="14.25" customHeight="1" x14ac:dyDescent="0.2">
      <c r="A13" s="920"/>
      <c r="B13" s="265" t="s">
        <v>599</v>
      </c>
      <c r="C13" s="602">
        <v>14.12</v>
      </c>
      <c r="D13" s="266">
        <v>-10.69</v>
      </c>
      <c r="F13" s="58"/>
    </row>
    <row r="14" spans="1:12" ht="14.25" customHeight="1" x14ac:dyDescent="0.2">
      <c r="A14" s="920"/>
      <c r="B14" s="265" t="s">
        <v>600</v>
      </c>
      <c r="C14" s="602">
        <v>13.42</v>
      </c>
      <c r="D14" s="266">
        <v>-4.96</v>
      </c>
    </row>
    <row r="15" spans="1:12" ht="14.25" customHeight="1" x14ac:dyDescent="0.2">
      <c r="A15" s="920"/>
      <c r="B15" s="265" t="s">
        <v>604</v>
      </c>
      <c r="C15" s="602">
        <v>12.76</v>
      </c>
      <c r="D15" s="266">
        <v>-4.9180327868852469</v>
      </c>
    </row>
    <row r="16" spans="1:12" ht="14.25" customHeight="1" x14ac:dyDescent="0.2">
      <c r="A16" s="888"/>
      <c r="B16" s="270" t="s">
        <v>605</v>
      </c>
      <c r="C16" s="604">
        <v>12.68</v>
      </c>
      <c r="D16" s="271">
        <v>-0.62695924764890343</v>
      </c>
    </row>
    <row r="17" spans="1:4" ht="14.25" customHeight="1" x14ac:dyDescent="0.2">
      <c r="A17" s="887">
        <v>2016</v>
      </c>
      <c r="B17" s="268" t="s">
        <v>606</v>
      </c>
      <c r="C17" s="603">
        <v>13.1</v>
      </c>
      <c r="D17" s="269">
        <v>3.3123028391167186</v>
      </c>
    </row>
    <row r="18" spans="1:4" ht="14.25" customHeight="1" x14ac:dyDescent="0.2">
      <c r="A18" s="920"/>
      <c r="B18" s="265" t="s">
        <v>608</v>
      </c>
      <c r="C18" s="602">
        <v>12.46</v>
      </c>
      <c r="D18" s="266">
        <v>-4.8854961832060981</v>
      </c>
    </row>
    <row r="19" spans="1:4" ht="14.25" customHeight="1" x14ac:dyDescent="0.2">
      <c r="A19" s="920"/>
      <c r="B19" s="265" t="s">
        <v>613</v>
      </c>
      <c r="C19" s="602">
        <v>11.85</v>
      </c>
      <c r="D19" s="266">
        <v>-4.8956661316211969</v>
      </c>
    </row>
    <row r="20" spans="1:4" ht="14.25" customHeight="1" x14ac:dyDescent="0.2">
      <c r="A20" s="920"/>
      <c r="B20" s="265" t="s">
        <v>612</v>
      </c>
      <c r="C20" s="602">
        <v>11.27</v>
      </c>
      <c r="D20" s="266">
        <v>-4.8945147679324901</v>
      </c>
    </row>
    <row r="21" spans="1:4" ht="14.25" customHeight="1" x14ac:dyDescent="0.2">
      <c r="A21" s="920"/>
      <c r="B21" s="265" t="s">
        <v>615</v>
      </c>
      <c r="C21" s="602">
        <v>11.71</v>
      </c>
      <c r="D21" s="266">
        <v>3.9041703637977045</v>
      </c>
    </row>
    <row r="22" spans="1:4" ht="14.25" customHeight="1" x14ac:dyDescent="0.2">
      <c r="A22" s="888"/>
      <c r="B22" s="728" t="s">
        <v>618</v>
      </c>
      <c r="C22" s="604">
        <v>12.28</v>
      </c>
      <c r="D22" s="271">
        <v>4.8676345004269725</v>
      </c>
    </row>
    <row r="23" spans="1:4" ht="14.25" customHeight="1" x14ac:dyDescent="0.2">
      <c r="A23" s="887">
        <v>2017</v>
      </c>
      <c r="B23" s="776" t="s">
        <v>622</v>
      </c>
      <c r="C23" s="603">
        <v>12.89</v>
      </c>
      <c r="D23" s="269">
        <v>4.9674267100977296</v>
      </c>
    </row>
    <row r="24" spans="1:4" ht="14.25" customHeight="1" x14ac:dyDescent="0.2">
      <c r="A24" s="920"/>
      <c r="B24" s="784" t="s">
        <v>634</v>
      </c>
      <c r="C24" s="602">
        <v>13.52</v>
      </c>
      <c r="D24" s="266">
        <v>4.8875096974398682</v>
      </c>
    </row>
    <row r="25" spans="1:4" ht="14.25" customHeight="1" x14ac:dyDescent="0.2">
      <c r="A25" s="920"/>
      <c r="B25" s="784" t="s">
        <v>648</v>
      </c>
      <c r="C25" s="602">
        <v>14.18</v>
      </c>
      <c r="D25" s="266">
        <v>4.881656804733729</v>
      </c>
    </row>
    <row r="26" spans="1:4" ht="14.25" customHeight="1" x14ac:dyDescent="0.2">
      <c r="A26" s="888"/>
      <c r="B26" s="728" t="s">
        <v>677</v>
      </c>
      <c r="C26" s="604">
        <v>14.88</v>
      </c>
      <c r="D26" s="271">
        <v>4.9365303244005716</v>
      </c>
    </row>
    <row r="27" spans="1:4" ht="14.25" customHeight="1" x14ac:dyDescent="0.2">
      <c r="A27" s="259" t="s">
        <v>286</v>
      </c>
      <c r="D27" s="71" t="s">
        <v>620</v>
      </c>
    </row>
    <row r="28" spans="1:4" ht="14.25" customHeight="1" x14ac:dyDescent="0.2">
      <c r="A28" s="259" t="s">
        <v>646</v>
      </c>
    </row>
  </sheetData>
  <mergeCells count="6">
    <mergeCell ref="A23:A26"/>
    <mergeCell ref="A17:A22"/>
    <mergeCell ref="A12:A16"/>
    <mergeCell ref="A9:A11"/>
    <mergeCell ref="A1:D2"/>
    <mergeCell ref="A5:A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heetViews>
  <sheetFormatPr baseColWidth="10" defaultRowHeight="14.25" x14ac:dyDescent="0.2"/>
  <cols>
    <col min="1" max="1" width="21.375" customWidth="1"/>
  </cols>
  <sheetData>
    <row r="1" spans="1:7" x14ac:dyDescent="0.2">
      <c r="A1" s="59" t="s">
        <v>106</v>
      </c>
      <c r="B1" s="59"/>
      <c r="C1" s="59"/>
      <c r="D1" s="59"/>
      <c r="E1" s="59"/>
      <c r="F1" s="59"/>
      <c r="G1" s="60"/>
    </row>
    <row r="2" spans="1:7" x14ac:dyDescent="0.2">
      <c r="A2" s="61"/>
      <c r="B2" s="61"/>
      <c r="C2" s="61"/>
      <c r="D2" s="61"/>
      <c r="E2" s="61"/>
      <c r="F2" s="61"/>
      <c r="G2" s="62" t="s">
        <v>107</v>
      </c>
    </row>
    <row r="3" spans="1:7" ht="14.45" customHeight="1" x14ac:dyDescent="0.2">
      <c r="A3" s="63"/>
      <c r="B3" s="887" t="s">
        <v>637</v>
      </c>
      <c r="C3" s="889" t="s">
        <v>460</v>
      </c>
      <c r="D3" s="887" t="s">
        <v>609</v>
      </c>
      <c r="E3" s="889" t="s">
        <v>460</v>
      </c>
      <c r="F3" s="891" t="s">
        <v>109</v>
      </c>
      <c r="G3" s="891"/>
    </row>
    <row r="4" spans="1:7" ht="14.45" customHeight="1" x14ac:dyDescent="0.25">
      <c r="A4" s="719"/>
      <c r="B4" s="888"/>
      <c r="C4" s="890"/>
      <c r="D4" s="888"/>
      <c r="E4" s="890"/>
      <c r="F4" s="412">
        <v>2016</v>
      </c>
      <c r="G4" s="412">
        <v>2015</v>
      </c>
    </row>
    <row r="5" spans="1:7" x14ac:dyDescent="0.2">
      <c r="A5" s="65" t="s">
        <v>110</v>
      </c>
      <c r="B5" s="250">
        <v>10442.042244241256</v>
      </c>
      <c r="C5" s="251">
        <v>8.4561598920015104</v>
      </c>
      <c r="D5" s="250">
        <v>13686.411717720001</v>
      </c>
      <c r="E5" s="251">
        <v>11.106880682342158</v>
      </c>
      <c r="F5" s="672">
        <v>6.5679759542565792</v>
      </c>
      <c r="G5" s="672">
        <v>9.1030337594399739</v>
      </c>
    </row>
    <row r="6" spans="1:7" x14ac:dyDescent="0.2">
      <c r="A6" s="65" t="s">
        <v>111</v>
      </c>
      <c r="B6" s="250">
        <v>54632.765919999998</v>
      </c>
      <c r="C6" s="251">
        <v>44.242629282274066</v>
      </c>
      <c r="D6" s="250">
        <v>53170.755331999993</v>
      </c>
      <c r="E6" s="251">
        <v>43.149457099695724</v>
      </c>
      <c r="F6" s="672">
        <v>0.26299052881633789</v>
      </c>
      <c r="G6" s="672">
        <v>0.44455062735914119</v>
      </c>
    </row>
    <row r="7" spans="1:7" x14ac:dyDescent="0.2">
      <c r="A7" s="65" t="s">
        <v>112</v>
      </c>
      <c r="B7" s="250">
        <v>25035.278579999998</v>
      </c>
      <c r="C7" s="251">
        <v>20.274033916117652</v>
      </c>
      <c r="D7" s="250">
        <v>24533.397396</v>
      </c>
      <c r="E7" s="251">
        <v>19.909492950373512</v>
      </c>
      <c r="F7" s="672">
        <v>0.19135264601477431</v>
      </c>
      <c r="G7" s="672">
        <v>0.22040922880422736</v>
      </c>
    </row>
    <row r="8" spans="1:7" x14ac:dyDescent="0.2">
      <c r="A8" s="65" t="s">
        <v>113</v>
      </c>
      <c r="B8" s="250">
        <v>15260.263556215119</v>
      </c>
      <c r="C8" s="251">
        <v>12.358045065045149</v>
      </c>
      <c r="D8" s="250">
        <v>14934.0303030303</v>
      </c>
      <c r="E8" s="251">
        <v>12.119355759806979</v>
      </c>
      <c r="F8" s="672">
        <v>100</v>
      </c>
      <c r="G8" s="672">
        <v>100</v>
      </c>
    </row>
    <row r="9" spans="1:7" x14ac:dyDescent="0.2">
      <c r="A9" s="65" t="s">
        <v>114</v>
      </c>
      <c r="B9" s="250">
        <v>17212.25116346811</v>
      </c>
      <c r="C9" s="251">
        <v>13.938800910314777</v>
      </c>
      <c r="D9" s="250">
        <v>16659.458664799997</v>
      </c>
      <c r="E9" s="251">
        <v>13.519585954204322</v>
      </c>
      <c r="F9" s="672">
        <v>100</v>
      </c>
      <c r="G9" s="672">
        <v>100</v>
      </c>
    </row>
    <row r="10" spans="1:7" x14ac:dyDescent="0.2">
      <c r="A10" s="65" t="s">
        <v>115</v>
      </c>
      <c r="B10" s="250">
        <v>242.58134509000001</v>
      </c>
      <c r="C10" s="251">
        <v>0.1964468820291474</v>
      </c>
      <c r="D10" s="250">
        <v>252.0064146</v>
      </c>
      <c r="E10" s="251">
        <v>0.20450978940836148</v>
      </c>
      <c r="F10" s="672" t="s">
        <v>638</v>
      </c>
      <c r="G10" s="672" t="s">
        <v>639</v>
      </c>
    </row>
    <row r="11" spans="1:7" x14ac:dyDescent="0.2">
      <c r="A11" s="65" t="s">
        <v>116</v>
      </c>
      <c r="B11" s="250">
        <v>659.26376723989677</v>
      </c>
      <c r="C11" s="251">
        <v>0.53388405221769109</v>
      </c>
      <c r="D11" s="250">
        <v>-11.438000000000102</v>
      </c>
      <c r="E11" s="251" t="s">
        <v>610</v>
      </c>
      <c r="F11" s="673"/>
      <c r="G11" s="673"/>
    </row>
    <row r="12" spans="1:7" x14ac:dyDescent="0.2">
      <c r="A12" s="68" t="s">
        <v>117</v>
      </c>
      <c r="B12" s="674">
        <v>123484.44657625438</v>
      </c>
      <c r="C12" s="675">
        <v>100</v>
      </c>
      <c r="D12" s="674">
        <v>123224.62182815028</v>
      </c>
      <c r="E12" s="675">
        <v>100</v>
      </c>
      <c r="F12" s="675">
        <v>26.656314794008146</v>
      </c>
      <c r="G12" s="675">
        <v>27.297659724905671</v>
      </c>
    </row>
    <row r="13" spans="1:7" x14ac:dyDescent="0.2">
      <c r="A13" s="65"/>
      <c r="B13" s="65"/>
      <c r="C13" s="65"/>
      <c r="D13" s="65"/>
      <c r="E13" s="65"/>
      <c r="F13" s="65"/>
      <c r="G13" s="71" t="s">
        <v>571</v>
      </c>
    </row>
    <row r="14" spans="1:7" x14ac:dyDescent="0.2">
      <c r="A14" s="676" t="s">
        <v>572</v>
      </c>
      <c r="B14" s="1"/>
      <c r="C14" s="1"/>
      <c r="D14" s="1"/>
      <c r="E14" s="1"/>
      <c r="F14" s="1"/>
      <c r="G14" s="1"/>
    </row>
    <row r="15" spans="1:7" x14ac:dyDescent="0.2">
      <c r="A15" s="718" t="s">
        <v>611</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heetViews>
  <sheetFormatPr baseColWidth="10" defaultRowHeight="14.25" x14ac:dyDescent="0.2"/>
  <cols>
    <col min="1" max="1" width="32.375" customWidth="1"/>
    <col min="5" max="5" width="12.125" customWidth="1"/>
    <col min="6" max="6" width="14.125" bestFit="1" customWidth="1"/>
  </cols>
  <sheetData>
    <row r="1" spans="1:6" x14ac:dyDescent="0.2">
      <c r="A1" s="59" t="s">
        <v>531</v>
      </c>
      <c r="B1" s="59"/>
      <c r="C1" s="59"/>
      <c r="D1" s="60"/>
      <c r="E1" s="60"/>
      <c r="F1" s="60"/>
    </row>
    <row r="2" spans="1:6" x14ac:dyDescent="0.2">
      <c r="A2" s="61"/>
      <c r="B2" s="61"/>
      <c r="C2" s="61"/>
      <c r="D2" s="74"/>
      <c r="E2" s="74"/>
      <c r="F2" s="62" t="s">
        <v>287</v>
      </c>
    </row>
    <row r="3" spans="1:6" x14ac:dyDescent="0.2">
      <c r="A3" s="63"/>
      <c r="B3" s="899" t="s">
        <v>288</v>
      </c>
      <c r="C3" s="899"/>
      <c r="D3" s="899"/>
      <c r="E3" s="244" t="s">
        <v>289</v>
      </c>
      <c r="F3" s="244"/>
    </row>
    <row r="4" spans="1:6" x14ac:dyDescent="0.2">
      <c r="A4" s="75"/>
      <c r="B4" s="273" t="s">
        <v>673</v>
      </c>
      <c r="C4" s="274" t="s">
        <v>670</v>
      </c>
      <c r="D4" s="273" t="s">
        <v>675</v>
      </c>
      <c r="E4" s="246" t="s">
        <v>290</v>
      </c>
      <c r="F4" s="245" t="s">
        <v>291</v>
      </c>
    </row>
    <row r="5" spans="1:6" x14ac:dyDescent="0.2">
      <c r="A5" s="605" t="s">
        <v>533</v>
      </c>
      <c r="B5" s="275">
        <v>117.5414139580645</v>
      </c>
      <c r="C5" s="275">
        <v>118.48996816333337</v>
      </c>
      <c r="D5" s="275">
        <v>115.40761566774194</v>
      </c>
      <c r="E5" s="275">
        <v>-0.80053545458070807</v>
      </c>
      <c r="F5" s="275">
        <v>1.8489232950325878</v>
      </c>
    </row>
    <row r="6" spans="1:6" x14ac:dyDescent="0.2">
      <c r="A6" s="75" t="s">
        <v>532</v>
      </c>
      <c r="B6" s="256">
        <v>105.18274960967742</v>
      </c>
      <c r="C6" s="271">
        <v>105.34687367666666</v>
      </c>
      <c r="D6" s="256">
        <v>103.21847588709676</v>
      </c>
      <c r="E6" s="256">
        <v>-0.15579396071399254</v>
      </c>
      <c r="F6" s="256">
        <v>1.9030253117951812</v>
      </c>
    </row>
    <row r="7" spans="1:6" x14ac:dyDescent="0.2">
      <c r="A7" s="1"/>
      <c r="B7" s="1"/>
      <c r="C7" s="1"/>
      <c r="D7" s="1"/>
      <c r="E7" s="1"/>
      <c r="F7" s="71" t="s">
        <v>620</v>
      </c>
    </row>
    <row r="8" spans="1:6" x14ac:dyDescent="0.2">
      <c r="A8" s="1"/>
      <c r="B8" s="1"/>
      <c r="C8" s="1"/>
      <c r="D8" s="1"/>
      <c r="E8" s="1"/>
      <c r="F8" s="1"/>
    </row>
    <row r="13" spans="1:6" x14ac:dyDescent="0.2">
      <c r="C13" t="s">
        <v>407</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sqref="A1:C2"/>
    </sheetView>
  </sheetViews>
  <sheetFormatPr baseColWidth="10" defaultRowHeight="14.25" x14ac:dyDescent="0.2"/>
  <cols>
    <col min="1" max="1" width="22.5" bestFit="1" customWidth="1"/>
    <col min="7" max="7" width="19.25" bestFit="1" customWidth="1"/>
  </cols>
  <sheetData>
    <row r="1" spans="1:38" x14ac:dyDescent="0.2">
      <c r="A1" s="885" t="s">
        <v>292</v>
      </c>
      <c r="B1" s="885"/>
      <c r="C1" s="885"/>
      <c r="D1" s="58"/>
      <c r="E1" s="58"/>
    </row>
    <row r="2" spans="1:38" x14ac:dyDescent="0.2">
      <c r="A2" s="886"/>
      <c r="B2" s="885"/>
      <c r="C2" s="885"/>
      <c r="D2" s="8"/>
      <c r="E2" s="62" t="s">
        <v>287</v>
      </c>
    </row>
    <row r="3" spans="1:38" x14ac:dyDescent="0.2">
      <c r="A3" s="64"/>
      <c r="B3" s="277" t="s">
        <v>293</v>
      </c>
      <c r="C3" s="277" t="s">
        <v>294</v>
      </c>
      <c r="D3" s="277" t="s">
        <v>295</v>
      </c>
      <c r="E3" s="277" t="s">
        <v>296</v>
      </c>
    </row>
    <row r="4" spans="1:38" x14ac:dyDescent="0.2">
      <c r="A4" s="278" t="s">
        <v>297</v>
      </c>
      <c r="B4" s="279">
        <v>117.5414139580645</v>
      </c>
      <c r="C4" s="280">
        <v>20.399749529912022</v>
      </c>
      <c r="D4" s="280">
        <v>46.137158339856008</v>
      </c>
      <c r="E4" s="280">
        <v>51.004506088296466</v>
      </c>
      <c r="F4" s="390"/>
      <c r="G4" s="390"/>
      <c r="H4" s="390"/>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row>
    <row r="5" spans="1:38" x14ac:dyDescent="0.2">
      <c r="A5" s="281" t="s">
        <v>298</v>
      </c>
      <c r="B5" s="282">
        <v>134.54838709677421</v>
      </c>
      <c r="C5" s="276">
        <v>21.482515586879916</v>
      </c>
      <c r="D5" s="276">
        <v>65.450226348603962</v>
      </c>
      <c r="E5" s="276">
        <v>47.615645161290331</v>
      </c>
      <c r="F5" s="390"/>
      <c r="G5" s="390"/>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1:38" x14ac:dyDescent="0.2">
      <c r="A6" s="281" t="s">
        <v>299</v>
      </c>
      <c r="B6" s="282">
        <v>114.58387096774193</v>
      </c>
      <c r="C6" s="276">
        <v>19.09731182795699</v>
      </c>
      <c r="D6" s="276">
        <v>49.336010752688168</v>
      </c>
      <c r="E6" s="276">
        <v>46.150548387096777</v>
      </c>
      <c r="F6" s="390"/>
      <c r="G6" s="390"/>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row>
    <row r="7" spans="1:38" x14ac:dyDescent="0.2">
      <c r="A7" s="281" t="s">
        <v>246</v>
      </c>
      <c r="B7" s="282">
        <v>131.10077419354838</v>
      </c>
      <c r="C7" s="276">
        <v>22.753026926153023</v>
      </c>
      <c r="D7" s="276">
        <v>60.506844041588892</v>
      </c>
      <c r="E7" s="276">
        <v>47.840903225806457</v>
      </c>
      <c r="F7" s="390"/>
      <c r="G7" s="390"/>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row>
    <row r="8" spans="1:38" x14ac:dyDescent="0.2">
      <c r="A8" s="281" t="s">
        <v>300</v>
      </c>
      <c r="B8" s="282">
        <v>100.07685989397953</v>
      </c>
      <c r="C8" s="276">
        <v>16.679476648996591</v>
      </c>
      <c r="D8" s="276">
        <v>36.302291392461569</v>
      </c>
      <c r="E8" s="276">
        <v>47.095091852521371</v>
      </c>
      <c r="F8" s="390"/>
      <c r="G8" s="390"/>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row>
    <row r="9" spans="1:38" x14ac:dyDescent="0.2">
      <c r="A9" s="281" t="s">
        <v>301</v>
      </c>
      <c r="B9" s="282">
        <v>116.28245161290324</v>
      </c>
      <c r="C9" s="276">
        <v>18.566105719707242</v>
      </c>
      <c r="D9" s="276">
        <v>48.970281377066968</v>
      </c>
      <c r="E9" s="276">
        <v>48.746064516129032</v>
      </c>
      <c r="F9" s="390"/>
      <c r="G9" s="390"/>
    </row>
    <row r="10" spans="1:38" x14ac:dyDescent="0.2">
      <c r="A10" s="281" t="s">
        <v>302</v>
      </c>
      <c r="B10" s="282">
        <v>122.20963634797965</v>
      </c>
      <c r="C10" s="276">
        <v>24.441927269595929</v>
      </c>
      <c r="D10" s="276">
        <v>52.062299872536748</v>
      </c>
      <c r="E10" s="276">
        <v>45.705409205846976</v>
      </c>
      <c r="F10" s="390"/>
      <c r="G10" s="390"/>
    </row>
    <row r="11" spans="1:38" x14ac:dyDescent="0.2">
      <c r="A11" s="281" t="s">
        <v>303</v>
      </c>
      <c r="B11" s="282">
        <v>146.28257671372745</v>
      </c>
      <c r="C11" s="276">
        <v>29.256515342745491</v>
      </c>
      <c r="D11" s="276">
        <v>61.775891076038405</v>
      </c>
      <c r="E11" s="276">
        <v>55.250170294943551</v>
      </c>
      <c r="F11" s="390"/>
      <c r="G11" s="390"/>
    </row>
    <row r="12" spans="1:38" x14ac:dyDescent="0.2">
      <c r="A12" s="281" t="s">
        <v>304</v>
      </c>
      <c r="B12" s="282">
        <v>124.00322580645161</v>
      </c>
      <c r="C12" s="276">
        <v>20.66720430107527</v>
      </c>
      <c r="D12" s="276">
        <v>58.016989247311827</v>
      </c>
      <c r="E12" s="276">
        <v>45.319032258064517</v>
      </c>
      <c r="F12" s="390"/>
      <c r="G12" s="390"/>
    </row>
    <row r="13" spans="1:38" x14ac:dyDescent="0.2">
      <c r="A13" s="281" t="s">
        <v>305</v>
      </c>
      <c r="B13" s="282">
        <v>122.35232258064514</v>
      </c>
      <c r="C13" s="276">
        <v>22.063533580116335</v>
      </c>
      <c r="D13" s="276">
        <v>57.627821258593308</v>
      </c>
      <c r="E13" s="276">
        <v>42.660967741935494</v>
      </c>
      <c r="F13" s="390"/>
      <c r="G13" s="390"/>
    </row>
    <row r="14" spans="1:38" x14ac:dyDescent="0.2">
      <c r="A14" s="281" t="s">
        <v>214</v>
      </c>
      <c r="B14" s="282">
        <v>115.45806451612903</v>
      </c>
      <c r="C14" s="276">
        <v>19.243010752688175</v>
      </c>
      <c r="D14" s="276">
        <v>42.276989247311803</v>
      </c>
      <c r="E14" s="276">
        <v>53.938064516129046</v>
      </c>
      <c r="F14" s="390"/>
      <c r="G14" s="390"/>
    </row>
    <row r="15" spans="1:38" x14ac:dyDescent="0.2">
      <c r="A15" s="281" t="s">
        <v>306</v>
      </c>
      <c r="B15" s="282">
        <v>144.84838709677419</v>
      </c>
      <c r="C15" s="276">
        <v>28.035171696149842</v>
      </c>
      <c r="D15" s="276">
        <v>65.277989594172737</v>
      </c>
      <c r="E15" s="276">
        <v>51.535225806451606</v>
      </c>
      <c r="F15" s="390"/>
      <c r="G15" s="390"/>
    </row>
    <row r="16" spans="1:38" x14ac:dyDescent="0.2">
      <c r="A16" s="281" t="s">
        <v>247</v>
      </c>
      <c r="B16" s="283">
        <v>132.23277419354841</v>
      </c>
      <c r="C16" s="266">
        <v>22.038795698924737</v>
      </c>
      <c r="D16" s="266">
        <v>65.940172043010762</v>
      </c>
      <c r="E16" s="266">
        <v>44.25380645161291</v>
      </c>
      <c r="F16" s="390"/>
      <c r="G16" s="390"/>
    </row>
    <row r="17" spans="1:13" x14ac:dyDescent="0.2">
      <c r="A17" s="281" t="s">
        <v>248</v>
      </c>
      <c r="B17" s="282">
        <v>146.2741935483871</v>
      </c>
      <c r="C17" s="276">
        <v>28.3111342351717</v>
      </c>
      <c r="D17" s="276">
        <v>70.973414151925084</v>
      </c>
      <c r="E17" s="276">
        <v>46.989645161290319</v>
      </c>
      <c r="F17" s="390"/>
      <c r="G17" s="390"/>
    </row>
    <row r="18" spans="1:13" x14ac:dyDescent="0.2">
      <c r="A18" s="281" t="s">
        <v>307</v>
      </c>
      <c r="B18" s="282">
        <v>110.47412793715725</v>
      </c>
      <c r="C18" s="276">
        <v>23.486625624435007</v>
      </c>
      <c r="D18" s="276">
        <v>39.616195959156208</v>
      </c>
      <c r="E18" s="276">
        <v>47.371306353566034</v>
      </c>
      <c r="F18" s="390"/>
      <c r="G18" s="390"/>
    </row>
    <row r="19" spans="1:13" x14ac:dyDescent="0.2">
      <c r="A19" s="58" t="s">
        <v>308</v>
      </c>
      <c r="B19" s="282">
        <v>132.70645161290321</v>
      </c>
      <c r="C19" s="276">
        <v>24.815027537372146</v>
      </c>
      <c r="D19" s="276">
        <v>60.771778914240741</v>
      </c>
      <c r="E19" s="276">
        <v>47.119645161290315</v>
      </c>
      <c r="F19" s="390"/>
      <c r="G19" s="390"/>
    </row>
    <row r="20" spans="1:13" x14ac:dyDescent="0.2">
      <c r="A20" s="58" t="s">
        <v>215</v>
      </c>
      <c r="B20" s="282">
        <v>148.94361290322578</v>
      </c>
      <c r="C20" s="276">
        <v>26.858684294024322</v>
      </c>
      <c r="D20" s="276">
        <v>72.840186673717596</v>
      </c>
      <c r="E20" s="276">
        <v>49.244741935483873</v>
      </c>
      <c r="F20" s="390"/>
      <c r="G20" s="390"/>
    </row>
    <row r="21" spans="1:13" x14ac:dyDescent="0.2">
      <c r="A21" s="58" t="s">
        <v>309</v>
      </c>
      <c r="B21" s="282">
        <v>110.60777419354838</v>
      </c>
      <c r="C21" s="276">
        <v>19.196390562516662</v>
      </c>
      <c r="D21" s="276">
        <v>44.33399653425753</v>
      </c>
      <c r="E21" s="276">
        <v>47.077387096774189</v>
      </c>
      <c r="F21" s="390"/>
      <c r="G21" s="390"/>
    </row>
    <row r="22" spans="1:13" x14ac:dyDescent="0.2">
      <c r="A22" s="284" t="s">
        <v>310</v>
      </c>
      <c r="B22" s="282">
        <v>109.28441935483872</v>
      </c>
      <c r="C22" s="276">
        <v>18.966717408691018</v>
      </c>
      <c r="D22" s="276">
        <v>43.443056784857376</v>
      </c>
      <c r="E22" s="276">
        <v>46.874645161290324</v>
      </c>
      <c r="F22" s="390"/>
      <c r="G22" s="390"/>
    </row>
    <row r="23" spans="1:13" x14ac:dyDescent="0.2">
      <c r="A23" s="284" t="s">
        <v>311</v>
      </c>
      <c r="B23" s="285">
        <v>111.8</v>
      </c>
      <c r="C23" s="286">
        <v>16.244444444444447</v>
      </c>
      <c r="D23" s="286">
        <v>46.208555555555556</v>
      </c>
      <c r="E23" s="286">
        <v>49.346999999999994</v>
      </c>
      <c r="F23" s="390"/>
      <c r="G23" s="390"/>
    </row>
    <row r="24" spans="1:13" x14ac:dyDescent="0.2">
      <c r="A24" s="265" t="s">
        <v>312</v>
      </c>
      <c r="B24" s="285">
        <v>131</v>
      </c>
      <c r="C24" s="286">
        <v>19.983050847457626</v>
      </c>
      <c r="D24" s="286">
        <v>54.93794915254238</v>
      </c>
      <c r="E24" s="286">
        <v>56.078999999999994</v>
      </c>
      <c r="F24" s="390"/>
      <c r="G24" s="390"/>
    </row>
    <row r="25" spans="1:13" x14ac:dyDescent="0.2">
      <c r="A25" s="265" t="s">
        <v>636</v>
      </c>
      <c r="B25" s="285">
        <v>151.10645161290321</v>
      </c>
      <c r="C25" s="286">
        <v>26.225086643561717</v>
      </c>
      <c r="D25" s="286">
        <v>78.020945614502807</v>
      </c>
      <c r="E25" s="286">
        <v>46.860419354838697</v>
      </c>
      <c r="F25" s="390"/>
      <c r="G25" s="390"/>
    </row>
    <row r="26" spans="1:13" x14ac:dyDescent="0.2">
      <c r="A26" s="58" t="s">
        <v>313</v>
      </c>
      <c r="B26" s="285">
        <v>103.21149854044832</v>
      </c>
      <c r="C26" s="286">
        <v>19.299711109189523</v>
      </c>
      <c r="D26" s="286">
        <v>39.548752216136542</v>
      </c>
      <c r="E26" s="286">
        <v>44.363035215122252</v>
      </c>
      <c r="F26" s="390"/>
      <c r="G26" s="390"/>
    </row>
    <row r="27" spans="1:13" x14ac:dyDescent="0.2">
      <c r="A27" s="265" t="s">
        <v>249</v>
      </c>
      <c r="B27" s="285">
        <v>142.01290322580647</v>
      </c>
      <c r="C27" s="286">
        <v>26.555258326776819</v>
      </c>
      <c r="D27" s="286">
        <v>65.151161028061907</v>
      </c>
      <c r="E27" s="286">
        <v>50.306483870967739</v>
      </c>
      <c r="F27" s="390"/>
      <c r="G27" s="390"/>
    </row>
    <row r="28" spans="1:13" x14ac:dyDescent="0.2">
      <c r="A28" s="58" t="s">
        <v>217</v>
      </c>
      <c r="B28" s="282">
        <v>128.90391939484155</v>
      </c>
      <c r="C28" s="276">
        <v>21.483986565806926</v>
      </c>
      <c r="D28" s="276">
        <v>65.611749367840943</v>
      </c>
      <c r="E28" s="276">
        <v>41.808183461193678</v>
      </c>
      <c r="F28" s="390"/>
      <c r="G28" s="390"/>
    </row>
    <row r="29" spans="1:13" x14ac:dyDescent="0.2">
      <c r="A29" s="265" t="s">
        <v>647</v>
      </c>
      <c r="B29" s="285">
        <v>112.77534570778411</v>
      </c>
      <c r="C29" s="286">
        <v>19.572580660028645</v>
      </c>
      <c r="D29" s="286">
        <v>49.164493539697489</v>
      </c>
      <c r="E29" s="286">
        <v>44.038271508057974</v>
      </c>
      <c r="F29" s="390"/>
      <c r="G29" s="390"/>
    </row>
    <row r="30" spans="1:13" x14ac:dyDescent="0.2">
      <c r="A30" s="58" t="s">
        <v>314</v>
      </c>
      <c r="B30" s="282">
        <v>99.70809496486342</v>
      </c>
      <c r="C30" s="276">
        <v>15.919779868339539</v>
      </c>
      <c r="D30" s="276">
        <v>36.256883160383346</v>
      </c>
      <c r="E30" s="276">
        <v>47.531431936140535</v>
      </c>
      <c r="F30" s="390"/>
      <c r="G30" s="390"/>
    </row>
    <row r="31" spans="1:13" x14ac:dyDescent="0.2">
      <c r="A31" s="287" t="s">
        <v>250</v>
      </c>
      <c r="B31" s="288">
        <v>141.51890389265753</v>
      </c>
      <c r="C31" s="256">
        <v>28.303780778531507</v>
      </c>
      <c r="D31" s="256">
        <v>65.708254810111555</v>
      </c>
      <c r="E31" s="256">
        <v>47.506868304014475</v>
      </c>
      <c r="F31" s="390"/>
      <c r="G31" s="390"/>
    </row>
    <row r="32" spans="1:13" x14ac:dyDescent="0.2">
      <c r="A32" s="289" t="s">
        <v>315</v>
      </c>
      <c r="B32" s="290">
        <v>131.28718553197993</v>
      </c>
      <c r="C32" s="290">
        <v>23.200117172807985</v>
      </c>
      <c r="D32" s="290">
        <v>61.400801974391989</v>
      </c>
      <c r="E32" s="290">
        <v>46.686266384779955</v>
      </c>
      <c r="F32" s="390"/>
      <c r="G32" s="390"/>
      <c r="M32" s="391"/>
    </row>
    <row r="33" spans="1:13" x14ac:dyDescent="0.2">
      <c r="A33" s="291" t="s">
        <v>316</v>
      </c>
      <c r="B33" s="292">
        <v>135.98844531134932</v>
      </c>
      <c r="C33" s="292">
        <v>23.454453111190912</v>
      </c>
      <c r="D33" s="292">
        <v>64.593749492508465</v>
      </c>
      <c r="E33" s="292">
        <v>47.940242707649944</v>
      </c>
      <c r="F33" s="390"/>
      <c r="G33" s="390"/>
      <c r="M33" s="391"/>
    </row>
    <row r="34" spans="1:13" x14ac:dyDescent="0.2">
      <c r="A34" s="291" t="s">
        <v>317</v>
      </c>
      <c r="B34" s="293">
        <v>18.447031353284828</v>
      </c>
      <c r="C34" s="293">
        <v>3.0547035812788899</v>
      </c>
      <c r="D34" s="293">
        <v>18.456591152652457</v>
      </c>
      <c r="E34" s="293">
        <v>-3.0642633806465227</v>
      </c>
      <c r="F34" s="390"/>
      <c r="G34" s="390"/>
    </row>
    <row r="35" spans="1:13" x14ac:dyDescent="0.2">
      <c r="A35" s="94"/>
      <c r="B35" s="65"/>
      <c r="C35" s="58"/>
      <c r="D35" s="8"/>
      <c r="E35" s="71" t="s">
        <v>620</v>
      </c>
    </row>
    <row r="36" spans="1:13" x14ac:dyDescent="0.2">
      <c r="B36" s="390"/>
      <c r="C36" s="390"/>
      <c r="D36" s="390"/>
      <c r="E36" s="390"/>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sqref="A1:C2"/>
    </sheetView>
  </sheetViews>
  <sheetFormatPr baseColWidth="10" defaultRowHeight="14.25" x14ac:dyDescent="0.2"/>
  <cols>
    <col min="1" max="1" width="22.75" bestFit="1" customWidth="1"/>
    <col min="7" max="7" width="17.875" bestFit="1" customWidth="1"/>
  </cols>
  <sheetData>
    <row r="1" spans="1:36" x14ac:dyDescent="0.2">
      <c r="A1" s="885" t="s">
        <v>318</v>
      </c>
      <c r="B1" s="885"/>
      <c r="C1" s="885"/>
      <c r="D1" s="58"/>
      <c r="E1" s="58"/>
    </row>
    <row r="2" spans="1:36" x14ac:dyDescent="0.2">
      <c r="A2" s="886"/>
      <c r="B2" s="885"/>
      <c r="C2" s="885"/>
      <c r="D2" s="8"/>
      <c r="E2" s="62" t="s">
        <v>287</v>
      </c>
    </row>
    <row r="3" spans="1:36" x14ac:dyDescent="0.2">
      <c r="A3" s="64"/>
      <c r="B3" s="277" t="s">
        <v>293</v>
      </c>
      <c r="C3" s="277" t="s">
        <v>294</v>
      </c>
      <c r="D3" s="277" t="s">
        <v>295</v>
      </c>
      <c r="E3" s="277" t="s">
        <v>296</v>
      </c>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row>
    <row r="4" spans="1:36" x14ac:dyDescent="0.2">
      <c r="A4" s="278" t="s">
        <v>297</v>
      </c>
      <c r="B4" s="279">
        <v>105.18274960967742</v>
      </c>
      <c r="C4" s="280">
        <v>18.254857370274593</v>
      </c>
      <c r="D4" s="280">
        <v>36.737179086590231</v>
      </c>
      <c r="E4" s="280">
        <v>50.190713152812592</v>
      </c>
      <c r="F4" s="390"/>
      <c r="G4" s="390"/>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row>
    <row r="5" spans="1:36" x14ac:dyDescent="0.2">
      <c r="A5" s="281" t="s">
        <v>298</v>
      </c>
      <c r="B5" s="282">
        <v>112.39032258064518</v>
      </c>
      <c r="C5" s="276">
        <v>17.944673353212256</v>
      </c>
      <c r="D5" s="276">
        <v>47.03984277582002</v>
      </c>
      <c r="E5" s="276">
        <v>47.405806451612911</v>
      </c>
      <c r="G5" s="390"/>
      <c r="H5" s="395"/>
      <c r="I5" s="395"/>
      <c r="J5" s="395"/>
      <c r="K5" s="395"/>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row>
    <row r="6" spans="1:36" x14ac:dyDescent="0.2">
      <c r="A6" s="281" t="s">
        <v>299</v>
      </c>
      <c r="B6" s="282">
        <v>105.8741935483871</v>
      </c>
      <c r="C6" s="276">
        <v>17.645698924731185</v>
      </c>
      <c r="D6" s="276">
        <v>40.963817204301073</v>
      </c>
      <c r="E6" s="276">
        <v>47.26467741935484</v>
      </c>
      <c r="G6" s="390"/>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row>
    <row r="7" spans="1:36" x14ac:dyDescent="0.2">
      <c r="A7" s="281" t="s">
        <v>246</v>
      </c>
      <c r="B7" s="282">
        <v>120.76680645161291</v>
      </c>
      <c r="C7" s="276">
        <v>20.959528392428687</v>
      </c>
      <c r="D7" s="276">
        <v>52.997149026926159</v>
      </c>
      <c r="E7" s="276">
        <v>46.810129032258061</v>
      </c>
      <c r="G7" s="390"/>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row>
    <row r="8" spans="1:36" x14ac:dyDescent="0.2">
      <c r="A8" s="281" t="s">
        <v>300</v>
      </c>
      <c r="B8" s="282">
        <v>96.074372668225863</v>
      </c>
      <c r="C8" s="276">
        <v>16.01239544470431</v>
      </c>
      <c r="D8" s="276">
        <v>33.030055627210821</v>
      </c>
      <c r="E8" s="276">
        <v>47.031921596310731</v>
      </c>
      <c r="G8" s="390"/>
    </row>
    <row r="9" spans="1:36" x14ac:dyDescent="0.2">
      <c r="A9" s="281" t="s">
        <v>301</v>
      </c>
      <c r="B9" s="282">
        <v>114.97454838709675</v>
      </c>
      <c r="C9" s="276">
        <v>18.357280834914608</v>
      </c>
      <c r="D9" s="276">
        <v>46.070138519924072</v>
      </c>
      <c r="E9" s="276">
        <v>50.54712903225807</v>
      </c>
      <c r="G9" s="390"/>
    </row>
    <row r="10" spans="1:36" x14ac:dyDescent="0.2">
      <c r="A10" s="281" t="s">
        <v>302</v>
      </c>
      <c r="B10" s="282">
        <v>112.50519844377045</v>
      </c>
      <c r="C10" s="276">
        <v>22.501039688754091</v>
      </c>
      <c r="D10" s="276">
        <v>41.272185909316697</v>
      </c>
      <c r="E10" s="276">
        <v>48.731972845699666</v>
      </c>
      <c r="G10" s="390"/>
    </row>
    <row r="11" spans="1:36" x14ac:dyDescent="0.2">
      <c r="A11" s="281" t="s">
        <v>303</v>
      </c>
      <c r="B11" s="282">
        <v>119.98266482284482</v>
      </c>
      <c r="C11" s="276">
        <v>23.996532964568964</v>
      </c>
      <c r="D11" s="276">
        <v>42.116258347878151</v>
      </c>
      <c r="E11" s="276">
        <v>53.86987351039771</v>
      </c>
      <c r="G11" s="390"/>
    </row>
    <row r="12" spans="1:36" x14ac:dyDescent="0.2">
      <c r="A12" s="281" t="s">
        <v>304</v>
      </c>
      <c r="B12" s="282">
        <v>106.68387096774192</v>
      </c>
      <c r="C12" s="276">
        <v>17.780645161290323</v>
      </c>
      <c r="D12" s="276">
        <v>41.605032258064512</v>
      </c>
      <c r="E12" s="276">
        <v>47.29819354838709</v>
      </c>
      <c r="G12" s="390"/>
    </row>
    <row r="13" spans="1:36" x14ac:dyDescent="0.2">
      <c r="A13" s="281" t="s">
        <v>305</v>
      </c>
      <c r="B13" s="282">
        <v>112.41048387096771</v>
      </c>
      <c r="C13" s="276">
        <v>20.270742993125324</v>
      </c>
      <c r="D13" s="276">
        <v>50.232192490745618</v>
      </c>
      <c r="E13" s="276">
        <v>41.907548387096774</v>
      </c>
      <c r="G13" s="390"/>
    </row>
    <row r="14" spans="1:36" x14ac:dyDescent="0.2">
      <c r="A14" s="281" t="s">
        <v>214</v>
      </c>
      <c r="B14" s="282">
        <v>112.49354838709678</v>
      </c>
      <c r="C14" s="276">
        <v>18.748924731182797</v>
      </c>
      <c r="D14" s="276">
        <v>39.292010752688171</v>
      </c>
      <c r="E14" s="276">
        <v>54.452612903225813</v>
      </c>
      <c r="G14" s="390"/>
    </row>
    <row r="15" spans="1:36" x14ac:dyDescent="0.2">
      <c r="A15" s="281" t="s">
        <v>306</v>
      </c>
      <c r="B15" s="282">
        <v>124.94516129032259</v>
      </c>
      <c r="C15" s="276">
        <v>24.182934443288243</v>
      </c>
      <c r="D15" s="276">
        <v>49.847065556711755</v>
      </c>
      <c r="E15" s="276">
        <v>50.91516129032258</v>
      </c>
      <c r="G15" s="390"/>
    </row>
    <row r="16" spans="1:36" x14ac:dyDescent="0.2">
      <c r="A16" s="281" t="s">
        <v>247</v>
      </c>
      <c r="B16" s="283">
        <v>117.08870967741935</v>
      </c>
      <c r="C16" s="266">
        <v>19.51478494623656</v>
      </c>
      <c r="D16" s="266">
        <v>54.67002150537634</v>
      </c>
      <c r="E16" s="266">
        <v>42.903903225806452</v>
      </c>
      <c r="G16" s="390"/>
    </row>
    <row r="17" spans="1:11" x14ac:dyDescent="0.2">
      <c r="A17" s="281" t="s">
        <v>248</v>
      </c>
      <c r="B17" s="282">
        <v>122.1032258064516</v>
      </c>
      <c r="C17" s="276">
        <v>23.632882414151922</v>
      </c>
      <c r="D17" s="276">
        <v>41.946407908428711</v>
      </c>
      <c r="E17" s="276">
        <v>56.523935483870972</v>
      </c>
      <c r="G17" s="390"/>
    </row>
    <row r="18" spans="1:11" x14ac:dyDescent="0.2">
      <c r="A18" s="281" t="s">
        <v>307</v>
      </c>
      <c r="B18" s="282">
        <v>109.9148206417824</v>
      </c>
      <c r="C18" s="276">
        <v>23.367717774237203</v>
      </c>
      <c r="D18" s="276">
        <v>36.440065537855617</v>
      </c>
      <c r="E18" s="276">
        <v>50.107037329689582</v>
      </c>
      <c r="G18" s="390"/>
    </row>
    <row r="19" spans="1:11" x14ac:dyDescent="0.2">
      <c r="A19" s="58" t="s">
        <v>308</v>
      </c>
      <c r="B19" s="282">
        <v>119.73870967741937</v>
      </c>
      <c r="C19" s="276">
        <v>22.390165224232891</v>
      </c>
      <c r="D19" s="276">
        <v>49.899673485444538</v>
      </c>
      <c r="E19" s="276">
        <v>47.448870967741939</v>
      </c>
      <c r="G19" s="390"/>
    </row>
    <row r="20" spans="1:11" x14ac:dyDescent="0.2">
      <c r="A20" s="58" t="s">
        <v>215</v>
      </c>
      <c r="B20" s="282">
        <v>133.72916129032257</v>
      </c>
      <c r="C20" s="276">
        <v>24.115094658910628</v>
      </c>
      <c r="D20" s="276">
        <v>61.739969857218391</v>
      </c>
      <c r="E20" s="276">
        <v>47.874096774193546</v>
      </c>
      <c r="G20" s="390"/>
    </row>
    <row r="21" spans="1:11" x14ac:dyDescent="0.2">
      <c r="A21" s="58" t="s">
        <v>309</v>
      </c>
      <c r="B21" s="282">
        <v>97.919032258064519</v>
      </c>
      <c r="C21" s="276">
        <v>16.994212210077311</v>
      </c>
      <c r="D21" s="276">
        <v>34.902078112503332</v>
      </c>
      <c r="E21" s="276">
        <v>46.022741935483872</v>
      </c>
      <c r="G21" s="390"/>
    </row>
    <row r="22" spans="1:11" x14ac:dyDescent="0.2">
      <c r="A22" s="284" t="s">
        <v>310</v>
      </c>
      <c r="B22" s="282">
        <v>98.16435483870967</v>
      </c>
      <c r="C22" s="276">
        <v>17.036788856304984</v>
      </c>
      <c r="D22" s="276">
        <v>33.016985337243398</v>
      </c>
      <c r="E22" s="276">
        <v>48.110580645161285</v>
      </c>
      <c r="G22" s="390"/>
    </row>
    <row r="23" spans="1:11" x14ac:dyDescent="0.2">
      <c r="A23" s="284" t="s">
        <v>311</v>
      </c>
      <c r="B23" s="285">
        <v>94.819354838709685</v>
      </c>
      <c r="C23" s="286">
        <v>13.777171215880895</v>
      </c>
      <c r="D23" s="286">
        <v>33.499861042183625</v>
      </c>
      <c r="E23" s="286">
        <v>47.542322580645163</v>
      </c>
      <c r="G23" s="390"/>
    </row>
    <row r="24" spans="1:11" x14ac:dyDescent="0.2">
      <c r="A24" s="265" t="s">
        <v>312</v>
      </c>
      <c r="B24" s="285">
        <v>118</v>
      </c>
      <c r="C24" s="286">
        <v>18</v>
      </c>
      <c r="D24" s="286">
        <v>47.239999999999995</v>
      </c>
      <c r="E24" s="286">
        <v>52.760000000000005</v>
      </c>
      <c r="G24" s="390"/>
    </row>
    <row r="25" spans="1:11" x14ac:dyDescent="0.2">
      <c r="A25" s="265" t="s">
        <v>636</v>
      </c>
      <c r="B25" s="285">
        <v>116.78709677419354</v>
      </c>
      <c r="C25" s="286">
        <v>20.268834977339377</v>
      </c>
      <c r="D25" s="286">
        <v>49.391906958144489</v>
      </c>
      <c r="E25" s="286">
        <v>47.126354838709673</v>
      </c>
      <c r="G25" s="390"/>
    </row>
    <row r="26" spans="1:11" x14ac:dyDescent="0.2">
      <c r="A26" s="58" t="s">
        <v>313</v>
      </c>
      <c r="B26" s="285">
        <v>98.5998457592043</v>
      </c>
      <c r="C26" s="286">
        <v>18.437369532208933</v>
      </c>
      <c r="D26" s="286">
        <v>34.56523179813869</v>
      </c>
      <c r="E26" s="286">
        <v>45.597244428856676</v>
      </c>
      <c r="G26" s="390"/>
    </row>
    <row r="27" spans="1:11" x14ac:dyDescent="0.2">
      <c r="A27" s="265" t="s">
        <v>249</v>
      </c>
      <c r="B27" s="285">
        <v>119.23225806451612</v>
      </c>
      <c r="C27" s="286">
        <v>22.29546289011277</v>
      </c>
      <c r="D27" s="286">
        <v>46.636020980854951</v>
      </c>
      <c r="E27" s="286">
        <v>50.300774193548385</v>
      </c>
      <c r="G27" s="390"/>
    </row>
    <row r="28" spans="1:11" x14ac:dyDescent="0.2">
      <c r="A28" s="58" t="s">
        <v>217</v>
      </c>
      <c r="B28" s="282">
        <v>130.90244954148258</v>
      </c>
      <c r="C28" s="276">
        <v>21.817074923580432</v>
      </c>
      <c r="D28" s="276">
        <v>65.611751795916945</v>
      </c>
      <c r="E28" s="276">
        <v>43.473622821985202</v>
      </c>
      <c r="G28" s="390"/>
    </row>
    <row r="29" spans="1:11" x14ac:dyDescent="0.2">
      <c r="A29" s="265" t="s">
        <v>647</v>
      </c>
      <c r="B29" s="285">
        <v>108.78859425297034</v>
      </c>
      <c r="C29" s="286">
        <v>18.880665118284107</v>
      </c>
      <c r="D29" s="286">
        <v>41.927676409910198</v>
      </c>
      <c r="E29" s="286">
        <v>47.980252724776037</v>
      </c>
      <c r="G29" s="390"/>
    </row>
    <row r="30" spans="1:11" x14ac:dyDescent="0.2">
      <c r="A30" s="58" t="s">
        <v>314</v>
      </c>
      <c r="B30" s="282">
        <v>97.861072514248136</v>
      </c>
      <c r="C30" s="276">
        <v>15.624877124123651</v>
      </c>
      <c r="D30" s="276">
        <v>33.229159418751358</v>
      </c>
      <c r="E30" s="276">
        <v>49.007035971373128</v>
      </c>
      <c r="G30" s="390"/>
    </row>
    <row r="31" spans="1:11" x14ac:dyDescent="0.2">
      <c r="A31" s="287" t="s">
        <v>250</v>
      </c>
      <c r="B31" s="288">
        <v>136.43750994816361</v>
      </c>
      <c r="C31" s="256">
        <v>27.287501989632723</v>
      </c>
      <c r="D31" s="256">
        <v>58.113236893894616</v>
      </c>
      <c r="E31" s="256">
        <v>51.036771064636277</v>
      </c>
      <c r="G31" s="390"/>
    </row>
    <row r="32" spans="1:11" x14ac:dyDescent="0.2">
      <c r="A32" s="289" t="s">
        <v>315</v>
      </c>
      <c r="B32" s="290">
        <v>116.25041866969323</v>
      </c>
      <c r="C32" s="290">
        <v>20.542929026899632</v>
      </c>
      <c r="D32" s="290">
        <v>48.801093977549769</v>
      </c>
      <c r="E32" s="290">
        <v>46.906395665243835</v>
      </c>
      <c r="G32" s="390"/>
      <c r="H32" s="396"/>
      <c r="I32" s="396"/>
      <c r="J32" s="396"/>
      <c r="K32" s="396"/>
    </row>
    <row r="33" spans="1:11" x14ac:dyDescent="0.2">
      <c r="A33" s="291" t="s">
        <v>316</v>
      </c>
      <c r="B33" s="292">
        <v>115.80791265623115</v>
      </c>
      <c r="C33" s="292">
        <v>19.973838594018961</v>
      </c>
      <c r="D33" s="292">
        <v>48.725103414764419</v>
      </c>
      <c r="E33" s="292">
        <v>47.108970647447777</v>
      </c>
      <c r="G33" s="390"/>
      <c r="H33" s="393"/>
      <c r="I33" s="393"/>
      <c r="J33" s="393"/>
      <c r="K33" s="393"/>
    </row>
    <row r="34" spans="1:11" x14ac:dyDescent="0.2">
      <c r="A34" s="291" t="s">
        <v>317</v>
      </c>
      <c r="B34" s="293">
        <v>10.625163046553737</v>
      </c>
      <c r="C34" s="293">
        <v>1.7189812237443682</v>
      </c>
      <c r="D34" s="293">
        <v>11.987924328174188</v>
      </c>
      <c r="E34" s="293">
        <v>-3.0817425053648151</v>
      </c>
      <c r="G34" s="390"/>
    </row>
    <row r="35" spans="1:11" x14ac:dyDescent="0.2">
      <c r="A35" s="94"/>
      <c r="B35" s="65"/>
      <c r="C35" s="58"/>
      <c r="D35" s="8"/>
      <c r="E35" s="71" t="s">
        <v>620</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D37"/>
  <sheetViews>
    <sheetView topLeftCell="A4" workbookViewId="0">
      <selection activeCell="A5" sqref="A5:C35"/>
    </sheetView>
  </sheetViews>
  <sheetFormatPr baseColWidth="10" defaultRowHeight="14.25" x14ac:dyDescent="0.2"/>
  <cols>
    <col min="1" max="1" width="22.75" bestFit="1" customWidth="1"/>
  </cols>
  <sheetData>
    <row r="1" spans="1:4" x14ac:dyDescent="0.2">
      <c r="A1" s="885" t="s">
        <v>35</v>
      </c>
      <c r="B1" s="885"/>
      <c r="C1" s="885"/>
    </row>
    <row r="2" spans="1:4" x14ac:dyDescent="0.2">
      <c r="A2" s="885"/>
      <c r="B2" s="885"/>
      <c r="C2" s="885"/>
    </row>
    <row r="3" spans="1:4" x14ac:dyDescent="0.2">
      <c r="A3" s="61"/>
      <c r="B3" s="8"/>
      <c r="C3" s="62" t="s">
        <v>287</v>
      </c>
    </row>
    <row r="4" spans="1:4" x14ac:dyDescent="0.2">
      <c r="A4" s="64"/>
      <c r="B4" s="277" t="s">
        <v>293</v>
      </c>
      <c r="C4" s="277" t="s">
        <v>296</v>
      </c>
    </row>
    <row r="5" spans="1:4" x14ac:dyDescent="0.2">
      <c r="A5" s="278" t="s">
        <v>297</v>
      </c>
      <c r="B5" s="664">
        <v>59.372258064516132</v>
      </c>
      <c r="C5" s="665">
        <v>40.14290322580645</v>
      </c>
    </row>
    <row r="6" spans="1:4" x14ac:dyDescent="0.2">
      <c r="A6" s="281" t="s">
        <v>298</v>
      </c>
      <c r="B6" s="666">
        <v>56.092032258064521</v>
      </c>
      <c r="C6" s="667">
        <v>41.001225806451615</v>
      </c>
    </row>
    <row r="7" spans="1:4" x14ac:dyDescent="0.2">
      <c r="A7" s="281" t="s">
        <v>299</v>
      </c>
      <c r="B7" s="666">
        <v>63.942032258064515</v>
      </c>
      <c r="C7" s="667">
        <v>42.366774193548387</v>
      </c>
    </row>
    <row r="8" spans="1:4" x14ac:dyDescent="0.2">
      <c r="A8" s="281" t="s">
        <v>246</v>
      </c>
      <c r="B8" s="666">
        <v>51.742903225806444</v>
      </c>
      <c r="C8" s="667">
        <v>40.897774193548386</v>
      </c>
    </row>
    <row r="9" spans="1:4" x14ac:dyDescent="0.2">
      <c r="A9" s="281" t="s">
        <v>300</v>
      </c>
      <c r="B9" s="666">
        <v>90.082434710323966</v>
      </c>
      <c r="C9" s="667">
        <v>42.038733428116224</v>
      </c>
    </row>
    <row r="10" spans="1:4" x14ac:dyDescent="0.2">
      <c r="A10" s="281" t="s">
        <v>301</v>
      </c>
      <c r="B10" s="666">
        <v>76.37112903225804</v>
      </c>
      <c r="C10" s="667">
        <v>50.634290322580654</v>
      </c>
    </row>
    <row r="11" spans="1:4" x14ac:dyDescent="0.2">
      <c r="A11" s="281" t="s">
        <v>302</v>
      </c>
      <c r="B11" s="666">
        <v>56.875518387033694</v>
      </c>
      <c r="C11" s="667">
        <v>40.87415334789636</v>
      </c>
      <c r="D11" s="276"/>
    </row>
    <row r="12" spans="1:4" x14ac:dyDescent="0.2">
      <c r="A12" s="281" t="s">
        <v>303</v>
      </c>
      <c r="B12" s="666">
        <v>108.18957460219056</v>
      </c>
      <c r="C12" s="667">
        <v>53.633204881112057</v>
      </c>
    </row>
    <row r="13" spans="1:4" x14ac:dyDescent="0.2">
      <c r="A13" s="281" t="s">
        <v>304</v>
      </c>
      <c r="B13" s="666">
        <v>0</v>
      </c>
      <c r="C13" s="667">
        <v>0</v>
      </c>
    </row>
    <row r="14" spans="1:4" x14ac:dyDescent="0.2">
      <c r="A14" s="281" t="s">
        <v>305</v>
      </c>
      <c r="B14" s="668">
        <v>76.891903225806445</v>
      </c>
      <c r="C14" s="669">
        <v>37.683161290322587</v>
      </c>
    </row>
    <row r="15" spans="1:4" x14ac:dyDescent="0.2">
      <c r="A15" s="281" t="s">
        <v>214</v>
      </c>
      <c r="B15" s="666">
        <v>69.599999999999994</v>
      </c>
      <c r="C15" s="667">
        <v>46.904999999999994</v>
      </c>
    </row>
    <row r="16" spans="1:4" x14ac:dyDescent="0.2">
      <c r="A16" s="281" t="s">
        <v>306</v>
      </c>
      <c r="B16" s="666">
        <v>83.545161290322582</v>
      </c>
      <c r="C16" s="667">
        <v>44.504967741935488</v>
      </c>
    </row>
    <row r="17" spans="1:3" x14ac:dyDescent="0.2">
      <c r="A17" s="281" t="s">
        <v>247</v>
      </c>
      <c r="B17" s="666">
        <v>67.742322580645165</v>
      </c>
      <c r="C17" s="667">
        <v>44.561870967741932</v>
      </c>
    </row>
    <row r="18" spans="1:3" x14ac:dyDescent="0.2">
      <c r="A18" s="281" t="s">
        <v>248</v>
      </c>
      <c r="B18" s="666">
        <v>0</v>
      </c>
      <c r="C18" s="667">
        <v>0</v>
      </c>
    </row>
    <row r="19" spans="1:3" x14ac:dyDescent="0.2">
      <c r="A19" s="281" t="s">
        <v>307</v>
      </c>
      <c r="B19" s="668">
        <v>109.9148206417824</v>
      </c>
      <c r="C19" s="669">
        <v>50.107037329689582</v>
      </c>
    </row>
    <row r="20" spans="1:3" x14ac:dyDescent="0.2">
      <c r="A20" s="281" t="s">
        <v>308</v>
      </c>
      <c r="B20" s="666">
        <v>57.959032258064518</v>
      </c>
      <c r="C20" s="667">
        <v>38.837483870967738</v>
      </c>
    </row>
    <row r="21" spans="1:3" x14ac:dyDescent="0.2">
      <c r="A21" s="281" t="s">
        <v>215</v>
      </c>
      <c r="B21" s="666">
        <v>111.95667741935483</v>
      </c>
      <c r="C21" s="667">
        <v>51.447064516129032</v>
      </c>
    </row>
    <row r="22" spans="1:3" x14ac:dyDescent="0.2">
      <c r="A22" s="281" t="s">
        <v>309</v>
      </c>
      <c r="B22" s="666">
        <v>59.240032258064517</v>
      </c>
      <c r="C22" s="667">
        <v>46.022741935483872</v>
      </c>
    </row>
    <row r="23" spans="1:3" x14ac:dyDescent="0.2">
      <c r="A23" s="281" t="s">
        <v>310</v>
      </c>
      <c r="B23" s="666">
        <v>56.893999999999991</v>
      </c>
      <c r="C23" s="667">
        <v>44.905999999999999</v>
      </c>
    </row>
    <row r="24" spans="1:3" x14ac:dyDescent="0.2">
      <c r="A24" s="281" t="s">
        <v>311</v>
      </c>
      <c r="B24" s="666">
        <v>48.412903225806453</v>
      </c>
      <c r="C24" s="667">
        <v>41.46732258064516</v>
      </c>
    </row>
    <row r="25" spans="1:3" x14ac:dyDescent="0.2">
      <c r="A25" s="281" t="s">
        <v>312</v>
      </c>
      <c r="B25" s="666">
        <v>100</v>
      </c>
      <c r="C25" s="667">
        <v>61.536999999999992</v>
      </c>
    </row>
    <row r="26" spans="1:3" x14ac:dyDescent="0.2">
      <c r="A26" s="281" t="s">
        <v>636</v>
      </c>
      <c r="B26" s="666">
        <v>97.474193548387092</v>
      </c>
      <c r="C26" s="667">
        <v>31.165258064516131</v>
      </c>
    </row>
    <row r="27" spans="1:3" x14ac:dyDescent="0.2">
      <c r="A27" s="281" t="s">
        <v>313</v>
      </c>
      <c r="B27" s="666">
        <v>63.665654164567812</v>
      </c>
      <c r="C27" s="667">
        <v>46.264532074395106</v>
      </c>
    </row>
    <row r="28" spans="1:3" x14ac:dyDescent="0.2">
      <c r="A28" s="281" t="s">
        <v>249</v>
      </c>
      <c r="B28" s="666">
        <v>100.43225806451613</v>
      </c>
      <c r="C28" s="667">
        <v>46.957451612903228</v>
      </c>
    </row>
    <row r="29" spans="1:3" x14ac:dyDescent="0.2">
      <c r="A29" s="281" t="s">
        <v>217</v>
      </c>
      <c r="B29" s="666">
        <v>52.618482473802523</v>
      </c>
      <c r="C29" s="667">
        <v>37.499860085895023</v>
      </c>
    </row>
    <row r="30" spans="1:3" x14ac:dyDescent="0.2">
      <c r="A30" s="281" t="s">
        <v>647</v>
      </c>
      <c r="B30" s="666">
        <v>59.59951975556379</v>
      </c>
      <c r="C30" s="667">
        <v>40.16189779526259</v>
      </c>
    </row>
    <row r="31" spans="1:3" x14ac:dyDescent="0.2">
      <c r="A31" s="281" t="s">
        <v>314</v>
      </c>
      <c r="B31" s="666">
        <v>81.750573968578237</v>
      </c>
      <c r="C31" s="667">
        <v>35.468831003013278</v>
      </c>
    </row>
    <row r="32" spans="1:3" x14ac:dyDescent="0.2">
      <c r="A32" s="281" t="s">
        <v>250</v>
      </c>
      <c r="B32" s="666">
        <v>105.04324203289893</v>
      </c>
      <c r="C32" s="667">
        <v>41.863188964023287</v>
      </c>
    </row>
    <row r="33" spans="1:3" x14ac:dyDescent="0.2">
      <c r="A33" s="289" t="s">
        <v>315</v>
      </c>
      <c r="B33" s="670">
        <v>63.237978317637229</v>
      </c>
      <c r="C33" s="670">
        <v>42.350626909393839</v>
      </c>
    </row>
    <row r="34" spans="1:3" x14ac:dyDescent="0.2">
      <c r="A34" s="291" t="s">
        <v>316</v>
      </c>
      <c r="B34" s="671">
        <v>61.758395737627268</v>
      </c>
      <c r="C34" s="671">
        <v>42.19879503054392</v>
      </c>
    </row>
    <row r="35" spans="1:3" x14ac:dyDescent="0.2">
      <c r="A35" s="291" t="s">
        <v>317</v>
      </c>
      <c r="B35" s="706">
        <v>2.3861376731111363</v>
      </c>
      <c r="C35" s="706">
        <v>2.0558918047374704</v>
      </c>
    </row>
    <row r="36" spans="1:3" x14ac:dyDescent="0.2">
      <c r="A36" s="94"/>
      <c r="B36" s="8"/>
      <c r="C36" s="71" t="s">
        <v>576</v>
      </c>
    </row>
    <row r="37" spans="1:3" x14ac:dyDescent="0.2">
      <c r="A37" s="94" t="s">
        <v>534</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heetViews>
  <sheetFormatPr baseColWidth="10" defaultRowHeight="12.75" x14ac:dyDescent="0.2"/>
  <cols>
    <col min="1" max="1" width="16.375" style="809" bestFit="1" customWidth="1"/>
    <col min="2" max="13" width="8.5" style="809" customWidth="1"/>
    <col min="14" max="16384" width="11" style="809"/>
  </cols>
  <sheetData>
    <row r="1" spans="1:13" x14ac:dyDescent="0.2">
      <c r="A1" s="211" t="s">
        <v>20</v>
      </c>
      <c r="B1" s="20"/>
      <c r="C1" s="20"/>
      <c r="D1" s="20"/>
      <c r="E1" s="20"/>
      <c r="F1" s="20"/>
      <c r="G1" s="20"/>
      <c r="H1" s="20"/>
      <c r="I1" s="20"/>
      <c r="J1" s="20"/>
      <c r="K1" s="20"/>
      <c r="L1" s="20"/>
      <c r="M1" s="20"/>
    </row>
    <row r="2" spans="1:13" x14ac:dyDescent="0.2">
      <c r="A2" s="211"/>
      <c r="B2" s="20"/>
      <c r="C2" s="20"/>
      <c r="D2" s="20"/>
      <c r="E2" s="20"/>
      <c r="F2" s="20"/>
      <c r="G2" s="20"/>
      <c r="H2" s="20"/>
      <c r="I2" s="20"/>
      <c r="J2" s="20"/>
      <c r="K2" s="20"/>
      <c r="L2" s="20"/>
      <c r="M2" s="216" t="s">
        <v>319</v>
      </c>
    </row>
    <row r="3" spans="1:13" x14ac:dyDescent="0.2">
      <c r="A3" s="810"/>
      <c r="B3" s="658">
        <v>2016</v>
      </c>
      <c r="C3" s="658" t="s">
        <v>569</v>
      </c>
      <c r="D3" s="658" t="s">
        <v>569</v>
      </c>
      <c r="E3" s="658" t="s">
        <v>569</v>
      </c>
      <c r="F3" s="658" t="s">
        <v>569</v>
      </c>
      <c r="G3" s="658">
        <v>2017</v>
      </c>
      <c r="H3" s="658" t="s">
        <v>569</v>
      </c>
      <c r="I3" s="658" t="s">
        <v>569</v>
      </c>
      <c r="J3" s="658" t="s">
        <v>569</v>
      </c>
      <c r="K3" s="658" t="s">
        <v>569</v>
      </c>
      <c r="L3" s="658" t="s">
        <v>569</v>
      </c>
      <c r="M3" s="658" t="s">
        <v>569</v>
      </c>
    </row>
    <row r="4" spans="1:13" x14ac:dyDescent="0.2">
      <c r="A4" s="631"/>
      <c r="B4" s="811">
        <v>42583</v>
      </c>
      <c r="C4" s="811">
        <v>42614</v>
      </c>
      <c r="D4" s="811">
        <v>42644</v>
      </c>
      <c r="E4" s="811">
        <v>42675</v>
      </c>
      <c r="F4" s="811">
        <v>42705</v>
      </c>
      <c r="G4" s="811">
        <v>42736</v>
      </c>
      <c r="H4" s="811">
        <v>42767</v>
      </c>
      <c r="I4" s="811">
        <v>42795</v>
      </c>
      <c r="J4" s="811">
        <v>42826</v>
      </c>
      <c r="K4" s="811">
        <v>42856</v>
      </c>
      <c r="L4" s="811">
        <v>42887</v>
      </c>
      <c r="M4" s="811">
        <v>42917</v>
      </c>
    </row>
    <row r="5" spans="1:13" x14ac:dyDescent="0.2">
      <c r="A5" s="812" t="s">
        <v>320</v>
      </c>
      <c r="B5" s="813">
        <v>45.704090909090915</v>
      </c>
      <c r="C5" s="813">
        <v>46.597727272727276</v>
      </c>
      <c r="D5" s="813">
        <v>49.484285714285718</v>
      </c>
      <c r="E5" s="813">
        <v>44.89318181818183</v>
      </c>
      <c r="F5" s="813">
        <v>53.201999999999998</v>
      </c>
      <c r="G5" s="813">
        <v>54.541904761904753</v>
      </c>
      <c r="H5" s="813">
        <v>54.806500000000007</v>
      </c>
      <c r="I5" s="813">
        <v>51.580000000000005</v>
      </c>
      <c r="J5" s="813">
        <v>52.351578947368409</v>
      </c>
      <c r="K5" s="813">
        <v>50.222272727272724</v>
      </c>
      <c r="L5" s="813">
        <v>46.296363636363644</v>
      </c>
      <c r="M5" s="813">
        <v>48.481428571428566</v>
      </c>
    </row>
    <row r="6" spans="1:13" x14ac:dyDescent="0.2">
      <c r="A6" s="814" t="s">
        <v>321</v>
      </c>
      <c r="B6" s="813">
        <v>44.724347826086962</v>
      </c>
      <c r="C6" s="813">
        <v>45.200952380952387</v>
      </c>
      <c r="D6" s="813">
        <v>49.845714285714287</v>
      </c>
      <c r="E6" s="813">
        <v>45.660952380952381</v>
      </c>
      <c r="F6" s="813">
        <v>51.970476190476198</v>
      </c>
      <c r="G6" s="813">
        <v>52.503999999999998</v>
      </c>
      <c r="H6" s="813">
        <v>53.46842105263157</v>
      </c>
      <c r="I6" s="813">
        <v>49.327826086956513</v>
      </c>
      <c r="J6" s="813">
        <v>51.08</v>
      </c>
      <c r="K6" s="813">
        <v>48.476363636363637</v>
      </c>
      <c r="L6" s="813">
        <v>45.177727272727275</v>
      </c>
      <c r="M6" s="813">
        <v>46.630526315789474</v>
      </c>
    </row>
    <row r="7" spans="1:13" x14ac:dyDescent="0.2">
      <c r="A7" s="815" t="s">
        <v>322</v>
      </c>
      <c r="B7" s="816">
        <v>1.1211739130434786</v>
      </c>
      <c r="C7" s="816">
        <v>1.1212090909090908</v>
      </c>
      <c r="D7" s="816">
        <v>1.1026047619047619</v>
      </c>
      <c r="E7" s="816">
        <v>1.0798954545454547</v>
      </c>
      <c r="F7" s="816">
        <v>1.0542904761904763</v>
      </c>
      <c r="G7" s="816">
        <v>1.0614409090909092</v>
      </c>
      <c r="H7" s="816">
        <v>1.064265</v>
      </c>
      <c r="I7" s="816">
        <v>1.0684695652173912</v>
      </c>
      <c r="J7" s="816">
        <v>1.0722666666666667</v>
      </c>
      <c r="K7" s="816">
        <v>1.10575</v>
      </c>
      <c r="L7" s="816">
        <v>1.1229454545454547</v>
      </c>
      <c r="M7" s="816">
        <v>1.1511142857142855</v>
      </c>
    </row>
    <row r="8" spans="1:13" x14ac:dyDescent="0.2">
      <c r="A8" s="20"/>
      <c r="B8" s="20"/>
      <c r="C8" s="20"/>
      <c r="D8" s="20"/>
      <c r="E8" s="20"/>
      <c r="F8" s="20"/>
      <c r="G8" s="20"/>
      <c r="H8" s="20"/>
      <c r="I8" s="20"/>
      <c r="J8" s="20"/>
      <c r="K8" s="20"/>
      <c r="L8" s="20"/>
      <c r="M8" s="233" t="s">
        <v>323</v>
      </c>
    </row>
    <row r="9" spans="1:13" x14ac:dyDescent="0.2">
      <c r="A9" s="817"/>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heetViews>
  <sheetFormatPr baseColWidth="10" defaultRowHeight="12.75" x14ac:dyDescent="0.2"/>
  <cols>
    <col min="1" max="1" width="16.5" style="809" bestFit="1" customWidth="1"/>
    <col min="2" max="13" width="7.375" style="809" customWidth="1"/>
    <col min="14" max="16384" width="11" style="809"/>
  </cols>
  <sheetData>
    <row r="1" spans="1:13" x14ac:dyDescent="0.2">
      <c r="A1" s="211" t="s">
        <v>21</v>
      </c>
      <c r="B1" s="818"/>
      <c r="C1" s="818"/>
      <c r="D1" s="818"/>
      <c r="E1" s="818"/>
      <c r="F1" s="818"/>
      <c r="G1" s="818"/>
      <c r="H1" s="818"/>
      <c r="I1" s="818"/>
      <c r="J1" s="818"/>
      <c r="K1" s="818"/>
      <c r="L1" s="818"/>
      <c r="M1" s="818"/>
    </row>
    <row r="2" spans="1:13" x14ac:dyDescent="0.2">
      <c r="A2" s="214"/>
      <c r="B2" s="818"/>
      <c r="C2" s="818"/>
      <c r="D2" s="818"/>
      <c r="E2" s="818"/>
      <c r="F2" s="818"/>
      <c r="G2" s="818"/>
      <c r="H2" s="818"/>
      <c r="I2" s="818"/>
      <c r="J2" s="818"/>
      <c r="K2" s="818"/>
      <c r="L2" s="818"/>
      <c r="M2" s="216" t="s">
        <v>319</v>
      </c>
    </row>
    <row r="3" spans="1:13" x14ac:dyDescent="0.2">
      <c r="A3" s="819"/>
      <c r="B3" s="658">
        <v>2016</v>
      </c>
      <c r="C3" s="658" t="s">
        <v>569</v>
      </c>
      <c r="D3" s="658" t="s">
        <v>569</v>
      </c>
      <c r="E3" s="658" t="s">
        <v>569</v>
      </c>
      <c r="F3" s="658" t="s">
        <v>569</v>
      </c>
      <c r="G3" s="658">
        <v>2017</v>
      </c>
      <c r="H3" s="658" t="s">
        <v>569</v>
      </c>
      <c r="I3" s="658" t="s">
        <v>569</v>
      </c>
      <c r="J3" s="658" t="s">
        <v>569</v>
      </c>
      <c r="K3" s="658" t="s">
        <v>569</v>
      </c>
      <c r="L3" s="658" t="s">
        <v>569</v>
      </c>
      <c r="M3" s="658" t="s">
        <v>569</v>
      </c>
    </row>
    <row r="4" spans="1:13" x14ac:dyDescent="0.2">
      <c r="A4" s="631"/>
      <c r="B4" s="811">
        <v>42583</v>
      </c>
      <c r="C4" s="811">
        <v>42614</v>
      </c>
      <c r="D4" s="811">
        <v>42644</v>
      </c>
      <c r="E4" s="811">
        <v>42675</v>
      </c>
      <c r="F4" s="811">
        <v>42705</v>
      </c>
      <c r="G4" s="811">
        <v>42736</v>
      </c>
      <c r="H4" s="811">
        <v>42767</v>
      </c>
      <c r="I4" s="811">
        <v>42795</v>
      </c>
      <c r="J4" s="811">
        <v>42826</v>
      </c>
      <c r="K4" s="811">
        <v>42856</v>
      </c>
      <c r="L4" s="811">
        <v>42887</v>
      </c>
      <c r="M4" s="811">
        <v>42917</v>
      </c>
    </row>
    <row r="5" spans="1:13" x14ac:dyDescent="0.2">
      <c r="A5" s="707" t="s">
        <v>324</v>
      </c>
      <c r="B5" s="551"/>
      <c r="C5" s="551"/>
      <c r="D5" s="551"/>
      <c r="E5" s="551"/>
      <c r="F5" s="551"/>
      <c r="G5" s="551"/>
      <c r="H5" s="551"/>
      <c r="I5" s="551"/>
      <c r="J5" s="551"/>
      <c r="K5" s="551"/>
      <c r="L5" s="551"/>
      <c r="M5" s="551"/>
    </row>
    <row r="6" spans="1:13" x14ac:dyDescent="0.2">
      <c r="A6" s="820" t="s">
        <v>325</v>
      </c>
      <c r="B6" s="550">
        <v>42.415217391304346</v>
      </c>
      <c r="C6" s="550">
        <v>42.98181818181817</v>
      </c>
      <c r="D6" s="550">
        <v>46.685714285714283</v>
      </c>
      <c r="E6" s="550">
        <v>41.767272727272726</v>
      </c>
      <c r="F6" s="550">
        <v>50.18636363636363</v>
      </c>
      <c r="G6" s="550">
        <v>51.363181818181822</v>
      </c>
      <c r="H6" s="550">
        <v>51.314499999999995</v>
      </c>
      <c r="I6" s="550">
        <v>49.242608695652173</v>
      </c>
      <c r="J6" s="550">
        <v>50.139000000000003</v>
      </c>
      <c r="K6" s="550">
        <v>47.23434782608696</v>
      </c>
      <c r="L6" s="550">
        <v>44.193636363636358</v>
      </c>
      <c r="M6" s="550">
        <v>45.897619047619045</v>
      </c>
    </row>
    <row r="7" spans="1:13" x14ac:dyDescent="0.2">
      <c r="A7" s="820" t="s">
        <v>326</v>
      </c>
      <c r="B7" s="550">
        <v>43.926521739130429</v>
      </c>
      <c r="C7" s="550">
        <v>43.770909090909079</v>
      </c>
      <c r="D7" s="550">
        <v>48.794761904761906</v>
      </c>
      <c r="E7" s="550">
        <v>43.976363636363629</v>
      </c>
      <c r="F7" s="550">
        <v>52.12772727272727</v>
      </c>
      <c r="G7" s="550">
        <v>53.673636363636369</v>
      </c>
      <c r="H7" s="550">
        <v>54.338999999999984</v>
      </c>
      <c r="I7" s="550">
        <v>51.108260869565207</v>
      </c>
      <c r="J7" s="550">
        <v>52.502631578947359</v>
      </c>
      <c r="K7" s="550">
        <v>50.196956521739139</v>
      </c>
      <c r="L7" s="550">
        <v>46.365909090909099</v>
      </c>
      <c r="M7" s="550">
        <v>47.863809523809529</v>
      </c>
    </row>
    <row r="8" spans="1:13" x14ac:dyDescent="0.2">
      <c r="A8" s="820" t="s">
        <v>652</v>
      </c>
      <c r="B8" s="550">
        <v>42.369565217391305</v>
      </c>
      <c r="C8" s="550">
        <v>42.93181818181818</v>
      </c>
      <c r="D8" s="550">
        <v>46.68333333333333</v>
      </c>
      <c r="E8" s="550">
        <v>41.743636363636362</v>
      </c>
      <c r="F8" s="550">
        <v>50.142272727272733</v>
      </c>
      <c r="G8" s="550">
        <v>51.24</v>
      </c>
      <c r="H8" s="550">
        <v>51.3125</v>
      </c>
      <c r="I8" s="550">
        <v>49.273043478260867</v>
      </c>
      <c r="J8" s="550">
        <v>50.136499999999998</v>
      </c>
      <c r="K8" s="550">
        <v>47.279565217391294</v>
      </c>
      <c r="L8" s="550">
        <v>44.19590909090909</v>
      </c>
      <c r="M8" s="550">
        <v>45.897619047619045</v>
      </c>
    </row>
    <row r="9" spans="1:13" x14ac:dyDescent="0.2">
      <c r="A9" s="820" t="s">
        <v>653</v>
      </c>
      <c r="B9" s="550">
        <v>40.508695652173913</v>
      </c>
      <c r="C9" s="550">
        <v>41.415909090909089</v>
      </c>
      <c r="D9" s="550">
        <v>45.040476190476191</v>
      </c>
      <c r="E9" s="550">
        <v>40.23681818181818</v>
      </c>
      <c r="F9" s="550">
        <v>48.260454545454543</v>
      </c>
      <c r="G9" s="550">
        <v>49.521818181818183</v>
      </c>
      <c r="H9" s="550">
        <v>49.517499999999998</v>
      </c>
      <c r="I9" s="550">
        <v>47.377391304347832</v>
      </c>
      <c r="J9" s="550">
        <v>48.236499999999992</v>
      </c>
      <c r="K9" s="550">
        <v>45.425217391304344</v>
      </c>
      <c r="L9" s="550">
        <v>42.250454545454552</v>
      </c>
      <c r="M9" s="550">
        <v>43.947619047619042</v>
      </c>
    </row>
    <row r="10" spans="1:13" x14ac:dyDescent="0.2">
      <c r="A10" s="821" t="s">
        <v>328</v>
      </c>
      <c r="B10" s="643">
        <v>40.4</v>
      </c>
      <c r="C10" s="643">
        <v>41.367727272727265</v>
      </c>
      <c r="D10" s="643">
        <v>44.329047619047614</v>
      </c>
      <c r="E10" s="643">
        <v>39.788636363636357</v>
      </c>
      <c r="F10" s="643">
        <v>48.672499999999999</v>
      </c>
      <c r="G10" s="643">
        <v>49.976666666666667</v>
      </c>
      <c r="H10" s="643">
        <v>50.269500000000001</v>
      </c>
      <c r="I10" s="643">
        <v>47.28478260869565</v>
      </c>
      <c r="J10" s="643">
        <v>48.178947368421049</v>
      </c>
      <c r="K10" s="643">
        <v>46.089130434782618</v>
      </c>
      <c r="L10" s="643">
        <v>42.599999999999994</v>
      </c>
      <c r="M10" s="643">
        <v>44.771428571428565</v>
      </c>
    </row>
    <row r="11" spans="1:13" x14ac:dyDescent="0.2">
      <c r="A11" s="707" t="s">
        <v>327</v>
      </c>
      <c r="B11" s="552"/>
      <c r="C11" s="552"/>
      <c r="D11" s="552"/>
      <c r="E11" s="552"/>
      <c r="F11" s="552"/>
      <c r="G11" s="552"/>
      <c r="H11" s="552"/>
      <c r="I11" s="552"/>
      <c r="J11" s="552"/>
      <c r="K11" s="552"/>
      <c r="L11" s="552"/>
      <c r="M11" s="552"/>
    </row>
    <row r="12" spans="1:13" x14ac:dyDescent="0.2">
      <c r="A12" s="820" t="s">
        <v>329</v>
      </c>
      <c r="B12" s="550">
        <v>46.045454545454547</v>
      </c>
      <c r="C12" s="550">
        <v>46.547272727272713</v>
      </c>
      <c r="D12" s="550">
        <v>49.47904761904762</v>
      </c>
      <c r="E12" s="550">
        <v>44.815909090909095</v>
      </c>
      <c r="F12" s="550">
        <v>53.490000000000009</v>
      </c>
      <c r="G12" s="550">
        <v>54.569523809523808</v>
      </c>
      <c r="H12" s="550">
        <v>54.721999999999994</v>
      </c>
      <c r="I12" s="550">
        <v>51.124782608695647</v>
      </c>
      <c r="J12" s="550">
        <v>51.70210526315789</v>
      </c>
      <c r="K12" s="550">
        <v>49.765217391304347</v>
      </c>
      <c r="L12" s="550">
        <v>45.763636363636358</v>
      </c>
      <c r="M12" s="550">
        <v>48.085714285714282</v>
      </c>
    </row>
    <row r="13" spans="1:13" x14ac:dyDescent="0.2">
      <c r="A13" s="820" t="s">
        <v>330</v>
      </c>
      <c r="B13" s="550">
        <v>44.85521739130435</v>
      </c>
      <c r="C13" s="550">
        <v>45.493181818181824</v>
      </c>
      <c r="D13" s="550">
        <v>48.41</v>
      </c>
      <c r="E13" s="550">
        <v>43.224545454545456</v>
      </c>
      <c r="F13" s="550">
        <v>51.843636363636371</v>
      </c>
      <c r="G13" s="550">
        <v>53.055454545454538</v>
      </c>
      <c r="H13" s="550">
        <v>53.450500000000012</v>
      </c>
      <c r="I13" s="550">
        <v>49.920434782608687</v>
      </c>
      <c r="J13" s="550">
        <v>50.898500000000006</v>
      </c>
      <c r="K13" s="550">
        <v>48.641304347826086</v>
      </c>
      <c r="L13" s="550">
        <v>44.770454545454541</v>
      </c>
      <c r="M13" s="550">
        <v>46.836190476190467</v>
      </c>
    </row>
    <row r="14" spans="1:13" x14ac:dyDescent="0.2">
      <c r="A14" s="820" t="s">
        <v>331</v>
      </c>
      <c r="B14" s="550">
        <v>47.458181818181828</v>
      </c>
      <c r="C14" s="550">
        <v>48.329090909090908</v>
      </c>
      <c r="D14" s="550">
        <v>50.346190476190472</v>
      </c>
      <c r="E14" s="550">
        <v>45.481818181818191</v>
      </c>
      <c r="F14" s="550">
        <v>54.101500000000009</v>
      </c>
      <c r="G14" s="550">
        <v>55.098571428571439</v>
      </c>
      <c r="H14" s="550">
        <v>55.484999999999999</v>
      </c>
      <c r="I14" s="550">
        <v>52.187391304347813</v>
      </c>
      <c r="J14" s="550">
        <v>52.897368421052633</v>
      </c>
      <c r="K14" s="550">
        <v>51.204347826086959</v>
      </c>
      <c r="L14" s="550">
        <v>46.853181818181817</v>
      </c>
      <c r="M14" s="550">
        <v>48.928571428571416</v>
      </c>
    </row>
    <row r="15" spans="1:13" x14ac:dyDescent="0.2">
      <c r="A15" s="707" t="s">
        <v>218</v>
      </c>
      <c r="B15" s="552"/>
      <c r="C15" s="552"/>
      <c r="D15" s="552"/>
      <c r="E15" s="552"/>
      <c r="F15" s="552"/>
      <c r="G15" s="552"/>
      <c r="H15" s="552"/>
      <c r="I15" s="552"/>
      <c r="J15" s="552"/>
      <c r="K15" s="552"/>
      <c r="L15" s="552"/>
      <c r="M15" s="552"/>
    </row>
    <row r="16" spans="1:13" x14ac:dyDescent="0.2">
      <c r="A16" s="820" t="s">
        <v>332</v>
      </c>
      <c r="B16" s="550">
        <v>43.815909090909095</v>
      </c>
      <c r="C16" s="550">
        <v>44.367727272727272</v>
      </c>
      <c r="D16" s="550">
        <v>48.027142857142856</v>
      </c>
      <c r="E16" s="550">
        <v>43.520454545454548</v>
      </c>
      <c r="F16" s="550">
        <v>52.122500000000002</v>
      </c>
      <c r="G16" s="550">
        <v>53.436190476190482</v>
      </c>
      <c r="H16" s="550">
        <v>53.397000000000006</v>
      </c>
      <c r="I16" s="550">
        <v>50.080434782608712</v>
      </c>
      <c r="J16" s="550">
        <v>51.369999999999983</v>
      </c>
      <c r="K16" s="550">
        <v>48.756363636363638</v>
      </c>
      <c r="L16" s="550">
        <v>45.438636363636363</v>
      </c>
      <c r="M16" s="550">
        <v>47.795238095238084</v>
      </c>
    </row>
    <row r="17" spans="1:13" x14ac:dyDescent="0.2">
      <c r="A17" s="707" t="s">
        <v>333</v>
      </c>
      <c r="B17" s="708"/>
      <c r="C17" s="708"/>
      <c r="D17" s="708"/>
      <c r="E17" s="708"/>
      <c r="F17" s="708"/>
      <c r="G17" s="708"/>
      <c r="H17" s="708"/>
      <c r="I17" s="708"/>
      <c r="J17" s="708"/>
      <c r="K17" s="708"/>
      <c r="L17" s="708"/>
      <c r="M17" s="708"/>
    </row>
    <row r="18" spans="1:13" x14ac:dyDescent="0.2">
      <c r="A18" s="820" t="s">
        <v>334</v>
      </c>
      <c r="B18" s="550">
        <v>44.724347826086962</v>
      </c>
      <c r="C18" s="550">
        <v>45.200952380952387</v>
      </c>
      <c r="D18" s="550">
        <v>49.845714285714287</v>
      </c>
      <c r="E18" s="550">
        <v>45.660952380952381</v>
      </c>
      <c r="F18" s="550">
        <v>51.970476190476198</v>
      </c>
      <c r="G18" s="550">
        <v>52.503999999999998</v>
      </c>
      <c r="H18" s="550">
        <v>53.46842105263157</v>
      </c>
      <c r="I18" s="550">
        <v>49.327826086956513</v>
      </c>
      <c r="J18" s="550">
        <v>51.08</v>
      </c>
      <c r="K18" s="550">
        <v>48.476363636363637</v>
      </c>
      <c r="L18" s="550">
        <v>45.177727272727275</v>
      </c>
      <c r="M18" s="550">
        <v>46.630526315789474</v>
      </c>
    </row>
    <row r="19" spans="1:13" x14ac:dyDescent="0.2">
      <c r="A19" s="821" t="s">
        <v>335</v>
      </c>
      <c r="B19" s="643">
        <v>36.703043478260874</v>
      </c>
      <c r="C19" s="643">
        <v>36.674090909090907</v>
      </c>
      <c r="D19" s="643">
        <v>38.796190476190482</v>
      </c>
      <c r="E19" s="643">
        <v>34.836818181818188</v>
      </c>
      <c r="F19" s="643">
        <v>42.839999999999996</v>
      </c>
      <c r="G19" s="643">
        <v>44.243636363636362</v>
      </c>
      <c r="H19" s="643">
        <v>44.576000000000001</v>
      </c>
      <c r="I19" s="643">
        <v>42.076521739130442</v>
      </c>
      <c r="J19" s="643">
        <v>44.426000000000002</v>
      </c>
      <c r="K19" s="643">
        <v>43.960869565217394</v>
      </c>
      <c r="L19" s="643">
        <v>41.997727272727275</v>
      </c>
      <c r="M19" s="643">
        <v>43.875714285714295</v>
      </c>
    </row>
    <row r="20" spans="1:13" x14ac:dyDescent="0.2">
      <c r="A20" s="707" t="s">
        <v>336</v>
      </c>
      <c r="B20" s="708"/>
      <c r="C20" s="708"/>
      <c r="D20" s="708"/>
      <c r="E20" s="708"/>
      <c r="F20" s="708"/>
      <c r="G20" s="708"/>
      <c r="H20" s="708"/>
      <c r="I20" s="708"/>
      <c r="J20" s="708"/>
      <c r="K20" s="708"/>
      <c r="L20" s="708"/>
      <c r="M20" s="708"/>
    </row>
    <row r="21" spans="1:13" x14ac:dyDescent="0.2">
      <c r="A21" s="820" t="s">
        <v>337</v>
      </c>
      <c r="B21" s="550">
        <v>45.718181818181819</v>
      </c>
      <c r="C21" s="550">
        <v>46.945454545454545</v>
      </c>
      <c r="D21" s="550">
        <v>49.353333333333325</v>
      </c>
      <c r="E21" s="550">
        <v>44.497727272727275</v>
      </c>
      <c r="F21" s="550">
        <v>53.398000000000003</v>
      </c>
      <c r="G21" s="550">
        <v>54.607619047619039</v>
      </c>
      <c r="H21" s="550">
        <v>55.013500000000001</v>
      </c>
      <c r="I21" s="550">
        <v>51.496521739130429</v>
      </c>
      <c r="J21" s="550">
        <v>52.501578947368422</v>
      </c>
      <c r="K21" s="550">
        <v>50.238695652173917</v>
      </c>
      <c r="L21" s="550">
        <v>46.323636363636354</v>
      </c>
      <c r="M21" s="550">
        <v>48.550476190476196</v>
      </c>
    </row>
    <row r="22" spans="1:13" x14ac:dyDescent="0.2">
      <c r="A22" s="820" t="s">
        <v>338</v>
      </c>
      <c r="B22" s="553">
        <v>45.265454545454546</v>
      </c>
      <c r="C22" s="553">
        <v>46.730909090909101</v>
      </c>
      <c r="D22" s="553">
        <v>48.93666666666666</v>
      </c>
      <c r="E22" s="553">
        <v>44.005454545454548</v>
      </c>
      <c r="F22" s="553">
        <v>53.031499999999994</v>
      </c>
      <c r="G22" s="553">
        <v>54.455714285714279</v>
      </c>
      <c r="H22" s="553">
        <v>54.606500000000004</v>
      </c>
      <c r="I22" s="553">
        <v>51.30869565217391</v>
      </c>
      <c r="J22" s="553">
        <v>52.222105263157893</v>
      </c>
      <c r="K22" s="553">
        <v>49.915652173913053</v>
      </c>
      <c r="L22" s="553">
        <v>45.943636363636365</v>
      </c>
      <c r="M22" s="553">
        <v>48.512380952380951</v>
      </c>
    </row>
    <row r="23" spans="1:13" x14ac:dyDescent="0.2">
      <c r="A23" s="821" t="s">
        <v>339</v>
      </c>
      <c r="B23" s="643">
        <v>45.339545454545458</v>
      </c>
      <c r="C23" s="643">
        <v>46.797272727272734</v>
      </c>
      <c r="D23" s="643">
        <v>49.009523809523813</v>
      </c>
      <c r="E23" s="643">
        <v>44.006363636363638</v>
      </c>
      <c r="F23" s="643">
        <v>52.998000000000005</v>
      </c>
      <c r="G23" s="643">
        <v>54.407619047619036</v>
      </c>
      <c r="H23" s="643">
        <v>54.503999999999998</v>
      </c>
      <c r="I23" s="643">
        <v>51.331304347826091</v>
      </c>
      <c r="J23" s="643">
        <v>52.099473684210523</v>
      </c>
      <c r="K23" s="643">
        <v>49.810869565217388</v>
      </c>
      <c r="L23" s="643">
        <v>45.865909090909092</v>
      </c>
      <c r="M23" s="643">
        <v>48.516666666666666</v>
      </c>
    </row>
    <row r="24" spans="1:13" s="824" customFormat="1" x14ac:dyDescent="0.2">
      <c r="A24" s="822" t="s">
        <v>340</v>
      </c>
      <c r="B24" s="823">
        <v>43.101739130434787</v>
      </c>
      <c r="C24" s="823">
        <v>42.885909090909088</v>
      </c>
      <c r="D24" s="823">
        <v>47.867619047619051</v>
      </c>
      <c r="E24" s="823">
        <v>43.217272727272729</v>
      </c>
      <c r="F24" s="823">
        <v>51.676666666666655</v>
      </c>
      <c r="G24" s="823">
        <v>52.397142857142867</v>
      </c>
      <c r="H24" s="823">
        <v>53.369000000000014</v>
      </c>
      <c r="I24" s="823">
        <v>50.317826086956529</v>
      </c>
      <c r="J24" s="823">
        <v>51.355789473684212</v>
      </c>
      <c r="K24" s="823">
        <v>49.199565217391317</v>
      </c>
      <c r="L24" s="823">
        <v>45.207272727272731</v>
      </c>
      <c r="M24" s="823">
        <v>46.918095238095241</v>
      </c>
    </row>
    <row r="25" spans="1:13" x14ac:dyDescent="0.2">
      <c r="A25" s="825"/>
      <c r="B25" s="818"/>
      <c r="C25" s="818"/>
      <c r="D25" s="818"/>
      <c r="E25" s="818"/>
      <c r="F25" s="818"/>
      <c r="G25" s="818"/>
      <c r="H25" s="818"/>
      <c r="I25" s="818"/>
      <c r="J25" s="818"/>
      <c r="K25" s="818"/>
      <c r="L25" s="818"/>
      <c r="M25" s="233" t="s">
        <v>323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workbookViewId="0"/>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18"/>
    <col min="16" max="16384" width="10.5" style="20"/>
  </cols>
  <sheetData>
    <row r="1" spans="1:15" ht="13.7" customHeight="1" x14ac:dyDescent="0.2">
      <c r="A1" s="211" t="s">
        <v>22</v>
      </c>
      <c r="B1" s="211"/>
      <c r="C1" s="818"/>
      <c r="D1" s="818"/>
      <c r="E1" s="818"/>
      <c r="F1" s="818"/>
      <c r="G1" s="818"/>
      <c r="H1" s="818"/>
      <c r="I1" s="818"/>
      <c r="J1" s="818"/>
      <c r="K1" s="818"/>
      <c r="L1" s="818"/>
      <c r="M1" s="818"/>
    </row>
    <row r="2" spans="1:15" ht="13.7" customHeight="1" x14ac:dyDescent="0.2">
      <c r="A2" s="211"/>
      <c r="B2" s="211"/>
      <c r="C2" s="818"/>
      <c r="D2" s="818"/>
      <c r="E2" s="818"/>
      <c r="F2" s="818"/>
      <c r="G2" s="818"/>
      <c r="H2" s="818"/>
      <c r="I2" s="818"/>
      <c r="J2" s="818"/>
      <c r="K2" s="818"/>
      <c r="L2" s="818"/>
      <c r="M2" s="818"/>
      <c r="N2" s="216" t="s">
        <v>341</v>
      </c>
    </row>
    <row r="3" spans="1:15" ht="13.7" customHeight="1" x14ac:dyDescent="0.2">
      <c r="A3" s="829"/>
      <c r="B3" s="829"/>
      <c r="C3" s="658">
        <v>2016</v>
      </c>
      <c r="D3" s="658" t="s">
        <v>569</v>
      </c>
      <c r="E3" s="658" t="s">
        <v>569</v>
      </c>
      <c r="F3" s="658" t="s">
        <v>569</v>
      </c>
      <c r="G3" s="658" t="s">
        <v>569</v>
      </c>
      <c r="H3" s="658">
        <v>2017</v>
      </c>
      <c r="I3" s="658" t="s">
        <v>569</v>
      </c>
      <c r="J3" s="658" t="s">
        <v>569</v>
      </c>
      <c r="K3" s="658" t="s">
        <v>569</v>
      </c>
      <c r="L3" s="658" t="s">
        <v>569</v>
      </c>
      <c r="M3" s="658" t="s">
        <v>569</v>
      </c>
      <c r="N3" s="658" t="s">
        <v>569</v>
      </c>
    </row>
    <row r="4" spans="1:15" ht="13.7" customHeight="1" x14ac:dyDescent="0.2">
      <c r="B4" s="630"/>
      <c r="C4" s="811">
        <v>42583</v>
      </c>
      <c r="D4" s="811">
        <v>42614</v>
      </c>
      <c r="E4" s="811">
        <v>42644</v>
      </c>
      <c r="F4" s="811">
        <v>42675</v>
      </c>
      <c r="G4" s="811">
        <v>42705</v>
      </c>
      <c r="H4" s="811">
        <v>42736</v>
      </c>
      <c r="I4" s="811">
        <v>42767</v>
      </c>
      <c r="J4" s="811">
        <v>42795</v>
      </c>
      <c r="K4" s="811">
        <v>42826</v>
      </c>
      <c r="L4" s="811">
        <v>42856</v>
      </c>
      <c r="M4" s="811">
        <v>42887</v>
      </c>
      <c r="N4" s="811">
        <v>42917</v>
      </c>
    </row>
    <row r="5" spans="1:15" ht="13.7" customHeight="1" x14ac:dyDescent="0.2">
      <c r="A5" s="923" t="s">
        <v>535</v>
      </c>
      <c r="B5" s="830" t="s">
        <v>342</v>
      </c>
      <c r="C5" s="826">
        <v>471.72727272727275</v>
      </c>
      <c r="D5" s="826">
        <v>496.01136363636363</v>
      </c>
      <c r="E5" s="826">
        <v>514.08333333333337</v>
      </c>
      <c r="F5" s="826">
        <v>468.29545454545456</v>
      </c>
      <c r="G5" s="826">
        <v>521.5</v>
      </c>
      <c r="H5" s="826">
        <v>549</v>
      </c>
      <c r="I5" s="826">
        <v>564.28750000000002</v>
      </c>
      <c r="J5" s="826">
        <v>507</v>
      </c>
      <c r="K5" s="826">
        <v>557.3125</v>
      </c>
      <c r="L5" s="826">
        <v>525.77173913043475</v>
      </c>
      <c r="M5" s="826">
        <v>494.5</v>
      </c>
      <c r="N5" s="826">
        <v>506.47619047619048</v>
      </c>
    </row>
    <row r="6" spans="1:15" ht="13.7" customHeight="1" x14ac:dyDescent="0.2">
      <c r="A6" s="924"/>
      <c r="B6" s="831" t="s">
        <v>343</v>
      </c>
      <c r="C6" s="827">
        <v>464.02272727272725</v>
      </c>
      <c r="D6" s="827">
        <v>490.85227272727275</v>
      </c>
      <c r="E6" s="827">
        <v>511.58333333333331</v>
      </c>
      <c r="F6" s="827">
        <v>467.92045454545456</v>
      </c>
      <c r="G6" s="827">
        <v>510.05</v>
      </c>
      <c r="H6" s="827">
        <v>534.53571428571433</v>
      </c>
      <c r="I6" s="827">
        <v>549.01250000000005</v>
      </c>
      <c r="J6" s="827">
        <v>499.30434782608694</v>
      </c>
      <c r="K6" s="827">
        <v>543.85526315789468</v>
      </c>
      <c r="L6" s="827">
        <v>516.054347826087</v>
      </c>
      <c r="M6" s="827">
        <v>493.96590909090907</v>
      </c>
      <c r="N6" s="827">
        <v>499.79761904761904</v>
      </c>
    </row>
    <row r="7" spans="1:15" ht="13.7" customHeight="1" x14ac:dyDescent="0.2">
      <c r="A7" s="923" t="s">
        <v>580</v>
      </c>
      <c r="B7" s="830" t="s">
        <v>342</v>
      </c>
      <c r="C7" s="828">
        <v>420.78409090909093</v>
      </c>
      <c r="D7" s="828">
        <v>429.30681818181819</v>
      </c>
      <c r="E7" s="828">
        <v>472.13095238095241</v>
      </c>
      <c r="F7" s="828">
        <v>440.69318181818181</v>
      </c>
      <c r="G7" s="828">
        <v>492.78750000000002</v>
      </c>
      <c r="H7" s="828">
        <v>499.89285714285717</v>
      </c>
      <c r="I7" s="828">
        <v>509.8125</v>
      </c>
      <c r="J7" s="828">
        <v>472.8478260869565</v>
      </c>
      <c r="K7" s="828">
        <v>492.26388888888891</v>
      </c>
      <c r="L7" s="828">
        <v>471.25</v>
      </c>
      <c r="M7" s="828">
        <v>444.20454545454544</v>
      </c>
      <c r="N7" s="828">
        <v>475.83333333333331</v>
      </c>
    </row>
    <row r="8" spans="1:15" ht="13.7" customHeight="1" x14ac:dyDescent="0.2">
      <c r="A8" s="924"/>
      <c r="B8" s="831" t="s">
        <v>343</v>
      </c>
      <c r="C8" s="827">
        <v>430.97727272727275</v>
      </c>
      <c r="D8" s="827">
        <v>436.69318181818181</v>
      </c>
      <c r="E8" s="827">
        <v>479.65476190476193</v>
      </c>
      <c r="F8" s="827">
        <v>449.18181818181819</v>
      </c>
      <c r="G8" s="827">
        <v>503.55</v>
      </c>
      <c r="H8" s="827">
        <v>507.02380952380952</v>
      </c>
      <c r="I8" s="827">
        <v>515.85</v>
      </c>
      <c r="J8" s="827">
        <v>483.39130434782606</v>
      </c>
      <c r="K8" s="827">
        <v>498.64473684210526</v>
      </c>
      <c r="L8" s="827">
        <v>477.07608695652175</v>
      </c>
      <c r="M8" s="827">
        <v>448.85227272727275</v>
      </c>
      <c r="N8" s="827">
        <v>479.8095238095238</v>
      </c>
    </row>
    <row r="9" spans="1:15" ht="13.7" customHeight="1" x14ac:dyDescent="0.2">
      <c r="A9" s="923" t="s">
        <v>536</v>
      </c>
      <c r="B9" s="830" t="s">
        <v>342</v>
      </c>
      <c r="C9" s="826">
        <v>408.46739130434781</v>
      </c>
      <c r="D9" s="826">
        <v>417.30681818181819</v>
      </c>
      <c r="E9" s="826">
        <v>460</v>
      </c>
      <c r="F9" s="826">
        <v>424.54545454545456</v>
      </c>
      <c r="G9" s="826">
        <v>476.26190476190476</v>
      </c>
      <c r="H9" s="826">
        <v>483</v>
      </c>
      <c r="I9" s="826">
        <v>492.58749999999998</v>
      </c>
      <c r="J9" s="826">
        <v>458.42391304347825</v>
      </c>
      <c r="K9" s="826">
        <v>476.875</v>
      </c>
      <c r="L9" s="826">
        <v>454.89130434782606</v>
      </c>
      <c r="M9" s="826">
        <v>424.20454545454544</v>
      </c>
      <c r="N9" s="826">
        <v>454.3633333333334</v>
      </c>
    </row>
    <row r="10" spans="1:15" ht="13.7" customHeight="1" x14ac:dyDescent="0.2">
      <c r="A10" s="924"/>
      <c r="B10" s="831" t="s">
        <v>343</v>
      </c>
      <c r="C10" s="827">
        <v>414.51136363636363</v>
      </c>
      <c r="D10" s="827">
        <v>423.25</v>
      </c>
      <c r="E10" s="827">
        <v>466.96428571428572</v>
      </c>
      <c r="F10" s="827">
        <v>432.72727272727275</v>
      </c>
      <c r="G10" s="827">
        <v>486.7</v>
      </c>
      <c r="H10" s="827">
        <v>489.9404761904762</v>
      </c>
      <c r="I10" s="827">
        <v>494.08749999999998</v>
      </c>
      <c r="J10" s="827">
        <v>469.60913043478263</v>
      </c>
      <c r="K10" s="827">
        <v>482.97944444444448</v>
      </c>
      <c r="L10" s="827">
        <v>459.30434782608694</v>
      </c>
      <c r="M10" s="827">
        <v>428.43818181818182</v>
      </c>
      <c r="N10" s="827">
        <v>457.62571428571425</v>
      </c>
    </row>
    <row r="11" spans="1:15" ht="13.7" customHeight="1" x14ac:dyDescent="0.2">
      <c r="A11" s="921" t="s">
        <v>344</v>
      </c>
      <c r="B11" s="830" t="s">
        <v>342</v>
      </c>
      <c r="C11" s="826">
        <v>237.57500000000002</v>
      </c>
      <c r="D11" s="826">
        <v>252.7109090909091</v>
      </c>
      <c r="E11" s="826">
        <v>276.00666666666666</v>
      </c>
      <c r="F11" s="826">
        <v>259.93772727272727</v>
      </c>
      <c r="G11" s="826">
        <v>307.0547619047619</v>
      </c>
      <c r="H11" s="826">
        <v>308.61428571428576</v>
      </c>
      <c r="I11" s="826">
        <v>316.29450000000003</v>
      </c>
      <c r="J11" s="826">
        <v>288.39826086956526</v>
      </c>
      <c r="K11" s="826">
        <v>296.02650000000006</v>
      </c>
      <c r="L11" s="826">
        <v>300.02826086956526</v>
      </c>
      <c r="M11" s="826">
        <v>284.53454545454548</v>
      </c>
      <c r="N11" s="826">
        <v>288.33380952380952</v>
      </c>
    </row>
    <row r="12" spans="1:15" ht="13.7" customHeight="1" x14ac:dyDescent="0.2">
      <c r="A12" s="922"/>
      <c r="B12" s="831" t="s">
        <v>343</v>
      </c>
      <c r="C12" s="827">
        <v>233.45454545454547</v>
      </c>
      <c r="D12" s="827">
        <v>249.375</v>
      </c>
      <c r="E12" s="827">
        <v>270.75</v>
      </c>
      <c r="F12" s="827">
        <v>257.31818181818181</v>
      </c>
      <c r="G12" s="827">
        <v>304.38749999999999</v>
      </c>
      <c r="H12" s="827">
        <v>302</v>
      </c>
      <c r="I12" s="827">
        <v>307.57499999999999</v>
      </c>
      <c r="J12" s="827">
        <v>280.42391304347825</v>
      </c>
      <c r="K12" s="827">
        <v>290.7763157894737</v>
      </c>
      <c r="L12" s="827">
        <v>294.20652173913044</v>
      </c>
      <c r="M12" s="827">
        <v>278.17045454545456</v>
      </c>
      <c r="N12" s="827">
        <v>286.51190476190476</v>
      </c>
    </row>
    <row r="13" spans="1:15" ht="13.7" customHeight="1" x14ac:dyDescent="0.2">
      <c r="B13" s="825"/>
      <c r="C13" s="818"/>
      <c r="D13" s="818"/>
      <c r="E13" s="818"/>
      <c r="F13" s="818"/>
      <c r="G13" s="818"/>
      <c r="H13" s="818"/>
      <c r="I13" s="818"/>
      <c r="J13" s="818"/>
      <c r="K13" s="818"/>
      <c r="L13" s="818"/>
      <c r="M13" s="818"/>
      <c r="N13" s="233" t="s">
        <v>323</v>
      </c>
    </row>
    <row r="14" spans="1:15" ht="13.7" customHeight="1" x14ac:dyDescent="0.2">
      <c r="A14" s="825"/>
      <c r="N14" s="818"/>
      <c r="O14" s="20"/>
    </row>
    <row r="15" spans="1:15" ht="13.7" customHeight="1" x14ac:dyDescent="0.2">
      <c r="A15" s="825"/>
      <c r="N15" s="818"/>
      <c r="O15" s="20"/>
    </row>
    <row r="18" spans="13:15" ht="13.7" customHeight="1" x14ac:dyDescent="0.2">
      <c r="N18" s="818"/>
      <c r="O18" s="20"/>
    </row>
    <row r="19" spans="13:15" ht="13.7" customHeight="1" x14ac:dyDescent="0.2">
      <c r="M19" s="818"/>
      <c r="O19" s="20"/>
    </row>
    <row r="20" spans="13:15" ht="13.7" customHeight="1" x14ac:dyDescent="0.2">
      <c r="M20" s="818"/>
      <c r="O20" s="20"/>
    </row>
    <row r="21" spans="13:15" ht="13.7" customHeight="1" x14ac:dyDescent="0.2">
      <c r="M21" s="818"/>
      <c r="O21" s="20"/>
    </row>
    <row r="22" spans="13:15" ht="13.7" customHeight="1" x14ac:dyDescent="0.2">
      <c r="M22" s="818"/>
      <c r="O22" s="20"/>
    </row>
    <row r="23" spans="13:15" ht="13.7" customHeight="1" x14ac:dyDescent="0.2">
      <c r="M23" s="818"/>
      <c r="O23" s="20"/>
    </row>
    <row r="24" spans="13:15" ht="13.7" customHeight="1" x14ac:dyDescent="0.2">
      <c r="M24" s="818"/>
      <c r="O24" s="20"/>
    </row>
    <row r="25" spans="13:15" ht="13.7" customHeight="1" x14ac:dyDescent="0.2">
      <c r="M25" s="818"/>
      <c r="O25" s="20"/>
    </row>
    <row r="26" spans="13:15" ht="13.7" customHeight="1" x14ac:dyDescent="0.2">
      <c r="M26" s="818"/>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heetViews>
  <sheetFormatPr baseColWidth="10" defaultRowHeight="14.25" x14ac:dyDescent="0.2"/>
  <cols>
    <col min="1" max="1" width="28.375" customWidth="1"/>
  </cols>
  <sheetData>
    <row r="1" spans="1:8" x14ac:dyDescent="0.2">
      <c r="A1" s="59" t="s">
        <v>345</v>
      </c>
      <c r="B1" s="59"/>
      <c r="C1" s="59"/>
      <c r="D1" s="60"/>
      <c r="E1" s="60"/>
      <c r="F1" s="60"/>
      <c r="G1" s="60"/>
      <c r="H1" s="58"/>
    </row>
    <row r="2" spans="1:8" x14ac:dyDescent="0.2">
      <c r="A2" s="61"/>
      <c r="B2" s="61"/>
      <c r="C2" s="61"/>
      <c r="D2" s="74"/>
      <c r="E2" s="74"/>
      <c r="F2" s="74"/>
      <c r="G2" s="134"/>
      <c r="H2" s="62" t="s">
        <v>515</v>
      </c>
    </row>
    <row r="3" spans="1:8" x14ac:dyDescent="0.2">
      <c r="A3" s="63"/>
      <c r="B3" s="899">
        <f>INDICE!A3</f>
        <v>42917</v>
      </c>
      <c r="C3" s="917">
        <v>41671</v>
      </c>
      <c r="D3" s="917" t="s">
        <v>118</v>
      </c>
      <c r="E3" s="917"/>
      <c r="F3" s="917" t="s">
        <v>119</v>
      </c>
      <c r="G3" s="917"/>
      <c r="H3" s="917"/>
    </row>
    <row r="4" spans="1:8" ht="25.5" x14ac:dyDescent="0.2">
      <c r="A4" s="75"/>
      <c r="B4" s="245" t="s">
        <v>54</v>
      </c>
      <c r="C4" s="246" t="s">
        <v>494</v>
      </c>
      <c r="D4" s="245" t="s">
        <v>54</v>
      </c>
      <c r="E4" s="246" t="s">
        <v>494</v>
      </c>
      <c r="F4" s="245" t="s">
        <v>54</v>
      </c>
      <c r="G4" s="247" t="s">
        <v>494</v>
      </c>
      <c r="H4" s="246" t="s">
        <v>108</v>
      </c>
    </row>
    <row r="5" spans="1:8" x14ac:dyDescent="0.2">
      <c r="A5" s="65" t="s">
        <v>346</v>
      </c>
      <c r="B5" s="249">
        <v>17495.232</v>
      </c>
      <c r="C5" s="248">
        <v>1.7860406092699528</v>
      </c>
      <c r="D5" s="249">
        <v>155035.98800000001</v>
      </c>
      <c r="E5" s="248">
        <v>4.6611210138803516</v>
      </c>
      <c r="F5" s="249">
        <v>257396.50599999999</v>
      </c>
      <c r="G5" s="248">
        <v>5.088604226098008</v>
      </c>
      <c r="H5" s="248">
        <v>76.825626029080766</v>
      </c>
    </row>
    <row r="6" spans="1:8" x14ac:dyDescent="0.2">
      <c r="A6" s="65" t="s">
        <v>347</v>
      </c>
      <c r="B6" s="66">
        <v>8228.6280000000006</v>
      </c>
      <c r="C6" s="251">
        <v>52.289892816677906</v>
      </c>
      <c r="D6" s="66">
        <v>35491.449000000001</v>
      </c>
      <c r="E6" s="67">
        <v>27.140742925142952</v>
      </c>
      <c r="F6" s="66">
        <v>67088.914999999994</v>
      </c>
      <c r="G6" s="67">
        <v>22.647442242111211</v>
      </c>
      <c r="H6" s="67">
        <v>20.024156405941216</v>
      </c>
    </row>
    <row r="7" spans="1:8" x14ac:dyDescent="0.2">
      <c r="A7" s="65" t="s">
        <v>348</v>
      </c>
      <c r="B7" s="250">
        <v>1033.8579999999999</v>
      </c>
      <c r="C7" s="251">
        <v>31.122046495110784</v>
      </c>
      <c r="D7" s="250">
        <v>6226.7929999999997</v>
      </c>
      <c r="E7" s="251">
        <v>12.225204019839667</v>
      </c>
      <c r="F7" s="250">
        <v>10554.486000000001</v>
      </c>
      <c r="G7" s="251">
        <v>10.802307613733268</v>
      </c>
      <c r="H7" s="251">
        <v>3.1502175649780133</v>
      </c>
    </row>
    <row r="8" spans="1:8" x14ac:dyDescent="0.2">
      <c r="A8" s="302" t="s">
        <v>194</v>
      </c>
      <c r="B8" s="303">
        <v>26757.718000000001</v>
      </c>
      <c r="C8" s="304">
        <v>14.447143002138709</v>
      </c>
      <c r="D8" s="303">
        <v>196754.23</v>
      </c>
      <c r="E8" s="304">
        <v>8.3478407560086012</v>
      </c>
      <c r="F8" s="303">
        <v>335039.90700000001</v>
      </c>
      <c r="G8" s="304">
        <v>8.3713985119054133</v>
      </c>
      <c r="H8" s="305">
        <v>100</v>
      </c>
    </row>
    <row r="9" spans="1:8" x14ac:dyDescent="0.2">
      <c r="A9" s="306" t="s">
        <v>561</v>
      </c>
      <c r="B9" s="557">
        <v>7466.9639999999999</v>
      </c>
      <c r="C9" s="257">
        <v>-4.9081245300780605</v>
      </c>
      <c r="D9" s="557">
        <v>56490.639000000003</v>
      </c>
      <c r="E9" s="257">
        <v>7.6204617313282608</v>
      </c>
      <c r="F9" s="557">
        <v>97625.16</v>
      </c>
      <c r="G9" s="258">
        <v>7.5136671810501197</v>
      </c>
      <c r="H9" s="258">
        <v>29.138367687046905</v>
      </c>
    </row>
    <row r="10" spans="1:8" x14ac:dyDescent="0.2">
      <c r="A10" s="65"/>
      <c r="B10" s="65"/>
      <c r="C10" s="65"/>
      <c r="D10" s="65"/>
      <c r="E10" s="65"/>
      <c r="F10" s="65"/>
      <c r="G10" s="134"/>
      <c r="H10" s="71" t="s">
        <v>232</v>
      </c>
    </row>
    <row r="11" spans="1:8" x14ac:dyDescent="0.2">
      <c r="A11" s="259" t="s">
        <v>528</v>
      </c>
      <c r="B11" s="94"/>
      <c r="C11" s="272"/>
      <c r="D11" s="272"/>
      <c r="E11" s="272"/>
      <c r="F11" s="94"/>
      <c r="G11" s="94"/>
      <c r="H11" s="94"/>
    </row>
    <row r="12" spans="1:8" x14ac:dyDescent="0.2">
      <c r="A12" s="259" t="s">
        <v>562</v>
      </c>
      <c r="B12" s="134"/>
      <c r="C12" s="134"/>
      <c r="D12" s="134"/>
      <c r="E12" s="134"/>
      <c r="F12" s="134"/>
      <c r="G12" s="134"/>
      <c r="H12" s="134"/>
    </row>
    <row r="13" spans="1:8" x14ac:dyDescent="0.2">
      <c r="A13" s="615" t="s">
        <v>602</v>
      </c>
      <c r="B13" s="1"/>
      <c r="C13" s="1"/>
      <c r="D13" s="1"/>
      <c r="E13" s="1"/>
      <c r="F13" s="1"/>
      <c r="G13" s="1"/>
      <c r="H13" s="1"/>
    </row>
  </sheetData>
  <mergeCells count="3">
    <mergeCell ref="B3:C3"/>
    <mergeCell ref="D3:E3"/>
    <mergeCell ref="F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heetViews>
  <sheetFormatPr baseColWidth="10" defaultRowHeight="14.25" x14ac:dyDescent="0.2"/>
  <cols>
    <col min="1" max="1" width="32.375" customWidth="1"/>
  </cols>
  <sheetData>
    <row r="1" spans="1:8" x14ac:dyDescent="0.2">
      <c r="A1" s="59" t="s">
        <v>349</v>
      </c>
      <c r="B1" s="59"/>
      <c r="C1" s="59"/>
      <c r="D1" s="60"/>
      <c r="E1" s="60"/>
      <c r="F1" s="60"/>
      <c r="G1" s="60"/>
      <c r="H1" s="58"/>
    </row>
    <row r="2" spans="1:8" x14ac:dyDescent="0.2">
      <c r="A2" s="61"/>
      <c r="B2" s="61"/>
      <c r="C2" s="61"/>
      <c r="D2" s="74"/>
      <c r="E2" s="74"/>
      <c r="F2" s="74"/>
      <c r="G2" s="134"/>
      <c r="H2" s="62" t="s">
        <v>515</v>
      </c>
    </row>
    <row r="3" spans="1:8" ht="14.1" customHeight="1" x14ac:dyDescent="0.2">
      <c r="A3" s="63"/>
      <c r="B3" s="899">
        <f>INDICE!A3</f>
        <v>42917</v>
      </c>
      <c r="C3" s="899">
        <v>41671</v>
      </c>
      <c r="D3" s="917" t="s">
        <v>118</v>
      </c>
      <c r="E3" s="917"/>
      <c r="F3" s="917" t="s">
        <v>119</v>
      </c>
      <c r="G3" s="917"/>
      <c r="H3" s="244"/>
    </row>
    <row r="4" spans="1:8" ht="25.5" x14ac:dyDescent="0.2">
      <c r="A4" s="75"/>
      <c r="B4" s="245" t="s">
        <v>54</v>
      </c>
      <c r="C4" s="246" t="s">
        <v>494</v>
      </c>
      <c r="D4" s="245" t="s">
        <v>54</v>
      </c>
      <c r="E4" s="246" t="s">
        <v>494</v>
      </c>
      <c r="F4" s="245" t="s">
        <v>54</v>
      </c>
      <c r="G4" s="247" t="s">
        <v>494</v>
      </c>
      <c r="H4" s="246" t="s">
        <v>108</v>
      </c>
    </row>
    <row r="5" spans="1:8" x14ac:dyDescent="0.2">
      <c r="A5" s="65" t="s">
        <v>540</v>
      </c>
      <c r="B5" s="249">
        <v>13364.522999999999</v>
      </c>
      <c r="C5" s="248">
        <v>21.143565370141022</v>
      </c>
      <c r="D5" s="249">
        <v>74474.111000000004</v>
      </c>
      <c r="E5" s="248">
        <v>15.367417816792992</v>
      </c>
      <c r="F5" s="249">
        <v>134710.61199999999</v>
      </c>
      <c r="G5" s="248">
        <v>13.984185859699414</v>
      </c>
      <c r="H5" s="248">
        <v>40.207333271495919</v>
      </c>
    </row>
    <row r="6" spans="1:8" x14ac:dyDescent="0.2">
      <c r="A6" s="65" t="s">
        <v>539</v>
      </c>
      <c r="B6" s="66">
        <v>10046.822</v>
      </c>
      <c r="C6" s="251">
        <v>3.9831843781722318</v>
      </c>
      <c r="D6" s="66">
        <v>73087.44</v>
      </c>
      <c r="E6" s="67">
        <v>5.529214120138815</v>
      </c>
      <c r="F6" s="66">
        <v>121896.802</v>
      </c>
      <c r="G6" s="67">
        <v>4.4432784304568633</v>
      </c>
      <c r="H6" s="67">
        <v>36.382770963460182</v>
      </c>
    </row>
    <row r="7" spans="1:8" x14ac:dyDescent="0.2">
      <c r="A7" s="65" t="s">
        <v>538</v>
      </c>
      <c r="B7" s="250">
        <v>2312.5149999999999</v>
      </c>
      <c r="C7" s="251">
        <v>21.867177495428365</v>
      </c>
      <c r="D7" s="250">
        <v>42965.885999999999</v>
      </c>
      <c r="E7" s="251">
        <v>1.7314277498954411</v>
      </c>
      <c r="F7" s="250">
        <v>67878.006999999998</v>
      </c>
      <c r="G7" s="251">
        <v>4.8489360972847511</v>
      </c>
      <c r="H7" s="251">
        <v>20.259678200065878</v>
      </c>
    </row>
    <row r="8" spans="1:8" x14ac:dyDescent="0.2">
      <c r="A8" s="606" t="s">
        <v>350</v>
      </c>
      <c r="B8" s="250">
        <v>1033.8579999999999</v>
      </c>
      <c r="C8" s="251">
        <v>31.122046495110784</v>
      </c>
      <c r="D8" s="250">
        <v>6226.7929999999997</v>
      </c>
      <c r="E8" s="251">
        <v>12.225204019839667</v>
      </c>
      <c r="F8" s="250">
        <v>10554.486000000001</v>
      </c>
      <c r="G8" s="251">
        <v>10.802307613733268</v>
      </c>
      <c r="H8" s="251">
        <v>3.1502175649780133</v>
      </c>
    </row>
    <row r="9" spans="1:8" x14ac:dyDescent="0.2">
      <c r="A9" s="302" t="s">
        <v>194</v>
      </c>
      <c r="B9" s="303">
        <v>26757.718000000001</v>
      </c>
      <c r="C9" s="304">
        <v>14.447143002138709</v>
      </c>
      <c r="D9" s="303">
        <v>196754.23</v>
      </c>
      <c r="E9" s="304">
        <v>8.3478407560086012</v>
      </c>
      <c r="F9" s="303">
        <v>335039.90700000001</v>
      </c>
      <c r="G9" s="304">
        <v>8.3713985119054133</v>
      </c>
      <c r="H9" s="305">
        <v>100</v>
      </c>
    </row>
    <row r="10" spans="1:8" x14ac:dyDescent="0.2">
      <c r="A10" s="259"/>
      <c r="B10" s="65"/>
      <c r="C10" s="65"/>
      <c r="D10" s="65"/>
      <c r="E10" s="65"/>
      <c r="F10" s="65"/>
      <c r="G10" s="134"/>
      <c r="H10" s="71" t="s">
        <v>232</v>
      </c>
    </row>
    <row r="11" spans="1:8" x14ac:dyDescent="0.2">
      <c r="A11" s="259" t="s">
        <v>528</v>
      </c>
      <c r="B11" s="94"/>
      <c r="C11" s="272"/>
      <c r="D11" s="272"/>
      <c r="E11" s="272"/>
      <c r="F11" s="94"/>
      <c r="G11" s="94"/>
      <c r="H11" s="94"/>
    </row>
    <row r="12" spans="1:8" x14ac:dyDescent="0.2">
      <c r="A12" s="259" t="s">
        <v>537</v>
      </c>
      <c r="B12" s="134"/>
      <c r="C12" s="134"/>
      <c r="D12" s="134"/>
      <c r="E12" s="134"/>
      <c r="F12" s="134"/>
      <c r="G12" s="134"/>
      <c r="H12" s="134"/>
    </row>
    <row r="13" spans="1:8" x14ac:dyDescent="0.2">
      <c r="A13" s="615" t="s">
        <v>602</v>
      </c>
      <c r="B13" s="1"/>
      <c r="C13" s="1"/>
      <c r="D13" s="1"/>
      <c r="E13" s="1"/>
      <c r="F13" s="1"/>
      <c r="G13" s="1"/>
      <c r="H13" s="1"/>
    </row>
    <row r="62" spans="3:3" x14ac:dyDescent="0.2">
      <c r="C62" t="s">
        <v>349</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heetViews>
  <sheetFormatPr baseColWidth="10" defaultRowHeight="14.25" x14ac:dyDescent="0.2"/>
  <cols>
    <col min="1" max="1" width="11" style="722" customWidth="1"/>
    <col min="2" max="16384" width="11" style="722"/>
  </cols>
  <sheetData>
    <row r="1" spans="1:4" x14ac:dyDescent="0.2">
      <c r="A1" s="211" t="s">
        <v>541</v>
      </c>
      <c r="B1" s="211"/>
      <c r="C1" s="211"/>
      <c r="D1" s="211"/>
    </row>
    <row r="2" spans="1:4" x14ac:dyDescent="0.2">
      <c r="A2" s="214"/>
      <c r="B2" s="214"/>
      <c r="C2" s="214"/>
      <c r="D2" s="214"/>
    </row>
    <row r="3" spans="1:4" x14ac:dyDescent="0.2">
      <c r="A3" s="217"/>
      <c r="B3" s="925">
        <v>2015</v>
      </c>
      <c r="C3" s="925">
        <v>2016</v>
      </c>
      <c r="D3" s="925">
        <v>2017</v>
      </c>
    </row>
    <row r="4" spans="1:4" x14ac:dyDescent="0.2">
      <c r="A4" s="222"/>
      <c r="B4" s="926"/>
      <c r="C4" s="927"/>
      <c r="D4" s="927"/>
    </row>
    <row r="5" spans="1:4" x14ac:dyDescent="0.2">
      <c r="A5" s="260" t="s">
        <v>351</v>
      </c>
      <c r="B5" s="297">
        <v>-8.7746122552038237</v>
      </c>
      <c r="C5" s="297">
        <v>2.9807493392999747</v>
      </c>
      <c r="D5" s="297">
        <v>5.2925225471487289</v>
      </c>
    </row>
    <row r="6" spans="1:4" x14ac:dyDescent="0.2">
      <c r="A6" s="222" t="s">
        <v>133</v>
      </c>
      <c r="B6" s="224">
        <v>-6.9034158052081613</v>
      </c>
      <c r="C6" s="224">
        <v>1.4626783580262157</v>
      </c>
      <c r="D6" s="224">
        <v>6.2631128147945319</v>
      </c>
    </row>
    <row r="7" spans="1:4" x14ac:dyDescent="0.2">
      <c r="A7" s="222" t="s">
        <v>134</v>
      </c>
      <c r="B7" s="224">
        <v>-5.1917100836056029</v>
      </c>
      <c r="C7" s="224">
        <v>1.1747945669190281</v>
      </c>
      <c r="D7" s="224">
        <v>6.0876095528282059</v>
      </c>
    </row>
    <row r="8" spans="1:4" x14ac:dyDescent="0.2">
      <c r="A8" s="222" t="s">
        <v>135</v>
      </c>
      <c r="B8" s="224">
        <v>-3.4450308917159105</v>
      </c>
      <c r="C8" s="224">
        <v>0.83444400761305126</v>
      </c>
      <c r="D8" s="224">
        <v>5.5175925283614795</v>
      </c>
    </row>
    <row r="9" spans="1:4" x14ac:dyDescent="0.2">
      <c r="A9" s="222" t="s">
        <v>136</v>
      </c>
      <c r="B9" s="224">
        <v>-2.1157275986592428</v>
      </c>
      <c r="C9" s="224">
        <v>0.94282012794676406</v>
      </c>
      <c r="D9" s="224">
        <v>5.4809138312389623</v>
      </c>
    </row>
    <row r="10" spans="1:4" x14ac:dyDescent="0.2">
      <c r="A10" s="222" t="s">
        <v>137</v>
      </c>
      <c r="B10" s="224">
        <v>-1.9954844551567894</v>
      </c>
      <c r="C10" s="224">
        <v>0.92464710563751507</v>
      </c>
      <c r="D10" s="224">
        <v>6.5026230860071044</v>
      </c>
    </row>
    <row r="11" spans="1:4" x14ac:dyDescent="0.2">
      <c r="A11" s="222" t="s">
        <v>138</v>
      </c>
      <c r="B11" s="224">
        <v>-0.4342531960155534</v>
      </c>
      <c r="C11" s="224">
        <v>-0.79501844047205705</v>
      </c>
      <c r="D11" s="224">
        <v>8.3713985119054133</v>
      </c>
    </row>
    <row r="12" spans="1:4" x14ac:dyDescent="0.2">
      <c r="A12" s="222" t="s">
        <v>139</v>
      </c>
      <c r="B12" s="224">
        <v>-0.30806680833158201</v>
      </c>
      <c r="C12" s="224">
        <v>-0.70570692849660399</v>
      </c>
      <c r="D12" s="224" t="s">
        <v>569</v>
      </c>
    </row>
    <row r="13" spans="1:4" x14ac:dyDescent="0.2">
      <c r="A13" s="222" t="s">
        <v>140</v>
      </c>
      <c r="B13" s="224">
        <v>-0.79213975059034136</v>
      </c>
      <c r="C13" s="224">
        <v>-0.11487168125471266</v>
      </c>
      <c r="D13" s="224" t="s">
        <v>569</v>
      </c>
    </row>
    <row r="14" spans="1:4" x14ac:dyDescent="0.2">
      <c r="A14" s="222" t="s">
        <v>141</v>
      </c>
      <c r="B14" s="224">
        <v>0.39709337913275045</v>
      </c>
      <c r="C14" s="224">
        <v>0.33231306174038794</v>
      </c>
      <c r="D14" s="224" t="s">
        <v>569</v>
      </c>
    </row>
    <row r="15" spans="1:4" x14ac:dyDescent="0.2">
      <c r="A15" s="222" t="s">
        <v>142</v>
      </c>
      <c r="B15" s="224">
        <v>2.2521504758267423</v>
      </c>
      <c r="C15" s="224">
        <v>0.96674316664399684</v>
      </c>
      <c r="D15" s="224" t="s">
        <v>569</v>
      </c>
    </row>
    <row r="16" spans="1:4" x14ac:dyDescent="0.2">
      <c r="A16" s="295" t="s">
        <v>143</v>
      </c>
      <c r="B16" s="296">
        <v>4.1392051654495372</v>
      </c>
      <c r="C16" s="296">
        <v>1.8048715123631387</v>
      </c>
      <c r="D16" s="296" t="s">
        <v>569</v>
      </c>
    </row>
    <row r="17" spans="4:4" x14ac:dyDescent="0.2">
      <c r="D17" s="71" t="s">
        <v>232</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107</v>
      </c>
    </row>
    <row r="3" spans="1:6" ht="14.45" customHeight="1" x14ac:dyDescent="0.2">
      <c r="A3" s="63"/>
      <c r="B3" s="892" t="s">
        <v>637</v>
      </c>
      <c r="C3" s="889" t="s">
        <v>460</v>
      </c>
      <c r="D3" s="892" t="s">
        <v>609</v>
      </c>
      <c r="E3" s="889" t="s">
        <v>460</v>
      </c>
      <c r="F3" s="894" t="s">
        <v>640</v>
      </c>
    </row>
    <row r="4" spans="1:6" x14ac:dyDescent="0.2">
      <c r="A4" s="75"/>
      <c r="B4" s="893"/>
      <c r="C4" s="890"/>
      <c r="D4" s="893"/>
      <c r="E4" s="890"/>
      <c r="F4" s="895"/>
    </row>
    <row r="5" spans="1:6" x14ac:dyDescent="0.2">
      <c r="A5" s="65" t="s">
        <v>110</v>
      </c>
      <c r="B5" s="66">
        <v>1340.126271751604</v>
      </c>
      <c r="C5" s="67">
        <v>1.5605533420228781</v>
      </c>
      <c r="D5" s="66">
        <v>1514.7209369999998</v>
      </c>
      <c r="E5" s="67">
        <v>1.7902731304359403</v>
      </c>
      <c r="F5" s="67">
        <v>-11.526523532063374</v>
      </c>
    </row>
    <row r="6" spans="1:6" x14ac:dyDescent="0.2">
      <c r="A6" s="65" t="s">
        <v>122</v>
      </c>
      <c r="B6" s="66">
        <v>45144.069066169999</v>
      </c>
      <c r="C6" s="67">
        <v>52.56947001094332</v>
      </c>
      <c r="D6" s="66">
        <v>44196.698039999996</v>
      </c>
      <c r="E6" s="67">
        <v>52.236790964092137</v>
      </c>
      <c r="F6" s="67">
        <v>2.143533494996821</v>
      </c>
    </row>
    <row r="7" spans="1:6" x14ac:dyDescent="0.2">
      <c r="A7" s="65" t="s">
        <v>123</v>
      </c>
      <c r="B7" s="66">
        <v>13890.975062766698</v>
      </c>
      <c r="C7" s="67">
        <v>16.175794785235752</v>
      </c>
      <c r="D7" s="66">
        <v>13654.684295999999</v>
      </c>
      <c r="E7" s="67">
        <v>16.138691822752822</v>
      </c>
      <c r="F7" s="67">
        <v>1.7304740383922139</v>
      </c>
    </row>
    <row r="8" spans="1:6" x14ac:dyDescent="0.2">
      <c r="A8" s="65" t="s">
        <v>124</v>
      </c>
      <c r="B8" s="66">
        <v>20114.847549029633</v>
      </c>
      <c r="C8" s="67">
        <v>23.423384220272318</v>
      </c>
      <c r="D8" s="66">
        <v>19955.268</v>
      </c>
      <c r="E8" s="67">
        <v>23.585453424711027</v>
      </c>
      <c r="F8" s="67">
        <v>0.79968632357948388</v>
      </c>
    </row>
    <row r="9" spans="1:6" x14ac:dyDescent="0.2">
      <c r="A9" s="65" t="s">
        <v>125</v>
      </c>
      <c r="B9" s="66">
        <v>5385.0518517702958</v>
      </c>
      <c r="C9" s="67">
        <v>6.2707976415257267</v>
      </c>
      <c r="D9" s="66">
        <v>5287</v>
      </c>
      <c r="E9" s="67">
        <v>6.248790658008061</v>
      </c>
      <c r="F9" s="67">
        <v>1.8545839184848836</v>
      </c>
    </row>
    <row r="10" spans="1:6" x14ac:dyDescent="0.2">
      <c r="A10" s="68" t="s">
        <v>117</v>
      </c>
      <c r="B10" s="69">
        <v>85875.069801488236</v>
      </c>
      <c r="C10" s="70">
        <v>100</v>
      </c>
      <c r="D10" s="69">
        <v>84608.371272999997</v>
      </c>
      <c r="E10" s="70">
        <v>100</v>
      </c>
      <c r="F10" s="70">
        <v>1.4971314415225776</v>
      </c>
    </row>
    <row r="11" spans="1:6" x14ac:dyDescent="0.2">
      <c r="A11" s="58"/>
      <c r="B11" s="65"/>
      <c r="C11" s="65"/>
      <c r="D11" s="65"/>
      <c r="E11" s="65"/>
      <c r="F11" s="71" t="s">
        <v>571</v>
      </c>
    </row>
    <row r="12" spans="1:6" x14ac:dyDescent="0.2">
      <c r="A12" s="353"/>
      <c r="B12" s="353"/>
      <c r="C12" s="353"/>
      <c r="D12" s="353"/>
      <c r="E12" s="353"/>
      <c r="F12" s="35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sqref="A1:F2"/>
    </sheetView>
  </sheetViews>
  <sheetFormatPr baseColWidth="10" defaultRowHeight="12.75" x14ac:dyDescent="0.2"/>
  <cols>
    <col min="1" max="1" width="17.375" style="809" customWidth="1"/>
    <col min="2" max="16384" width="11" style="809"/>
  </cols>
  <sheetData>
    <row r="1" spans="1:12" x14ac:dyDescent="0.2">
      <c r="A1" s="928" t="s">
        <v>543</v>
      </c>
      <c r="B1" s="928"/>
      <c r="C1" s="928"/>
      <c r="D1" s="928"/>
      <c r="E1" s="928"/>
      <c r="F1" s="928"/>
      <c r="G1" s="818"/>
      <c r="H1" s="818"/>
      <c r="I1" s="818"/>
      <c r="J1" s="818"/>
      <c r="K1" s="818"/>
      <c r="L1" s="20"/>
    </row>
    <row r="2" spans="1:12" x14ac:dyDescent="0.2">
      <c r="A2" s="929"/>
      <c r="B2" s="929"/>
      <c r="C2" s="929"/>
      <c r="D2" s="929"/>
      <c r="E2" s="929"/>
      <c r="F2" s="929"/>
      <c r="G2" s="818"/>
      <c r="H2" s="818"/>
      <c r="I2" s="818"/>
      <c r="J2" s="818"/>
      <c r="K2" s="843"/>
      <c r="L2" s="62" t="s">
        <v>515</v>
      </c>
    </row>
    <row r="3" spans="1:12" x14ac:dyDescent="0.2">
      <c r="A3" s="844"/>
      <c r="B3" s="930">
        <f>INDICE!A3</f>
        <v>42917</v>
      </c>
      <c r="C3" s="931">
        <v>41671</v>
      </c>
      <c r="D3" s="931">
        <v>41671</v>
      </c>
      <c r="E3" s="931">
        <v>41671</v>
      </c>
      <c r="F3" s="932">
        <v>41671</v>
      </c>
      <c r="G3" s="933" t="s">
        <v>119</v>
      </c>
      <c r="H3" s="931"/>
      <c r="I3" s="931"/>
      <c r="J3" s="931"/>
      <c r="K3" s="931"/>
      <c r="L3" s="934" t="s">
        <v>108</v>
      </c>
    </row>
    <row r="4" spans="1:12" x14ac:dyDescent="0.2">
      <c r="A4" s="845"/>
      <c r="B4" s="308" t="s">
        <v>352</v>
      </c>
      <c r="C4" s="308" t="s">
        <v>353</v>
      </c>
      <c r="D4" s="309" t="s">
        <v>354</v>
      </c>
      <c r="E4" s="309" t="s">
        <v>355</v>
      </c>
      <c r="F4" s="310" t="s">
        <v>194</v>
      </c>
      <c r="G4" s="311" t="s">
        <v>352</v>
      </c>
      <c r="H4" s="219" t="s">
        <v>353</v>
      </c>
      <c r="I4" s="312" t="s">
        <v>354</v>
      </c>
      <c r="J4" s="312" t="s">
        <v>355</v>
      </c>
      <c r="K4" s="312" t="s">
        <v>194</v>
      </c>
      <c r="L4" s="935"/>
    </row>
    <row r="5" spans="1:12" x14ac:dyDescent="0.2">
      <c r="A5" s="846" t="s">
        <v>159</v>
      </c>
      <c r="B5" s="618">
        <v>3962.826</v>
      </c>
      <c r="C5" s="618">
        <v>573.02800000000002</v>
      </c>
      <c r="D5" s="618">
        <v>113.794</v>
      </c>
      <c r="E5" s="618">
        <v>405.94099999999997</v>
      </c>
      <c r="F5" s="847">
        <v>5055.5889999999999</v>
      </c>
      <c r="G5" s="618">
        <v>36591.446000000004</v>
      </c>
      <c r="H5" s="618">
        <v>6868.9350000000004</v>
      </c>
      <c r="I5" s="618">
        <v>2408.0140000000001</v>
      </c>
      <c r="J5" s="618">
        <v>3461.6950000000002</v>
      </c>
      <c r="K5" s="848">
        <v>49330.090000000004</v>
      </c>
      <c r="L5" s="248">
        <v>14.723623638803044</v>
      </c>
    </row>
    <row r="6" spans="1:12" x14ac:dyDescent="0.2">
      <c r="A6" s="849" t="s">
        <v>160</v>
      </c>
      <c r="B6" s="618">
        <v>1266.8779999999999</v>
      </c>
      <c r="C6" s="618">
        <v>612.91</v>
      </c>
      <c r="D6" s="618">
        <v>88.587000000000003</v>
      </c>
      <c r="E6" s="618">
        <v>61.581000000000003</v>
      </c>
      <c r="F6" s="850">
        <v>2029.9559999999999</v>
      </c>
      <c r="G6" s="618">
        <v>5736.79</v>
      </c>
      <c r="H6" s="618">
        <v>7226.509</v>
      </c>
      <c r="I6" s="618">
        <v>3024.9050000000002</v>
      </c>
      <c r="J6" s="618">
        <v>662.49699999999996</v>
      </c>
      <c r="K6" s="851">
        <v>16650.701000000001</v>
      </c>
      <c r="L6" s="67">
        <v>4.9697589208988164</v>
      </c>
    </row>
    <row r="7" spans="1:12" x14ac:dyDescent="0.2">
      <c r="A7" s="849" t="s">
        <v>161</v>
      </c>
      <c r="B7" s="618">
        <v>0</v>
      </c>
      <c r="C7" s="618">
        <v>378.96899999999999</v>
      </c>
      <c r="D7" s="618">
        <v>84.159000000000006</v>
      </c>
      <c r="E7" s="618">
        <v>39.097999999999999</v>
      </c>
      <c r="F7" s="850">
        <v>502.226</v>
      </c>
      <c r="G7" s="618">
        <v>1046.5060000000001</v>
      </c>
      <c r="H7" s="618">
        <v>4448.5219999999999</v>
      </c>
      <c r="I7" s="618">
        <v>2005.7429999999999</v>
      </c>
      <c r="J7" s="618">
        <v>661.40700000000004</v>
      </c>
      <c r="K7" s="851">
        <v>8162.1780000000008</v>
      </c>
      <c r="L7" s="67">
        <v>2.4361771272851551</v>
      </c>
    </row>
    <row r="8" spans="1:12" x14ac:dyDescent="0.2">
      <c r="A8" s="849" t="s">
        <v>162</v>
      </c>
      <c r="B8" s="618">
        <v>330.27800000000002</v>
      </c>
      <c r="C8" s="119">
        <v>20.337</v>
      </c>
      <c r="D8" s="618">
        <v>60.357999999999997</v>
      </c>
      <c r="E8" s="119">
        <v>1.446</v>
      </c>
      <c r="F8" s="850">
        <v>412.41900000000004</v>
      </c>
      <c r="G8" s="618">
        <v>2584.7310000000002</v>
      </c>
      <c r="H8" s="618">
        <v>102.158</v>
      </c>
      <c r="I8" s="618">
        <v>846.26800000000003</v>
      </c>
      <c r="J8" s="618">
        <v>13.558999999999999</v>
      </c>
      <c r="K8" s="851">
        <v>3546.7160000000003</v>
      </c>
      <c r="L8" s="67">
        <v>1.0585934778898838</v>
      </c>
    </row>
    <row r="9" spans="1:12" x14ac:dyDescent="0.2">
      <c r="A9" s="849" t="s">
        <v>163</v>
      </c>
      <c r="B9" s="618">
        <v>0</v>
      </c>
      <c r="C9" s="618">
        <v>0</v>
      </c>
      <c r="D9" s="618">
        <v>0</v>
      </c>
      <c r="E9" s="119">
        <v>0.71699999999999997</v>
      </c>
      <c r="F9" s="852">
        <v>0.71699999999999997</v>
      </c>
      <c r="G9" s="618">
        <v>0</v>
      </c>
      <c r="H9" s="618">
        <v>0</v>
      </c>
      <c r="I9" s="618">
        <v>0</v>
      </c>
      <c r="J9" s="618">
        <v>6.6050000000000004</v>
      </c>
      <c r="K9" s="851">
        <v>6.6050000000000004</v>
      </c>
      <c r="L9" s="119">
        <v>1.9714039470492373E-3</v>
      </c>
    </row>
    <row r="10" spans="1:12" x14ac:dyDescent="0.2">
      <c r="A10" s="849" t="s">
        <v>164</v>
      </c>
      <c r="B10" s="618">
        <v>213.65600000000001</v>
      </c>
      <c r="C10" s="618">
        <v>131.46600000000001</v>
      </c>
      <c r="D10" s="618">
        <v>40.523000000000003</v>
      </c>
      <c r="E10" s="618">
        <v>2.1309999999999998</v>
      </c>
      <c r="F10" s="850">
        <v>387.77600000000001</v>
      </c>
      <c r="G10" s="618">
        <v>2803.1689999999999</v>
      </c>
      <c r="H10" s="618">
        <v>1699.6220000000001</v>
      </c>
      <c r="I10" s="618">
        <v>1020.145</v>
      </c>
      <c r="J10" s="618">
        <v>23.948</v>
      </c>
      <c r="K10" s="851">
        <v>5546.884</v>
      </c>
      <c r="L10" s="67">
        <v>1.6555865270892145</v>
      </c>
    </row>
    <row r="11" spans="1:12" x14ac:dyDescent="0.2">
      <c r="A11" s="849" t="s">
        <v>165</v>
      </c>
      <c r="B11" s="618">
        <v>279.20299999999997</v>
      </c>
      <c r="C11" s="618">
        <v>743.91</v>
      </c>
      <c r="D11" s="618">
        <v>203.82900000000001</v>
      </c>
      <c r="E11" s="618">
        <v>56.957999999999998</v>
      </c>
      <c r="F11" s="850">
        <v>1283.9000000000001</v>
      </c>
      <c r="G11" s="618">
        <v>3196.2579999999998</v>
      </c>
      <c r="H11" s="618">
        <v>8441.4969999999994</v>
      </c>
      <c r="I11" s="618">
        <v>6313.9250000000002</v>
      </c>
      <c r="J11" s="618">
        <v>614.10900000000004</v>
      </c>
      <c r="K11" s="851">
        <v>18565.789000000001</v>
      </c>
      <c r="L11" s="67">
        <v>5.5413580188771103</v>
      </c>
    </row>
    <row r="12" spans="1:12" x14ac:dyDescent="0.2">
      <c r="A12" s="849" t="s">
        <v>574</v>
      </c>
      <c r="B12" s="618">
        <v>737.97799999999995</v>
      </c>
      <c r="C12" s="618">
        <v>287.77100000000002</v>
      </c>
      <c r="D12" s="618">
        <v>80.284999999999997</v>
      </c>
      <c r="E12" s="618">
        <v>47.804000000000002</v>
      </c>
      <c r="F12" s="850">
        <v>1153.8380000000002</v>
      </c>
      <c r="G12" s="618">
        <v>10511.834000000001</v>
      </c>
      <c r="H12" s="618">
        <v>3913.3809999999999</v>
      </c>
      <c r="I12" s="618">
        <v>2542.34</v>
      </c>
      <c r="J12" s="618">
        <v>499.90600000000001</v>
      </c>
      <c r="K12" s="851">
        <v>17467.460999999999</v>
      </c>
      <c r="L12" s="67">
        <v>5.2135384648491465</v>
      </c>
    </row>
    <row r="13" spans="1:12" x14ac:dyDescent="0.2">
      <c r="A13" s="849" t="s">
        <v>166</v>
      </c>
      <c r="B13" s="618">
        <v>1693.605</v>
      </c>
      <c r="C13" s="618">
        <v>2593.5050000000001</v>
      </c>
      <c r="D13" s="618">
        <v>609.36</v>
      </c>
      <c r="E13" s="618">
        <v>160.25800000000001</v>
      </c>
      <c r="F13" s="850">
        <v>5056.7280000000001</v>
      </c>
      <c r="G13" s="618">
        <v>17049.882000000001</v>
      </c>
      <c r="H13" s="618">
        <v>34183.392999999996</v>
      </c>
      <c r="I13" s="618">
        <v>16564.365000000002</v>
      </c>
      <c r="J13" s="618">
        <v>1718.0830000000001</v>
      </c>
      <c r="K13" s="851">
        <v>69515.722999999998</v>
      </c>
      <c r="L13" s="67">
        <v>20.748458849989618</v>
      </c>
    </row>
    <row r="14" spans="1:12" x14ac:dyDescent="0.2">
      <c r="A14" s="849" t="s">
        <v>356</v>
      </c>
      <c r="B14" s="618">
        <v>945.75099999999998</v>
      </c>
      <c r="C14" s="618">
        <v>1784.319</v>
      </c>
      <c r="D14" s="618">
        <v>117.14100000000001</v>
      </c>
      <c r="E14" s="618">
        <v>73.977999999999994</v>
      </c>
      <c r="F14" s="850">
        <v>2921.1889999999999</v>
      </c>
      <c r="G14" s="618">
        <v>14931.5</v>
      </c>
      <c r="H14" s="618">
        <v>20945.094000000001</v>
      </c>
      <c r="I14" s="618">
        <v>3383.6790000000001</v>
      </c>
      <c r="J14" s="618">
        <v>753.18299999999999</v>
      </c>
      <c r="K14" s="851">
        <v>40013.455999999998</v>
      </c>
      <c r="L14" s="67">
        <v>11.942874351776075</v>
      </c>
    </row>
    <row r="15" spans="1:12" x14ac:dyDescent="0.2">
      <c r="A15" s="849" t="s">
        <v>169</v>
      </c>
      <c r="B15" s="119">
        <v>5.0000000000000001E-3</v>
      </c>
      <c r="C15" s="618">
        <v>116.828</v>
      </c>
      <c r="D15" s="618">
        <v>20.102</v>
      </c>
      <c r="E15" s="618">
        <v>31.177</v>
      </c>
      <c r="F15" s="850">
        <v>168.11199999999999</v>
      </c>
      <c r="G15" s="119">
        <v>5.3999999999999999E-2</v>
      </c>
      <c r="H15" s="618">
        <v>1647.8009999999999</v>
      </c>
      <c r="I15" s="618">
        <v>578.93499999999995</v>
      </c>
      <c r="J15" s="618">
        <v>436.54700000000003</v>
      </c>
      <c r="K15" s="851">
        <v>2663.337</v>
      </c>
      <c r="L15" s="67">
        <v>0.79493006421230494</v>
      </c>
    </row>
    <row r="16" spans="1:12" x14ac:dyDescent="0.2">
      <c r="A16" s="849" t="s">
        <v>170</v>
      </c>
      <c r="B16" s="618">
        <v>930.63499999999999</v>
      </c>
      <c r="C16" s="618">
        <v>573.39099999999996</v>
      </c>
      <c r="D16" s="618">
        <v>79.370999999999995</v>
      </c>
      <c r="E16" s="618">
        <v>60.508000000000003</v>
      </c>
      <c r="F16" s="850">
        <v>1643.905</v>
      </c>
      <c r="G16" s="618">
        <v>6328.3937489999998</v>
      </c>
      <c r="H16" s="618">
        <v>8022.2420000000002</v>
      </c>
      <c r="I16" s="618">
        <v>2004.3019999999999</v>
      </c>
      <c r="J16" s="618">
        <v>604.14800000000002</v>
      </c>
      <c r="K16" s="851">
        <v>16959.085749000002</v>
      </c>
      <c r="L16" s="67">
        <v>5.0618029650151506</v>
      </c>
    </row>
    <row r="17" spans="1:12" x14ac:dyDescent="0.2">
      <c r="A17" s="849" t="s">
        <v>171</v>
      </c>
      <c r="B17" s="119">
        <v>385.61</v>
      </c>
      <c r="C17" s="618">
        <v>50.414000000000001</v>
      </c>
      <c r="D17" s="618">
        <v>31.555</v>
      </c>
      <c r="E17" s="618">
        <v>4.7450000000000001</v>
      </c>
      <c r="F17" s="850">
        <v>472.32400000000001</v>
      </c>
      <c r="G17" s="618">
        <v>2829.5770000000002</v>
      </c>
      <c r="H17" s="618">
        <v>627.80100000000004</v>
      </c>
      <c r="I17" s="618">
        <v>1031.4849999999999</v>
      </c>
      <c r="J17" s="618">
        <v>49.378</v>
      </c>
      <c r="K17" s="851">
        <v>4538.241</v>
      </c>
      <c r="L17" s="67">
        <v>1.3545353853233424</v>
      </c>
    </row>
    <row r="18" spans="1:12" x14ac:dyDescent="0.2">
      <c r="A18" s="849" t="s">
        <v>172</v>
      </c>
      <c r="B18" s="618">
        <v>125.372</v>
      </c>
      <c r="C18" s="618">
        <v>206.15299999999999</v>
      </c>
      <c r="D18" s="618">
        <v>521.81399999999996</v>
      </c>
      <c r="E18" s="618">
        <v>15.833</v>
      </c>
      <c r="F18" s="850">
        <v>869.17199999999991</v>
      </c>
      <c r="G18" s="618">
        <v>1622.087</v>
      </c>
      <c r="H18" s="618">
        <v>2958.4090000000001</v>
      </c>
      <c r="I18" s="618">
        <v>17988.287</v>
      </c>
      <c r="J18" s="618">
        <v>179.43600000000001</v>
      </c>
      <c r="K18" s="851">
        <v>22748.219000000001</v>
      </c>
      <c r="L18" s="67">
        <v>6.789693978037918</v>
      </c>
    </row>
    <row r="19" spans="1:12" x14ac:dyDescent="0.2">
      <c r="A19" s="849" t="s">
        <v>174</v>
      </c>
      <c r="B19" s="618">
        <v>1769.9690000000001</v>
      </c>
      <c r="C19" s="618">
        <v>153.583</v>
      </c>
      <c r="D19" s="618">
        <v>28.263999999999999</v>
      </c>
      <c r="E19" s="618">
        <v>55.811</v>
      </c>
      <c r="F19" s="850">
        <v>2007.627</v>
      </c>
      <c r="G19" s="618">
        <v>19145.2</v>
      </c>
      <c r="H19" s="618">
        <v>1451.345</v>
      </c>
      <c r="I19" s="618">
        <v>610.53499999999997</v>
      </c>
      <c r="J19" s="618">
        <v>685.798</v>
      </c>
      <c r="K19" s="851">
        <v>21892.878000000001</v>
      </c>
      <c r="L19" s="67">
        <v>6.5343991069594871</v>
      </c>
    </row>
    <row r="20" spans="1:12" x14ac:dyDescent="0.2">
      <c r="A20" s="849" t="s">
        <v>175</v>
      </c>
      <c r="B20" s="618">
        <v>85.468999999999994</v>
      </c>
      <c r="C20" s="618">
        <v>391.346</v>
      </c>
      <c r="D20" s="618">
        <v>71.912999999999997</v>
      </c>
      <c r="E20" s="618">
        <v>10.090999999999999</v>
      </c>
      <c r="F20" s="850">
        <v>558.81899999999996</v>
      </c>
      <c r="G20" s="618">
        <v>2957.7539999999999</v>
      </c>
      <c r="H20" s="618">
        <v>5022.8450000000003</v>
      </c>
      <c r="I20" s="618">
        <v>2262.5700000000002</v>
      </c>
      <c r="J20" s="618">
        <v>125.839</v>
      </c>
      <c r="K20" s="851">
        <v>10369.008</v>
      </c>
      <c r="L20" s="67">
        <v>3.094852883903878</v>
      </c>
    </row>
    <row r="21" spans="1:12" x14ac:dyDescent="0.2">
      <c r="A21" s="849" t="s">
        <v>176</v>
      </c>
      <c r="B21" s="618">
        <v>637.29300000000001</v>
      </c>
      <c r="C21" s="618">
        <v>1426.9280000000001</v>
      </c>
      <c r="D21" s="618">
        <v>163.57900000000001</v>
      </c>
      <c r="E21" s="618">
        <v>5.8860000000000001</v>
      </c>
      <c r="F21" s="850">
        <v>2233.6860000000001</v>
      </c>
      <c r="G21" s="618">
        <v>7321.598</v>
      </c>
      <c r="H21" s="618">
        <v>14388.902</v>
      </c>
      <c r="I21" s="618">
        <v>5295.2879999999996</v>
      </c>
      <c r="J21" s="618">
        <v>58.256999999999998</v>
      </c>
      <c r="K21" s="851">
        <v>27064.045000000002</v>
      </c>
      <c r="L21" s="67">
        <v>8.0778448351427965</v>
      </c>
    </row>
    <row r="22" spans="1:12" x14ac:dyDescent="0.2">
      <c r="A22" s="313" t="s">
        <v>117</v>
      </c>
      <c r="B22" s="231">
        <v>13364.527999999998</v>
      </c>
      <c r="C22" s="231">
        <v>10044.858</v>
      </c>
      <c r="D22" s="231">
        <v>2314.6340000000005</v>
      </c>
      <c r="E22" s="231">
        <v>1033.963</v>
      </c>
      <c r="F22" s="853">
        <v>26757.983</v>
      </c>
      <c r="G22" s="854">
        <v>134656.77974900001</v>
      </c>
      <c r="H22" s="231">
        <v>121948.45600000001</v>
      </c>
      <c r="I22" s="231">
        <v>67880.786000000007</v>
      </c>
      <c r="J22" s="231">
        <v>10554.395000000002</v>
      </c>
      <c r="K22" s="231">
        <v>335040.41674900003</v>
      </c>
      <c r="L22" s="232">
        <v>100</v>
      </c>
    </row>
    <row r="23" spans="1:12" x14ac:dyDescent="0.2">
      <c r="A23" s="630"/>
      <c r="B23" s="630"/>
      <c r="C23" s="630"/>
      <c r="D23" s="630"/>
      <c r="E23" s="630"/>
      <c r="F23" s="630"/>
      <c r="G23" s="630"/>
      <c r="H23" s="630"/>
      <c r="I23" s="630"/>
      <c r="J23" s="630"/>
      <c r="L23" s="233" t="s">
        <v>232</v>
      </c>
    </row>
    <row r="24" spans="1:12" x14ac:dyDescent="0.2">
      <c r="A24" s="259" t="s">
        <v>542</v>
      </c>
      <c r="B24" s="825"/>
      <c r="C24" s="855"/>
      <c r="D24" s="855"/>
      <c r="E24" s="855"/>
      <c r="F24" s="855"/>
      <c r="G24" s="818"/>
      <c r="H24" s="818"/>
      <c r="I24" s="818"/>
      <c r="J24" s="818"/>
      <c r="K24" s="818"/>
      <c r="L24" s="20"/>
    </row>
    <row r="25" spans="1:12" x14ac:dyDescent="0.2">
      <c r="A25" s="259" t="s">
        <v>233</v>
      </c>
      <c r="B25" s="825"/>
      <c r="C25" s="825"/>
      <c r="D25" s="825"/>
      <c r="E25" s="825"/>
      <c r="F25" s="856"/>
      <c r="G25" s="818"/>
      <c r="H25" s="818"/>
      <c r="I25" s="818"/>
      <c r="J25" s="818"/>
      <c r="K25" s="818"/>
      <c r="L25" s="20"/>
    </row>
  </sheetData>
  <mergeCells count="4">
    <mergeCell ref="A1:F2"/>
    <mergeCell ref="B3:F3"/>
    <mergeCell ref="G3:K3"/>
    <mergeCell ref="L3:L4"/>
  </mergeCells>
  <conditionalFormatting sqref="C8">
    <cfRule type="cellIs" dxfId="402" priority="15" operator="between">
      <formula>0</formula>
      <formula>0.5</formula>
    </cfRule>
    <cfRule type="cellIs" dxfId="401" priority="16" operator="between">
      <formula>0</formula>
      <formula>0.49</formula>
    </cfRule>
  </conditionalFormatting>
  <conditionalFormatting sqref="B17">
    <cfRule type="cellIs" dxfId="400" priority="13" operator="between">
      <formula>0</formula>
      <formula>0.5</formula>
    </cfRule>
    <cfRule type="cellIs" dxfId="399" priority="14" operator="between">
      <formula>0</formula>
      <formula>0.49</formula>
    </cfRule>
  </conditionalFormatting>
  <conditionalFormatting sqref="L9">
    <cfRule type="cellIs" dxfId="398" priority="11" operator="between">
      <formula>0</formula>
      <formula>0.5</formula>
    </cfRule>
    <cfRule type="cellIs" dxfId="397" priority="12" operator="between">
      <formula>0</formula>
      <formula>0.49</formula>
    </cfRule>
  </conditionalFormatting>
  <conditionalFormatting sqref="E8">
    <cfRule type="cellIs" dxfId="396" priority="9" operator="between">
      <formula>0</formula>
      <formula>0.5</formula>
    </cfRule>
    <cfRule type="cellIs" dxfId="395" priority="10" operator="between">
      <formula>0</formula>
      <formula>0.49</formula>
    </cfRule>
  </conditionalFormatting>
  <conditionalFormatting sqref="B15">
    <cfRule type="cellIs" dxfId="394" priority="7" operator="between">
      <formula>0</formula>
      <formula>0.5</formula>
    </cfRule>
    <cfRule type="cellIs" dxfId="393" priority="8" operator="between">
      <formula>0</formula>
      <formula>0.49</formula>
    </cfRule>
  </conditionalFormatting>
  <conditionalFormatting sqref="G15">
    <cfRule type="cellIs" dxfId="392" priority="5" operator="between">
      <formula>0</formula>
      <formula>0.5</formula>
    </cfRule>
    <cfRule type="cellIs" dxfId="391" priority="6" operator="between">
      <formula>0</formula>
      <formula>0.49</formula>
    </cfRule>
  </conditionalFormatting>
  <conditionalFormatting sqref="E9">
    <cfRule type="cellIs" dxfId="390" priority="3" operator="between">
      <formula>0</formula>
      <formula>0.5</formula>
    </cfRule>
    <cfRule type="cellIs" dxfId="389" priority="4" operator="between">
      <formula>0</formula>
      <formula>0.49</formula>
    </cfRule>
  </conditionalFormatting>
  <conditionalFormatting sqref="F9">
    <cfRule type="cellIs" dxfId="388" priority="1" operator="between">
      <formula>0</formula>
      <formula>0.5</formula>
    </cfRule>
    <cfRule type="cellIs" dxfId="387"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1"/>
  <sheetViews>
    <sheetView workbookViewId="0"/>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11" t="s">
        <v>544</v>
      </c>
      <c r="B1" s="211"/>
      <c r="C1" s="211"/>
      <c r="D1" s="211"/>
      <c r="E1" s="211"/>
      <c r="F1" s="211"/>
      <c r="G1" s="211"/>
      <c r="H1" s="1"/>
      <c r="I1" s="1"/>
    </row>
    <row r="2" spans="1:10" x14ac:dyDescent="0.2">
      <c r="A2" s="214"/>
      <c r="B2" s="214"/>
      <c r="C2" s="214"/>
      <c r="D2" s="214"/>
      <c r="E2" s="214"/>
      <c r="F2" s="214"/>
      <c r="G2" s="214"/>
      <c r="H2" s="1"/>
      <c r="I2" s="62" t="s">
        <v>515</v>
      </c>
      <c r="J2" s="62"/>
    </row>
    <row r="3" spans="1:10" x14ac:dyDescent="0.2">
      <c r="A3" s="913" t="s">
        <v>496</v>
      </c>
      <c r="B3" s="913" t="s">
        <v>497</v>
      </c>
      <c r="C3" s="899">
        <f>INDICE!A3</f>
        <v>42917</v>
      </c>
      <c r="D3" s="899">
        <v>41671</v>
      </c>
      <c r="E3" s="917" t="s">
        <v>118</v>
      </c>
      <c r="F3" s="917"/>
      <c r="G3" s="917" t="s">
        <v>119</v>
      </c>
      <c r="H3" s="917"/>
      <c r="I3" s="917"/>
      <c r="J3" s="233"/>
    </row>
    <row r="4" spans="1:10" x14ac:dyDescent="0.2">
      <c r="A4" s="914"/>
      <c r="B4" s="914"/>
      <c r="C4" s="245" t="s">
        <v>54</v>
      </c>
      <c r="D4" s="246" t="s">
        <v>461</v>
      </c>
      <c r="E4" s="245" t="s">
        <v>54</v>
      </c>
      <c r="F4" s="246" t="s">
        <v>461</v>
      </c>
      <c r="G4" s="245" t="s">
        <v>54</v>
      </c>
      <c r="H4" s="247" t="s">
        <v>461</v>
      </c>
      <c r="I4" s="246" t="s">
        <v>519</v>
      </c>
      <c r="J4" s="11"/>
    </row>
    <row r="5" spans="1:10" x14ac:dyDescent="0.2">
      <c r="A5" s="1"/>
      <c r="B5" s="192" t="s">
        <v>357</v>
      </c>
      <c r="C5" s="652">
        <v>2701.40751</v>
      </c>
      <c r="D5" s="185" t="s">
        <v>148</v>
      </c>
      <c r="E5" s="655">
        <v>20367.56797</v>
      </c>
      <c r="F5" s="185">
        <v>212.85265649842216</v>
      </c>
      <c r="G5" s="655">
        <v>34008.371469999998</v>
      </c>
      <c r="H5" s="185">
        <v>271.31051662191942</v>
      </c>
      <c r="I5" s="566">
        <v>9.0581586902435376</v>
      </c>
      <c r="J5" s="1"/>
    </row>
    <row r="6" spans="1:10" x14ac:dyDescent="0.2">
      <c r="A6" s="1"/>
      <c r="B6" s="192" t="s">
        <v>518</v>
      </c>
      <c r="C6" s="652">
        <v>0</v>
      </c>
      <c r="D6" s="185">
        <v>-100</v>
      </c>
      <c r="E6" s="655">
        <v>1754.06017</v>
      </c>
      <c r="F6" s="185">
        <v>-68.992020205732913</v>
      </c>
      <c r="G6" s="655">
        <v>3402.7799500000001</v>
      </c>
      <c r="H6" s="185">
        <v>-68.473485181320399</v>
      </c>
      <c r="I6" s="563">
        <v>0.90633333625719115</v>
      </c>
      <c r="J6" s="1"/>
    </row>
    <row r="7" spans="1:10" x14ac:dyDescent="0.2">
      <c r="A7" s="658" t="s">
        <v>503</v>
      </c>
      <c r="B7" s="658"/>
      <c r="C7" s="653">
        <v>2701.40751</v>
      </c>
      <c r="D7" s="191">
        <v>164.85423660057131</v>
      </c>
      <c r="E7" s="653">
        <v>22121.628140000001</v>
      </c>
      <c r="F7" s="191">
        <v>81.815463558759731</v>
      </c>
      <c r="G7" s="653">
        <v>37411.151420000002</v>
      </c>
      <c r="H7" s="319">
        <v>87.501993939134692</v>
      </c>
      <c r="I7" s="191">
        <v>9.9644920265007286</v>
      </c>
      <c r="J7" s="1"/>
    </row>
    <row r="8" spans="1:10" x14ac:dyDescent="0.2">
      <c r="A8" s="722"/>
      <c r="B8" s="192" t="s">
        <v>243</v>
      </c>
      <c r="C8" s="652">
        <v>66.264020000000002</v>
      </c>
      <c r="D8" s="185">
        <v>-92.163124286928664</v>
      </c>
      <c r="E8" s="655">
        <v>3365.2864</v>
      </c>
      <c r="F8" s="185">
        <v>298.00379233993408</v>
      </c>
      <c r="G8" s="655">
        <v>3365.2864</v>
      </c>
      <c r="H8" s="185">
        <v>298.00379233993408</v>
      </c>
      <c r="I8" s="563">
        <v>0.89634689729876649</v>
      </c>
      <c r="J8" s="1"/>
    </row>
    <row r="9" spans="1:10" x14ac:dyDescent="0.2">
      <c r="A9" s="658" t="s">
        <v>333</v>
      </c>
      <c r="B9" s="658"/>
      <c r="C9" s="653">
        <v>66.264020000000002</v>
      </c>
      <c r="D9" s="191">
        <v>-92.163124286928664</v>
      </c>
      <c r="E9" s="653">
        <v>3365.2864</v>
      </c>
      <c r="F9" s="191">
        <v>298.00379233993408</v>
      </c>
      <c r="G9" s="653">
        <v>3365.2864</v>
      </c>
      <c r="H9" s="319">
        <v>298.00379233993408</v>
      </c>
      <c r="I9" s="191">
        <v>0.89634689729876649</v>
      </c>
      <c r="J9" s="1"/>
    </row>
    <row r="10" spans="1:10" s="613" customFormat="1" x14ac:dyDescent="0.2">
      <c r="A10" s="610"/>
      <c r="B10" s="572" t="s">
        <v>247</v>
      </c>
      <c r="C10" s="652">
        <v>1745.7206200000001</v>
      </c>
      <c r="D10" s="185">
        <v>314.76480153167273</v>
      </c>
      <c r="E10" s="655">
        <v>9156.0768699999971</v>
      </c>
      <c r="F10" s="193">
        <v>111.05343897131583</v>
      </c>
      <c r="G10" s="655">
        <v>12635.580890000001</v>
      </c>
      <c r="H10" s="193">
        <v>35.651265036972035</v>
      </c>
      <c r="I10" s="727">
        <v>3.3654977259347345</v>
      </c>
      <c r="J10" s="610"/>
    </row>
    <row r="11" spans="1:10" s="613" customFormat="1" x14ac:dyDescent="0.2">
      <c r="A11" s="610"/>
      <c r="B11" s="611" t="s">
        <v>358</v>
      </c>
      <c r="C11" s="654">
        <v>1745.7206200000001</v>
      </c>
      <c r="D11" s="581">
        <v>314.76480153167273</v>
      </c>
      <c r="E11" s="656">
        <v>9156.0768699999971</v>
      </c>
      <c r="F11" s="581">
        <v>111.08127434569556</v>
      </c>
      <c r="G11" s="656">
        <v>12635.580890000001</v>
      </c>
      <c r="H11" s="581">
        <v>35.659596926723346</v>
      </c>
      <c r="I11" s="760">
        <v>3.3654977259347345</v>
      </c>
      <c r="J11" s="610"/>
    </row>
    <row r="12" spans="1:10" s="613" customFormat="1" x14ac:dyDescent="0.2">
      <c r="A12" s="610"/>
      <c r="B12" s="611" t="s">
        <v>355</v>
      </c>
      <c r="C12" s="654">
        <v>0</v>
      </c>
      <c r="D12" s="581" t="s">
        <v>148</v>
      </c>
      <c r="E12" s="656">
        <v>0</v>
      </c>
      <c r="F12" s="581">
        <v>-100</v>
      </c>
      <c r="G12" s="656">
        <v>0</v>
      </c>
      <c r="H12" s="581">
        <v>-100</v>
      </c>
      <c r="I12" s="772">
        <v>0</v>
      </c>
      <c r="J12" s="610"/>
    </row>
    <row r="13" spans="1:10" s="613" customFormat="1" x14ac:dyDescent="0.2">
      <c r="A13" s="610"/>
      <c r="B13" s="572" t="s">
        <v>216</v>
      </c>
      <c r="C13" s="652">
        <v>4720.5834599999998</v>
      </c>
      <c r="D13" s="185">
        <v>71.780609011153402</v>
      </c>
      <c r="E13" s="655">
        <v>20432.19541</v>
      </c>
      <c r="F13" s="185">
        <v>-3.0763833785053865</v>
      </c>
      <c r="G13" s="655">
        <v>37767.173860000003</v>
      </c>
      <c r="H13" s="185">
        <v>12.736622198684319</v>
      </c>
      <c r="I13" s="727">
        <v>10.059318906454465</v>
      </c>
      <c r="J13" s="610"/>
    </row>
    <row r="14" spans="1:10" s="613" customFormat="1" x14ac:dyDescent="0.2">
      <c r="A14" s="610"/>
      <c r="B14" s="611" t="s">
        <v>358</v>
      </c>
      <c r="C14" s="654">
        <v>2691.40184</v>
      </c>
      <c r="D14" s="581">
        <v>47.034194648611255</v>
      </c>
      <c r="E14" s="656">
        <v>16052.235629999999</v>
      </c>
      <c r="F14" s="581">
        <v>-2.3943944709904397</v>
      </c>
      <c r="G14" s="656">
        <v>29354.474709999999</v>
      </c>
      <c r="H14" s="581">
        <v>9.158230886562384</v>
      </c>
      <c r="I14" s="760">
        <v>7.8185893266450091</v>
      </c>
      <c r="J14" s="610"/>
    </row>
    <row r="15" spans="1:10" x14ac:dyDescent="0.2">
      <c r="A15" s="1"/>
      <c r="B15" s="611" t="s">
        <v>355</v>
      </c>
      <c r="C15" s="654">
        <v>2029.1816200000001</v>
      </c>
      <c r="D15" s="581">
        <v>121.147180328839</v>
      </c>
      <c r="E15" s="656">
        <v>4379.9597800000001</v>
      </c>
      <c r="F15" s="858">
        <v>-5.4963889072653673</v>
      </c>
      <c r="G15" s="656">
        <v>8412.6991500000004</v>
      </c>
      <c r="H15" s="858">
        <v>27.297598987458688</v>
      </c>
      <c r="I15" s="859">
        <v>2.2407295798094542</v>
      </c>
      <c r="J15" s="1"/>
    </row>
    <row r="16" spans="1:10" x14ac:dyDescent="0.2">
      <c r="A16" s="722"/>
      <c r="B16" s="572" t="s">
        <v>636</v>
      </c>
      <c r="C16" s="652">
        <v>820.38215000000002</v>
      </c>
      <c r="D16" s="185" t="s">
        <v>148</v>
      </c>
      <c r="E16" s="655">
        <v>1133.4825800000001</v>
      </c>
      <c r="F16" s="193" t="s">
        <v>148</v>
      </c>
      <c r="G16" s="655">
        <v>1133.4825800000001</v>
      </c>
      <c r="H16" s="193" t="s">
        <v>148</v>
      </c>
      <c r="I16" s="720">
        <v>0.30190405004614201</v>
      </c>
      <c r="J16" s="722"/>
    </row>
    <row r="17" spans="1:10" s="613" customFormat="1" x14ac:dyDescent="0.2">
      <c r="A17" s="610"/>
      <c r="B17" s="572" t="s">
        <v>249</v>
      </c>
      <c r="C17" s="652">
        <v>0</v>
      </c>
      <c r="D17" s="185" t="s">
        <v>148</v>
      </c>
      <c r="E17" s="655">
        <v>20.469169999999998</v>
      </c>
      <c r="F17" s="193" t="s">
        <v>148</v>
      </c>
      <c r="G17" s="655">
        <v>28.469169999999998</v>
      </c>
      <c r="H17" s="193">
        <v>486.87582071214609</v>
      </c>
      <c r="I17" s="760">
        <v>7.5827876635317345E-3</v>
      </c>
      <c r="J17" s="610"/>
    </row>
    <row r="18" spans="1:10" s="613" customFormat="1" x14ac:dyDescent="0.2">
      <c r="A18" s="610"/>
      <c r="B18" s="611" t="s">
        <v>358</v>
      </c>
      <c r="C18" s="654">
        <v>0</v>
      </c>
      <c r="D18" s="581" t="s">
        <v>148</v>
      </c>
      <c r="E18" s="656">
        <v>14.858690000000001</v>
      </c>
      <c r="F18" s="581" t="s">
        <v>148</v>
      </c>
      <c r="G18" s="656">
        <v>22.858690000000003</v>
      </c>
      <c r="H18" s="581">
        <v>371.21895208587148</v>
      </c>
      <c r="I18" s="760">
        <v>6.0884315396794592E-3</v>
      </c>
      <c r="J18" s="610"/>
    </row>
    <row r="19" spans="1:10" x14ac:dyDescent="0.2">
      <c r="A19" s="722"/>
      <c r="B19" s="611" t="s">
        <v>355</v>
      </c>
      <c r="C19" s="654">
        <v>0</v>
      </c>
      <c r="D19" s="581" t="s">
        <v>148</v>
      </c>
      <c r="E19" s="656">
        <v>5.6104800000000008</v>
      </c>
      <c r="F19" s="581" t="s">
        <v>148</v>
      </c>
      <c r="G19" s="656">
        <v>5.6104800000000008</v>
      </c>
      <c r="H19" s="581" t="s">
        <v>148</v>
      </c>
      <c r="I19" s="760">
        <v>1.4943561238522772E-3</v>
      </c>
      <c r="J19" s="722"/>
    </row>
    <row r="20" spans="1:10" x14ac:dyDescent="0.2">
      <c r="A20" s="658" t="s">
        <v>487</v>
      </c>
      <c r="B20" s="658"/>
      <c r="C20" s="653">
        <v>7286.6862300000003</v>
      </c>
      <c r="D20" s="191">
        <v>129.94192727029792</v>
      </c>
      <c r="E20" s="653">
        <v>30742.224030000001</v>
      </c>
      <c r="F20" s="191">
        <v>20.941941401051555</v>
      </c>
      <c r="G20" s="653">
        <v>51564.7065</v>
      </c>
      <c r="H20" s="319">
        <v>20.422115375508362</v>
      </c>
      <c r="I20" s="191">
        <v>13.734303470098871</v>
      </c>
      <c r="J20" s="722"/>
    </row>
    <row r="21" spans="1:10" s="613" customFormat="1" x14ac:dyDescent="0.2">
      <c r="A21" s="610"/>
      <c r="B21" s="572" t="s">
        <v>359</v>
      </c>
      <c r="C21" s="652">
        <v>4566.436850000001</v>
      </c>
      <c r="D21" s="185">
        <v>67.385649873225205</v>
      </c>
      <c r="E21" s="655">
        <v>17714.008999999998</v>
      </c>
      <c r="F21" s="193">
        <v>-11.048885624053346</v>
      </c>
      <c r="G21" s="655">
        <v>26742.406420000003</v>
      </c>
      <c r="H21" s="193">
        <v>-19.722879052686405</v>
      </c>
      <c r="I21" s="727">
        <v>7.1228627141124212</v>
      </c>
      <c r="J21" s="610"/>
    </row>
    <row r="22" spans="1:10" s="613" customFormat="1" x14ac:dyDescent="0.2">
      <c r="A22" s="658" t="s">
        <v>377</v>
      </c>
      <c r="B22" s="658"/>
      <c r="C22" s="653">
        <v>4566.436850000001</v>
      </c>
      <c r="D22" s="191">
        <v>67.385649873225205</v>
      </c>
      <c r="E22" s="653">
        <v>17714.008999999998</v>
      </c>
      <c r="F22" s="191">
        <v>-11.048885624053346</v>
      </c>
      <c r="G22" s="653">
        <v>26742.406420000003</v>
      </c>
      <c r="H22" s="319">
        <v>-19.722879052686405</v>
      </c>
      <c r="I22" s="191">
        <v>7.1228627141124212</v>
      </c>
      <c r="J22" s="610"/>
    </row>
    <row r="23" spans="1:10" x14ac:dyDescent="0.2">
      <c r="A23" s="722"/>
      <c r="B23" s="572" t="s">
        <v>221</v>
      </c>
      <c r="C23" s="652">
        <v>0</v>
      </c>
      <c r="D23" s="185" t="s">
        <v>148</v>
      </c>
      <c r="E23" s="655">
        <v>2060.52448</v>
      </c>
      <c r="F23" s="193" t="s">
        <v>148</v>
      </c>
      <c r="G23" s="655">
        <v>3100.11013</v>
      </c>
      <c r="H23" s="193" t="s">
        <v>148</v>
      </c>
      <c r="I23" s="720">
        <v>0.82571697205621963</v>
      </c>
      <c r="J23" s="722"/>
    </row>
    <row r="24" spans="1:10" x14ac:dyDescent="0.2">
      <c r="A24" s="722"/>
      <c r="B24" s="572" t="s">
        <v>222</v>
      </c>
      <c r="C24" s="652">
        <v>10100.853230000001</v>
      </c>
      <c r="D24" s="185">
        <v>-39.802379323329987</v>
      </c>
      <c r="E24" s="655">
        <v>106334.29671000001</v>
      </c>
      <c r="F24" s="193">
        <v>-9.9673753774487182</v>
      </c>
      <c r="G24" s="655">
        <v>195265.39404999997</v>
      </c>
      <c r="H24" s="193">
        <v>-9.7182387582066863</v>
      </c>
      <c r="I24" s="720">
        <v>52.009103922488883</v>
      </c>
      <c r="J24" s="722"/>
    </row>
    <row r="25" spans="1:10" x14ac:dyDescent="0.2">
      <c r="A25" s="722"/>
      <c r="B25" s="611" t="s">
        <v>358</v>
      </c>
      <c r="C25" s="654">
        <v>9603.2077300000001</v>
      </c>
      <c r="D25" s="581">
        <v>-39.474135219755553</v>
      </c>
      <c r="E25" s="656">
        <v>92457.107560000004</v>
      </c>
      <c r="F25" s="581">
        <v>-4.9321772631620604</v>
      </c>
      <c r="G25" s="656">
        <v>168741.94920999999</v>
      </c>
      <c r="H25" s="581">
        <v>-5.2223989085873406</v>
      </c>
      <c r="I25" s="727">
        <v>44.944561811597836</v>
      </c>
      <c r="J25" s="722"/>
    </row>
    <row r="26" spans="1:10" x14ac:dyDescent="0.2">
      <c r="A26" s="722"/>
      <c r="B26" s="611" t="s">
        <v>355</v>
      </c>
      <c r="C26" s="654">
        <v>497.64550000000003</v>
      </c>
      <c r="D26" s="581">
        <v>-45.505408263452182</v>
      </c>
      <c r="E26" s="656">
        <v>13877.18915</v>
      </c>
      <c r="F26" s="581">
        <v>-33.450928628104229</v>
      </c>
      <c r="G26" s="656">
        <v>26523.44484</v>
      </c>
      <c r="H26" s="581">
        <v>-30.647739694584448</v>
      </c>
      <c r="I26" s="727">
        <v>7.064542110891062</v>
      </c>
      <c r="J26" s="722"/>
    </row>
    <row r="27" spans="1:10" x14ac:dyDescent="0.2">
      <c r="A27" s="722"/>
      <c r="B27" s="572" t="s">
        <v>225</v>
      </c>
      <c r="C27" s="652">
        <v>1127.37976</v>
      </c>
      <c r="D27" s="185" t="s">
        <v>148</v>
      </c>
      <c r="E27" s="655">
        <v>1127.37976</v>
      </c>
      <c r="F27" s="193" t="s">
        <v>148</v>
      </c>
      <c r="G27" s="655">
        <v>1127.37976</v>
      </c>
      <c r="H27" s="193" t="s">
        <v>148</v>
      </c>
      <c r="I27" s="720">
        <v>0.30027855874419135</v>
      </c>
      <c r="J27" s="722"/>
    </row>
    <row r="28" spans="1:10" x14ac:dyDescent="0.2">
      <c r="A28" s="722"/>
      <c r="B28" s="572" t="s">
        <v>228</v>
      </c>
      <c r="C28" s="652">
        <v>3815.3426799999997</v>
      </c>
      <c r="D28" s="185">
        <v>-19.793020756134919</v>
      </c>
      <c r="E28" s="655">
        <v>34248.459759999998</v>
      </c>
      <c r="F28" s="193">
        <v>13.623795762142835</v>
      </c>
      <c r="G28" s="655">
        <v>56868.20736</v>
      </c>
      <c r="H28" s="193">
        <v>8.0124436354328292</v>
      </c>
      <c r="I28" s="720">
        <v>15.146895438699923</v>
      </c>
      <c r="J28" s="722"/>
    </row>
    <row r="29" spans="1:10" x14ac:dyDescent="0.2">
      <c r="A29" s="658" t="s">
        <v>488</v>
      </c>
      <c r="B29" s="658"/>
      <c r="C29" s="653">
        <v>15043.57567</v>
      </c>
      <c r="D29" s="191">
        <v>-30.148012758477087</v>
      </c>
      <c r="E29" s="653">
        <v>143770.66071</v>
      </c>
      <c r="F29" s="191">
        <v>-3.0204194327415177</v>
      </c>
      <c r="G29" s="653">
        <v>256361.09129999994</v>
      </c>
      <c r="H29" s="191">
        <v>-4.6751307925057537</v>
      </c>
      <c r="I29" s="191">
        <v>68.2819948919892</v>
      </c>
      <c r="J29" s="722"/>
    </row>
    <row r="30" spans="1:10" x14ac:dyDescent="0.2">
      <c r="A30" s="196" t="s">
        <v>117</v>
      </c>
      <c r="B30" s="196"/>
      <c r="C30" s="240">
        <v>29664.370280000003</v>
      </c>
      <c r="D30" s="198">
        <v>1.2474559236278235</v>
      </c>
      <c r="E30" s="240">
        <v>217713.80828</v>
      </c>
      <c r="F30" s="198">
        <v>5.3822842103347437</v>
      </c>
      <c r="G30" s="240">
        <v>375444.64203999995</v>
      </c>
      <c r="H30" s="198">
        <v>2.6184573148497803</v>
      </c>
      <c r="I30" s="567">
        <v>100</v>
      </c>
      <c r="J30" s="722"/>
    </row>
    <row r="31" spans="1:10" x14ac:dyDescent="0.2">
      <c r="A31" s="763"/>
      <c r="B31" s="201" t="s">
        <v>360</v>
      </c>
      <c r="C31" s="241">
        <v>14040.330190000001</v>
      </c>
      <c r="D31" s="205">
        <v>-22.504646995597</v>
      </c>
      <c r="E31" s="764">
        <v>117680.27874999998</v>
      </c>
      <c r="F31" s="765">
        <v>-0.30268402806786499</v>
      </c>
      <c r="G31" s="764">
        <v>210754.86350000001</v>
      </c>
      <c r="H31" s="765">
        <v>-1.6316150564865062</v>
      </c>
      <c r="I31" s="765">
        <v>56.134737295717265</v>
      </c>
      <c r="J31" s="722"/>
    </row>
    <row r="32" spans="1:10" x14ac:dyDescent="0.2">
      <c r="A32" s="763"/>
      <c r="B32" s="201" t="s">
        <v>361</v>
      </c>
      <c r="C32" s="241">
        <v>15624.04009</v>
      </c>
      <c r="D32" s="205">
        <v>39.734435208433972</v>
      </c>
      <c r="E32" s="764">
        <v>100033.52953</v>
      </c>
      <c r="F32" s="765">
        <v>12.959795078870037</v>
      </c>
      <c r="G32" s="764">
        <v>164689.77854</v>
      </c>
      <c r="H32" s="765">
        <v>8.6243700124423857</v>
      </c>
      <c r="I32" s="765">
        <v>43.865262704282756</v>
      </c>
      <c r="J32" s="722"/>
    </row>
    <row r="33" spans="1:10" x14ac:dyDescent="0.2">
      <c r="A33" s="686" t="s">
        <v>491</v>
      </c>
      <c r="B33" s="857"/>
      <c r="C33" s="568">
        <v>7352.9502499999999</v>
      </c>
      <c r="D33" s="569">
        <v>83.161359603641031</v>
      </c>
      <c r="E33" s="570">
        <v>34107.510430000002</v>
      </c>
      <c r="F33" s="571">
        <v>29.861468746686093</v>
      </c>
      <c r="G33" s="570">
        <v>54929.992900000005</v>
      </c>
      <c r="H33" s="571">
        <v>25.797222509780145</v>
      </c>
      <c r="I33" s="571">
        <v>14.63065036739764</v>
      </c>
      <c r="J33" s="722"/>
    </row>
    <row r="34" spans="1:10" x14ac:dyDescent="0.2">
      <c r="A34" s="686" t="s">
        <v>492</v>
      </c>
      <c r="B34" s="857"/>
      <c r="C34" s="568">
        <v>22311.420030000001</v>
      </c>
      <c r="D34" s="569">
        <v>-11.758207258988053</v>
      </c>
      <c r="E34" s="570">
        <v>183606.29785</v>
      </c>
      <c r="F34" s="571">
        <v>1.8169585699176938</v>
      </c>
      <c r="G34" s="570">
        <v>320514.64913999999</v>
      </c>
      <c r="H34" s="571">
        <v>-0.52280660820751101</v>
      </c>
      <c r="I34" s="571">
        <v>85.369349632602379</v>
      </c>
      <c r="J34" s="722"/>
    </row>
    <row r="35" spans="1:10" x14ac:dyDescent="0.2">
      <c r="A35" s="761" t="s">
        <v>493</v>
      </c>
      <c r="B35" s="762"/>
      <c r="C35" s="758">
        <v>2566.10277</v>
      </c>
      <c r="D35" s="757">
        <v>509.67894513895675</v>
      </c>
      <c r="E35" s="758">
        <v>10310.028619999997</v>
      </c>
      <c r="F35" s="757">
        <v>137.65276624896771</v>
      </c>
      <c r="G35" s="758">
        <v>13797.532640000001</v>
      </c>
      <c r="H35" s="757">
        <v>48.048479508317968</v>
      </c>
      <c r="I35" s="757">
        <v>3.6749845636444083</v>
      </c>
      <c r="J35" s="722"/>
    </row>
    <row r="36" spans="1:10" x14ac:dyDescent="0.2">
      <c r="A36" s="614" t="s">
        <v>362</v>
      </c>
      <c r="B36" s="878"/>
      <c r="C36" s="608"/>
      <c r="D36" s="879"/>
      <c r="E36" s="608"/>
      <c r="F36" s="879"/>
      <c r="G36" s="608"/>
      <c r="H36" s="879"/>
      <c r="I36" s="233" t="s">
        <v>232</v>
      </c>
      <c r="J36" s="722"/>
    </row>
    <row r="37" spans="1:10" x14ac:dyDescent="0.2">
      <c r="A37" s="615" t="s">
        <v>602</v>
      </c>
      <c r="B37" s="722"/>
      <c r="C37" s="722"/>
      <c r="D37" s="722"/>
      <c r="E37" s="722"/>
      <c r="F37" s="722"/>
      <c r="G37" s="722"/>
      <c r="H37" s="722"/>
      <c r="I37" s="722"/>
      <c r="J37" s="1"/>
    </row>
    <row r="38" spans="1:10" ht="14.25" customHeight="1" x14ac:dyDescent="0.2">
      <c r="A38" s="615" t="s">
        <v>521</v>
      </c>
      <c r="B38" s="722"/>
      <c r="C38" s="722"/>
      <c r="D38" s="722"/>
      <c r="E38" s="722"/>
      <c r="F38" s="722"/>
      <c r="G38" s="722"/>
      <c r="H38" s="722"/>
      <c r="I38" s="722"/>
      <c r="J38" s="1"/>
    </row>
    <row r="39" spans="1:10" ht="14.25" customHeight="1" x14ac:dyDescent="0.2">
      <c r="B39" s="768"/>
      <c r="C39" s="768"/>
      <c r="D39" s="768"/>
      <c r="E39" s="768"/>
      <c r="F39" s="768"/>
      <c r="G39" s="768"/>
      <c r="H39" s="768"/>
      <c r="I39" s="768"/>
    </row>
    <row r="40" spans="1:10" ht="19.5" customHeight="1" x14ac:dyDescent="0.2">
      <c r="A40" s="768"/>
      <c r="B40" s="768"/>
      <c r="C40" s="768"/>
      <c r="D40" s="768"/>
      <c r="E40" s="768"/>
      <c r="F40" s="768"/>
      <c r="G40" s="768"/>
      <c r="H40" s="768"/>
      <c r="I40" s="768"/>
    </row>
    <row r="67" spans="3:3" x14ac:dyDescent="0.2">
      <c r="C67" t="s">
        <v>543</v>
      </c>
    </row>
    <row r="71" spans="3:3" x14ac:dyDescent="0.2">
      <c r="C71" t="s">
        <v>544</v>
      </c>
    </row>
  </sheetData>
  <mergeCells count="5">
    <mergeCell ref="A3:A4"/>
    <mergeCell ref="B3:B4"/>
    <mergeCell ref="C3:D3"/>
    <mergeCell ref="E3:F3"/>
    <mergeCell ref="G3:I3"/>
  </mergeCells>
  <conditionalFormatting sqref="I11:I12">
    <cfRule type="cellIs" dxfId="386" priority="51" operator="between">
      <formula>0.00001</formula>
      <formula>0.499</formula>
    </cfRule>
  </conditionalFormatting>
  <conditionalFormatting sqref="I13">
    <cfRule type="cellIs" dxfId="385" priority="48" operator="between">
      <formula>0.00001</formula>
      <formula>0.499</formula>
    </cfRule>
  </conditionalFormatting>
  <conditionalFormatting sqref="I10">
    <cfRule type="cellIs" dxfId="384" priority="46" operator="between">
      <formula>0.00001</formula>
      <formula>0.499</formula>
    </cfRule>
  </conditionalFormatting>
  <conditionalFormatting sqref="I21">
    <cfRule type="cellIs" dxfId="383" priority="16" operator="equal">
      <formula>0</formula>
    </cfRule>
    <cfRule type="cellIs" dxfId="382" priority="42" operator="between">
      <formula>0.00001</formula>
      <formula>0.499</formula>
    </cfRule>
  </conditionalFormatting>
  <conditionalFormatting sqref="I14">
    <cfRule type="cellIs" dxfId="381" priority="29" operator="between">
      <formula>0.00001</formula>
      <formula>0.499</formula>
    </cfRule>
  </conditionalFormatting>
  <conditionalFormatting sqref="I18">
    <cfRule type="cellIs" dxfId="380" priority="28" operator="between">
      <formula>0.00001</formula>
      <formula>0.499</formula>
    </cfRule>
  </conditionalFormatting>
  <conditionalFormatting sqref="I19">
    <cfRule type="cellIs" dxfId="379" priority="27" operator="between">
      <formula>0.00001</formula>
      <formula>0.499</formula>
    </cfRule>
  </conditionalFormatting>
  <conditionalFormatting sqref="I26">
    <cfRule type="cellIs" dxfId="378" priority="19" operator="between">
      <formula>0.00001</formula>
      <formula>0.499</formula>
    </cfRule>
  </conditionalFormatting>
  <conditionalFormatting sqref="I25">
    <cfRule type="cellIs" dxfId="377" priority="15" operator="between">
      <formula>0.00001</formula>
      <formula>0.499</formula>
    </cfRule>
  </conditionalFormatting>
  <conditionalFormatting sqref="F29 H29">
    <cfRule type="cellIs" dxfId="376" priority="11" operator="between">
      <formula>".000001"</formula>
      <formula>".049"</formula>
    </cfRule>
  </conditionalFormatting>
  <conditionalFormatting sqref="F29">
    <cfRule type="cellIs" dxfId="375" priority="10" operator="between">
      <formula>0.000001</formula>
      <formula>0.049999</formula>
    </cfRule>
  </conditionalFormatting>
  <conditionalFormatting sqref="H29">
    <cfRule type="cellIs" dxfId="374" priority="9" operator="between">
      <formula>0.000001</formula>
      <formula>0.049999</formula>
    </cfRule>
  </conditionalFormatting>
  <conditionalFormatting sqref="I17">
    <cfRule type="cellIs" dxfId="373" priority="7" operator="between">
      <formula>0.00001</formula>
      <formula>0.499</formula>
    </cfRule>
  </conditionalFormatting>
  <conditionalFormatting sqref="F29 H29">
    <cfRule type="cellIs" dxfId="372" priority="6" operator="between">
      <formula>".000001"</formula>
      <formula>".049"</formula>
    </cfRule>
  </conditionalFormatting>
  <conditionalFormatting sqref="F29">
    <cfRule type="cellIs" dxfId="371" priority="5" operator="between">
      <formula>0.000001</formula>
      <formula>0.049999</formula>
    </cfRule>
  </conditionalFormatting>
  <conditionalFormatting sqref="H29">
    <cfRule type="cellIs" dxfId="370" priority="4" operator="between">
      <formula>0.000001</formula>
      <formula>0.049999</formula>
    </cfRule>
  </conditionalFormatting>
  <conditionalFormatting sqref="F30 H30">
    <cfRule type="cellIs" dxfId="369" priority="3" operator="between">
      <formula>".000001"</formula>
      <formula>".049"</formula>
    </cfRule>
  </conditionalFormatting>
  <conditionalFormatting sqref="F30">
    <cfRule type="cellIs" dxfId="368" priority="2" operator="between">
      <formula>0.000001</formula>
      <formula>0.049999</formula>
    </cfRule>
  </conditionalFormatting>
  <conditionalFormatting sqref="H30">
    <cfRule type="cellIs" dxfId="367" priority="1" operator="between">
      <formula>0.000001</formula>
      <formula>0.049999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sqref="A1:F2"/>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28" t="s">
        <v>18</v>
      </c>
      <c r="B1" s="928"/>
      <c r="C1" s="928"/>
      <c r="D1" s="928"/>
      <c r="E1" s="928"/>
      <c r="F1" s="928"/>
      <c r="G1" s="1"/>
      <c r="H1" s="1"/>
    </row>
    <row r="2" spans="1:9" x14ac:dyDescent="0.2">
      <c r="A2" s="929"/>
      <c r="B2" s="929"/>
      <c r="C2" s="929"/>
      <c r="D2" s="929"/>
      <c r="E2" s="929"/>
      <c r="F2" s="929"/>
      <c r="G2" s="11"/>
      <c r="H2" s="62" t="s">
        <v>515</v>
      </c>
    </row>
    <row r="3" spans="1:9" x14ac:dyDescent="0.2">
      <c r="A3" s="12"/>
      <c r="B3" s="899">
        <f>INDICE!A3</f>
        <v>42917</v>
      </c>
      <c r="C3" s="899">
        <v>41671</v>
      </c>
      <c r="D3" s="917" t="s">
        <v>118</v>
      </c>
      <c r="E3" s="917"/>
      <c r="F3" s="917" t="s">
        <v>119</v>
      </c>
      <c r="G3" s="917"/>
      <c r="H3" s="917"/>
    </row>
    <row r="4" spans="1:9" x14ac:dyDescent="0.2">
      <c r="A4" s="546"/>
      <c r="B4" s="245" t="s">
        <v>54</v>
      </c>
      <c r="C4" s="246" t="s">
        <v>461</v>
      </c>
      <c r="D4" s="245" t="s">
        <v>54</v>
      </c>
      <c r="E4" s="246" t="s">
        <v>461</v>
      </c>
      <c r="F4" s="245" t="s">
        <v>54</v>
      </c>
      <c r="G4" s="247" t="s">
        <v>461</v>
      </c>
      <c r="H4" s="246" t="s">
        <v>519</v>
      </c>
      <c r="I4" s="62"/>
    </row>
    <row r="5" spans="1:9" ht="14.1" customHeight="1" x14ac:dyDescent="0.2">
      <c r="A5" s="573" t="s">
        <v>363</v>
      </c>
      <c r="B5" s="322">
        <v>14040.330189999999</v>
      </c>
      <c r="C5" s="323">
        <v>-22.504646995597007</v>
      </c>
      <c r="D5" s="322">
        <v>117680.27874999998</v>
      </c>
      <c r="E5" s="323">
        <v>-0.30268402806786499</v>
      </c>
      <c r="F5" s="322">
        <v>210754.86350000001</v>
      </c>
      <c r="G5" s="323">
        <v>-1.6316150564865062</v>
      </c>
      <c r="H5" s="323">
        <v>56.134737295717265</v>
      </c>
    </row>
    <row r="6" spans="1:9" x14ac:dyDescent="0.2">
      <c r="A6" s="562" t="s">
        <v>364</v>
      </c>
      <c r="B6" s="616">
        <v>4776.1754900000005</v>
      </c>
      <c r="C6" s="617">
        <v>-29.271431976734206</v>
      </c>
      <c r="D6" s="616">
        <v>45111.931219999999</v>
      </c>
      <c r="E6" s="617">
        <v>5.855478072295127</v>
      </c>
      <c r="F6" s="616">
        <v>78115.531399999993</v>
      </c>
      <c r="G6" s="617">
        <v>-0.25967721692854134</v>
      </c>
      <c r="H6" s="617">
        <v>20.806138283277871</v>
      </c>
    </row>
    <row r="7" spans="1:9" x14ac:dyDescent="0.2">
      <c r="A7" s="562" t="s">
        <v>365</v>
      </c>
      <c r="B7" s="618">
        <v>4827.0322400000005</v>
      </c>
      <c r="C7" s="617">
        <v>-47.034055055843616</v>
      </c>
      <c r="D7" s="616">
        <v>47345.176340000005</v>
      </c>
      <c r="E7" s="617">
        <v>-13.346435518233172</v>
      </c>
      <c r="F7" s="616">
        <v>90626.417809999984</v>
      </c>
      <c r="G7" s="617">
        <v>-9.120022882451126</v>
      </c>
      <c r="H7" s="617">
        <v>24.138423528319954</v>
      </c>
    </row>
    <row r="8" spans="1:9" x14ac:dyDescent="0.2">
      <c r="A8" s="562" t="s">
        <v>583</v>
      </c>
      <c r="B8" s="618">
        <v>0</v>
      </c>
      <c r="C8" s="619" t="s">
        <v>148</v>
      </c>
      <c r="D8" s="616">
        <v>14.858690000000001</v>
      </c>
      <c r="E8" s="619" t="s">
        <v>148</v>
      </c>
      <c r="F8" s="616">
        <v>22.858690000000003</v>
      </c>
      <c r="G8" s="619">
        <v>371.21895208587148</v>
      </c>
      <c r="H8" s="737">
        <v>6.0884315396794592E-3</v>
      </c>
    </row>
    <row r="9" spans="1:9" x14ac:dyDescent="0.2">
      <c r="A9" s="562" t="s">
        <v>584</v>
      </c>
      <c r="B9" s="616">
        <v>4437.1224599999996</v>
      </c>
      <c r="C9" s="617">
        <v>97.086847189268227</v>
      </c>
      <c r="D9" s="616">
        <v>25208.312499999996</v>
      </c>
      <c r="E9" s="617">
        <v>21.288740227406461</v>
      </c>
      <c r="F9" s="616">
        <v>41990.055599999992</v>
      </c>
      <c r="G9" s="617">
        <v>15.975872194956928</v>
      </c>
      <c r="H9" s="617">
        <v>11.184087052579741</v>
      </c>
    </row>
    <row r="10" spans="1:9" x14ac:dyDescent="0.2">
      <c r="A10" s="573" t="s">
        <v>366</v>
      </c>
      <c r="B10" s="575">
        <v>15624.04009</v>
      </c>
      <c r="C10" s="323">
        <v>39.734435208433972</v>
      </c>
      <c r="D10" s="575">
        <v>100027.91904999998</v>
      </c>
      <c r="E10" s="323">
        <v>12.954189317512949</v>
      </c>
      <c r="F10" s="575">
        <v>164684.16806</v>
      </c>
      <c r="G10" s="323">
        <v>8.6210793737984464</v>
      </c>
      <c r="H10" s="323">
        <v>43.863768348158906</v>
      </c>
    </row>
    <row r="11" spans="1:9" x14ac:dyDescent="0.2">
      <c r="A11" s="562" t="s">
        <v>367</v>
      </c>
      <c r="B11" s="616">
        <v>6535.8708000000006</v>
      </c>
      <c r="C11" s="617">
        <v>40.385638767873893</v>
      </c>
      <c r="D11" s="616">
        <v>32667.690979999999</v>
      </c>
      <c r="E11" s="617">
        <v>39.932264707049036</v>
      </c>
      <c r="F11" s="616">
        <v>45344.30717</v>
      </c>
      <c r="G11" s="617">
        <v>15.580120465694627</v>
      </c>
      <c r="H11" s="617">
        <v>12.077494813514747</v>
      </c>
    </row>
    <row r="12" spans="1:9" x14ac:dyDescent="0.2">
      <c r="A12" s="562" t="s">
        <v>368</v>
      </c>
      <c r="B12" s="616">
        <v>3747.88589</v>
      </c>
      <c r="C12" s="617">
        <v>267.45417068230586</v>
      </c>
      <c r="D12" s="616">
        <v>16449.229510000001</v>
      </c>
      <c r="E12" s="617">
        <v>68.862649251059267</v>
      </c>
      <c r="F12" s="616">
        <v>24713.730689999997</v>
      </c>
      <c r="G12" s="617">
        <v>31.031140677255909</v>
      </c>
      <c r="H12" s="617">
        <v>6.5825232065415893</v>
      </c>
    </row>
    <row r="13" spans="1:9" x14ac:dyDescent="0.2">
      <c r="A13" s="562" t="s">
        <v>369</v>
      </c>
      <c r="B13" s="616">
        <v>66.264020000000002</v>
      </c>
      <c r="C13" s="617" t="s">
        <v>148</v>
      </c>
      <c r="D13" s="616">
        <v>4337.2785100000001</v>
      </c>
      <c r="E13" s="617">
        <v>-36.036362713819102</v>
      </c>
      <c r="F13" s="616">
        <v>8685.2540500000014</v>
      </c>
      <c r="G13" s="617">
        <v>-33.216484361421713</v>
      </c>
      <c r="H13" s="617">
        <v>2.3133248094334697</v>
      </c>
    </row>
    <row r="14" spans="1:9" x14ac:dyDescent="0.2">
      <c r="A14" s="562" t="s">
        <v>370</v>
      </c>
      <c r="B14" s="616">
        <v>3465.4744300000002</v>
      </c>
      <c r="C14" s="617">
        <v>24.41180229145435</v>
      </c>
      <c r="D14" s="616">
        <v>25265.412789999998</v>
      </c>
      <c r="E14" s="617">
        <v>15.221562942036252</v>
      </c>
      <c r="F14" s="616">
        <v>43057.853790000001</v>
      </c>
      <c r="G14" s="617">
        <v>19.076342460514752</v>
      </c>
      <c r="H14" s="617">
        <v>11.468496009436354</v>
      </c>
    </row>
    <row r="15" spans="1:9" x14ac:dyDescent="0.2">
      <c r="A15" s="562" t="s">
        <v>371</v>
      </c>
      <c r="B15" s="616">
        <v>0</v>
      </c>
      <c r="C15" s="617">
        <v>-100</v>
      </c>
      <c r="D15" s="616">
        <v>5809.0892799999992</v>
      </c>
      <c r="E15" s="617">
        <v>-29.18720472316646</v>
      </c>
      <c r="F15" s="616">
        <v>11269.35145</v>
      </c>
      <c r="G15" s="617">
        <v>-22.750100523189477</v>
      </c>
      <c r="H15" s="617">
        <v>3.0016013516046822</v>
      </c>
    </row>
    <row r="16" spans="1:9" x14ac:dyDescent="0.2">
      <c r="A16" s="562" t="s">
        <v>372</v>
      </c>
      <c r="B16" s="616">
        <v>1808.5449500000002</v>
      </c>
      <c r="C16" s="617">
        <v>-3.523436570132537</v>
      </c>
      <c r="D16" s="616">
        <v>15499.217980000001</v>
      </c>
      <c r="E16" s="617">
        <v>-16.480756490685472</v>
      </c>
      <c r="F16" s="616">
        <v>31613.670910000004</v>
      </c>
      <c r="G16" s="617">
        <v>6.2022146032047196</v>
      </c>
      <c r="H16" s="617">
        <v>8.4203281576280631</v>
      </c>
    </row>
    <row r="17" spans="1:8" x14ac:dyDescent="0.2">
      <c r="A17" s="573" t="s">
        <v>626</v>
      </c>
      <c r="B17" s="770">
        <v>0</v>
      </c>
      <c r="C17" s="575" t="s">
        <v>148</v>
      </c>
      <c r="D17" s="575">
        <v>5.6104800000000008</v>
      </c>
      <c r="E17" s="590">
        <v>880.69884109143663</v>
      </c>
      <c r="F17" s="575">
        <v>5.6104800000000008</v>
      </c>
      <c r="G17" s="590">
        <v>880.69884109143663</v>
      </c>
      <c r="H17" s="771">
        <v>1.4943561238522772E-3</v>
      </c>
    </row>
    <row r="18" spans="1:8" x14ac:dyDescent="0.2">
      <c r="A18" s="574" t="s">
        <v>117</v>
      </c>
      <c r="B18" s="69">
        <v>29664.370280000003</v>
      </c>
      <c r="C18" s="70">
        <v>1.2474559236278235</v>
      </c>
      <c r="D18" s="69">
        <v>217713.80828</v>
      </c>
      <c r="E18" s="70">
        <v>5.3822842103347437</v>
      </c>
      <c r="F18" s="69">
        <v>375444.64203999995</v>
      </c>
      <c r="G18" s="70">
        <v>2.6184573148497803</v>
      </c>
      <c r="H18" s="70">
        <v>100</v>
      </c>
    </row>
    <row r="19" spans="1:8" x14ac:dyDescent="0.2">
      <c r="A19" s="609"/>
      <c r="B19" s="1"/>
      <c r="C19" s="1"/>
      <c r="D19" s="1"/>
      <c r="E19" s="1"/>
      <c r="F19" s="1"/>
      <c r="G19" s="1"/>
      <c r="H19" s="233" t="s">
        <v>232</v>
      </c>
    </row>
    <row r="20" spans="1:8" x14ac:dyDescent="0.2">
      <c r="A20" s="614" t="s">
        <v>362</v>
      </c>
      <c r="B20" s="1"/>
      <c r="C20" s="1"/>
      <c r="D20" s="1"/>
      <c r="E20" s="1"/>
      <c r="F20" s="1"/>
      <c r="G20" s="1"/>
      <c r="H20" s="1"/>
    </row>
    <row r="21" spans="1:8" x14ac:dyDescent="0.2">
      <c r="A21" s="615" t="s">
        <v>601</v>
      </c>
      <c r="B21" s="1"/>
      <c r="C21" s="1"/>
      <c r="D21" s="1"/>
      <c r="E21" s="1"/>
      <c r="F21" s="1"/>
      <c r="G21" s="1"/>
      <c r="H21" s="1"/>
    </row>
    <row r="22" spans="1:8" x14ac:dyDescent="0.2">
      <c r="A22" s="936"/>
      <c r="B22" s="936"/>
      <c r="C22" s="936"/>
      <c r="D22" s="936"/>
      <c r="E22" s="936"/>
      <c r="F22" s="936"/>
      <c r="G22" s="936"/>
      <c r="H22" s="936"/>
    </row>
    <row r="23" spans="1:8" x14ac:dyDescent="0.2">
      <c r="A23" s="936"/>
      <c r="B23" s="936"/>
      <c r="C23" s="936"/>
      <c r="D23" s="936"/>
      <c r="E23" s="936"/>
      <c r="F23" s="936"/>
      <c r="G23" s="936"/>
      <c r="H23" s="936"/>
    </row>
  </sheetData>
  <mergeCells count="5">
    <mergeCell ref="A1:F2"/>
    <mergeCell ref="B3:C3"/>
    <mergeCell ref="D3:E3"/>
    <mergeCell ref="F3:H3"/>
    <mergeCell ref="A22:H23"/>
  </mergeCells>
  <conditionalFormatting sqref="H17">
    <cfRule type="cellIs" dxfId="366" priority="11" operator="between">
      <formula>0.0001</formula>
      <formula>0.44999</formula>
    </cfRule>
  </conditionalFormatting>
  <conditionalFormatting sqref="E18">
    <cfRule type="cellIs" dxfId="365" priority="3" operator="between">
      <formula>0.00001</formula>
      <formula>0.049999</formula>
    </cfRule>
  </conditionalFormatting>
  <conditionalFormatting sqref="G18">
    <cfRule type="cellIs" dxfId="364" priority="2" operator="between">
      <formula>0.00001</formula>
      <formula>0.049999</formula>
    </cfRule>
  </conditionalFormatting>
  <conditionalFormatting sqref="H8">
    <cfRule type="cellIs" dxfId="363"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heetViews>
  <sheetFormatPr baseColWidth="10" defaultRowHeight="14.25" x14ac:dyDescent="0.2"/>
  <cols>
    <col min="1" max="1" width="16.375" customWidth="1"/>
  </cols>
  <sheetData>
    <row r="1" spans="1:8" ht="15" x14ac:dyDescent="0.25">
      <c r="A1" s="389" t="s">
        <v>556</v>
      </c>
      <c r="B1" s="1"/>
      <c r="C1" s="1"/>
      <c r="D1" s="1"/>
      <c r="E1" s="1"/>
      <c r="F1" s="1"/>
      <c r="G1" s="1"/>
      <c r="H1" s="1"/>
    </row>
    <row r="2" spans="1:8" x14ac:dyDescent="0.2">
      <c r="A2" s="1"/>
      <c r="B2" s="1"/>
      <c r="C2" s="1"/>
      <c r="D2" s="1"/>
      <c r="E2" s="1"/>
      <c r="F2" s="1"/>
      <c r="G2" s="62" t="s">
        <v>517</v>
      </c>
      <c r="H2" s="1"/>
    </row>
    <row r="3" spans="1:8" x14ac:dyDescent="0.2">
      <c r="A3" s="63"/>
      <c r="B3" s="899">
        <f>INDICE!A3</f>
        <v>42917</v>
      </c>
      <c r="C3" s="917">
        <v>41671</v>
      </c>
      <c r="D3" s="917" t="s">
        <v>118</v>
      </c>
      <c r="E3" s="917"/>
      <c r="F3" s="917" t="s">
        <v>119</v>
      </c>
      <c r="G3" s="917"/>
      <c r="H3" s="1"/>
    </row>
    <row r="4" spans="1:8" x14ac:dyDescent="0.2">
      <c r="A4" s="75"/>
      <c r="B4" s="245" t="s">
        <v>379</v>
      </c>
      <c r="C4" s="246" t="s">
        <v>461</v>
      </c>
      <c r="D4" s="245" t="s">
        <v>379</v>
      </c>
      <c r="E4" s="246" t="s">
        <v>461</v>
      </c>
      <c r="F4" s="245" t="s">
        <v>379</v>
      </c>
      <c r="G4" s="247" t="s">
        <v>461</v>
      </c>
      <c r="H4" s="1"/>
    </row>
    <row r="5" spans="1:8" x14ac:dyDescent="0.2">
      <c r="A5" s="620" t="s">
        <v>516</v>
      </c>
      <c r="B5" s="621">
        <v>17.625967492243532</v>
      </c>
      <c r="C5" s="593">
        <v>27.217432454820546</v>
      </c>
      <c r="D5" s="622">
        <v>18.00125174432781</v>
      </c>
      <c r="E5" s="593">
        <v>14.27554893464702</v>
      </c>
      <c r="F5" s="622">
        <v>16.885539867497329</v>
      </c>
      <c r="G5" s="593">
        <v>-3.1252603966206398</v>
      </c>
      <c r="H5" s="1"/>
    </row>
    <row r="6" spans="1:8" x14ac:dyDescent="0.2">
      <c r="A6" s="65"/>
      <c r="B6" s="65"/>
      <c r="C6" s="65"/>
      <c r="D6" s="65"/>
      <c r="E6" s="65"/>
      <c r="F6" s="65"/>
      <c r="G6" s="71" t="s">
        <v>380</v>
      </c>
      <c r="H6" s="1"/>
    </row>
    <row r="7" spans="1:8" x14ac:dyDescent="0.2">
      <c r="A7" s="259" t="s">
        <v>528</v>
      </c>
      <c r="B7" s="94"/>
      <c r="C7" s="272"/>
      <c r="D7" s="272"/>
      <c r="E7" s="272"/>
      <c r="F7" s="94"/>
      <c r="G7" s="94"/>
      <c r="H7" s="1"/>
    </row>
    <row r="8" spans="1:8" x14ac:dyDescent="0.2">
      <c r="A8" s="614" t="s">
        <v>381</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39"/>
  <sheetViews>
    <sheetView workbookViewId="0">
      <selection sqref="A1:G2"/>
    </sheetView>
  </sheetViews>
  <sheetFormatPr baseColWidth="10" defaultRowHeight="14.25" x14ac:dyDescent="0.2"/>
  <cols>
    <col min="1" max="1" width="11" customWidth="1"/>
    <col min="2" max="2" width="15.625" customWidth="1"/>
    <col min="7" max="7" width="11" style="626"/>
    <col min="10" max="12" width="11" style="1"/>
  </cols>
  <sheetData>
    <row r="1" spans="1:14" x14ac:dyDescent="0.2">
      <c r="A1" s="928" t="s">
        <v>373</v>
      </c>
      <c r="B1" s="928"/>
      <c r="C1" s="928"/>
      <c r="D1" s="928"/>
      <c r="E1" s="928"/>
      <c r="F1" s="928"/>
      <c r="G1" s="928"/>
      <c r="H1" s="1"/>
      <c r="I1" s="1"/>
    </row>
    <row r="2" spans="1:14" x14ac:dyDescent="0.2">
      <c r="A2" s="929"/>
      <c r="B2" s="929"/>
      <c r="C2" s="929"/>
      <c r="D2" s="929"/>
      <c r="E2" s="929"/>
      <c r="F2" s="929"/>
      <c r="G2" s="929"/>
      <c r="H2" s="11"/>
      <c r="I2" s="62" t="s">
        <v>515</v>
      </c>
    </row>
    <row r="3" spans="1:14" x14ac:dyDescent="0.2">
      <c r="A3" s="913" t="s">
        <v>496</v>
      </c>
      <c r="B3" s="913" t="s">
        <v>497</v>
      </c>
      <c r="C3" s="896">
        <f>INDICE!A3</f>
        <v>42917</v>
      </c>
      <c r="D3" s="897">
        <v>41671</v>
      </c>
      <c r="E3" s="897" t="s">
        <v>118</v>
      </c>
      <c r="F3" s="897"/>
      <c r="G3" s="897" t="s">
        <v>119</v>
      </c>
      <c r="H3" s="897"/>
      <c r="I3" s="897"/>
    </row>
    <row r="4" spans="1:14" x14ac:dyDescent="0.2">
      <c r="A4" s="914"/>
      <c r="B4" s="914"/>
      <c r="C4" s="97" t="s">
        <v>54</v>
      </c>
      <c r="D4" s="97" t="s">
        <v>461</v>
      </c>
      <c r="E4" s="97" t="s">
        <v>54</v>
      </c>
      <c r="F4" s="97" t="s">
        <v>461</v>
      </c>
      <c r="G4" s="97" t="s">
        <v>54</v>
      </c>
      <c r="H4" s="401" t="s">
        <v>461</v>
      </c>
      <c r="I4" s="401" t="s">
        <v>108</v>
      </c>
    </row>
    <row r="5" spans="1:14" x14ac:dyDescent="0.2">
      <c r="A5" s="559"/>
      <c r="B5" s="578" t="s">
        <v>244</v>
      </c>
      <c r="C5" s="681">
        <v>0</v>
      </c>
      <c r="D5" s="682" t="s">
        <v>148</v>
      </c>
      <c r="E5" s="683">
        <v>0</v>
      </c>
      <c r="F5" s="682" t="s">
        <v>148</v>
      </c>
      <c r="G5" s="683">
        <v>0</v>
      </c>
      <c r="H5" s="682">
        <v>-100</v>
      </c>
      <c r="I5" s="577">
        <v>0</v>
      </c>
    </row>
    <row r="6" spans="1:14" x14ac:dyDescent="0.2">
      <c r="A6" s="558"/>
      <c r="B6" s="578" t="s">
        <v>211</v>
      </c>
      <c r="C6" s="194">
        <v>0</v>
      </c>
      <c r="D6" s="185" t="s">
        <v>148</v>
      </c>
      <c r="E6" s="187">
        <v>0</v>
      </c>
      <c r="F6" s="185" t="s">
        <v>148</v>
      </c>
      <c r="G6" s="187">
        <v>0</v>
      </c>
      <c r="H6" s="185">
        <v>-100</v>
      </c>
      <c r="I6" s="576">
        <v>0</v>
      </c>
    </row>
    <row r="7" spans="1:14" x14ac:dyDescent="0.2">
      <c r="A7" s="558"/>
      <c r="B7" s="578" t="s">
        <v>578</v>
      </c>
      <c r="C7" s="194">
        <v>0</v>
      </c>
      <c r="D7" s="185">
        <v>-100</v>
      </c>
      <c r="E7" s="187">
        <v>0</v>
      </c>
      <c r="F7" s="185">
        <v>-100</v>
      </c>
      <c r="G7" s="187">
        <v>0</v>
      </c>
      <c r="H7" s="185">
        <v>-100</v>
      </c>
      <c r="I7" s="576">
        <v>0</v>
      </c>
      <c r="J7" s="409"/>
    </row>
    <row r="8" spans="1:14" x14ac:dyDescent="0.2">
      <c r="A8" s="709" t="s">
        <v>503</v>
      </c>
      <c r="B8" s="579"/>
      <c r="C8" s="327">
        <v>0</v>
      </c>
      <c r="D8" s="191">
        <v>-100</v>
      </c>
      <c r="E8" s="189">
        <v>0</v>
      </c>
      <c r="F8" s="325">
        <v>-100</v>
      </c>
      <c r="G8" s="189">
        <v>0</v>
      </c>
      <c r="H8" s="325">
        <v>-100</v>
      </c>
      <c r="I8" s="326">
        <v>0</v>
      </c>
      <c r="J8" s="409"/>
      <c r="M8" s="684"/>
      <c r="N8" s="684"/>
    </row>
    <row r="9" spans="1:14" x14ac:dyDescent="0.2">
      <c r="A9" s="559"/>
      <c r="B9" s="578" t="s">
        <v>614</v>
      </c>
      <c r="C9" s="194">
        <v>0.88948000000000005</v>
      </c>
      <c r="D9" s="185" t="s">
        <v>148</v>
      </c>
      <c r="E9" s="187">
        <v>12.655509999999998</v>
      </c>
      <c r="F9" s="185" t="s">
        <v>148</v>
      </c>
      <c r="G9" s="187">
        <v>19.865819999999999</v>
      </c>
      <c r="H9" s="185" t="s">
        <v>148</v>
      </c>
      <c r="I9" s="583">
        <v>5.2075512498777295E-2</v>
      </c>
      <c r="J9" s="409"/>
      <c r="K9" s="722"/>
      <c r="L9" s="722"/>
      <c r="M9" s="684"/>
      <c r="N9" s="684"/>
    </row>
    <row r="10" spans="1:14" x14ac:dyDescent="0.2">
      <c r="A10" s="558"/>
      <c r="B10" s="578" t="s">
        <v>305</v>
      </c>
      <c r="C10" s="194">
        <v>0</v>
      </c>
      <c r="D10" s="185" t="s">
        <v>148</v>
      </c>
      <c r="E10" s="187">
        <v>0</v>
      </c>
      <c r="F10" s="185">
        <v>-100</v>
      </c>
      <c r="G10" s="187">
        <v>0.314</v>
      </c>
      <c r="H10" s="185">
        <v>7.2660813719126773</v>
      </c>
      <c r="I10" s="576">
        <v>8.2310777630201367E-4</v>
      </c>
      <c r="J10" s="409"/>
      <c r="K10" s="722"/>
      <c r="L10" s="722"/>
      <c r="M10" s="684"/>
      <c r="N10" s="684"/>
    </row>
    <row r="11" spans="1:14" x14ac:dyDescent="0.2">
      <c r="A11" s="558"/>
      <c r="B11" s="578" t="s">
        <v>247</v>
      </c>
      <c r="C11" s="194">
        <v>21.972870000000004</v>
      </c>
      <c r="D11" s="185">
        <v>-98.777647251041842</v>
      </c>
      <c r="E11" s="187">
        <v>968.80977000000007</v>
      </c>
      <c r="F11" s="185">
        <v>-80.478661142073321</v>
      </c>
      <c r="G11" s="187">
        <v>2903.143430000001</v>
      </c>
      <c r="H11" s="185">
        <v>-61.197760034768919</v>
      </c>
      <c r="I11" s="576">
        <v>7.6101908692773943</v>
      </c>
      <c r="J11" s="409"/>
      <c r="K11" s="722"/>
      <c r="L11" s="722"/>
      <c r="M11" s="684"/>
      <c r="N11" s="684"/>
    </row>
    <row r="12" spans="1:14" x14ac:dyDescent="0.2">
      <c r="A12" s="559"/>
      <c r="B12" s="584" t="s">
        <v>358</v>
      </c>
      <c r="C12" s="580">
        <v>0</v>
      </c>
      <c r="D12" s="581">
        <v>-100</v>
      </c>
      <c r="E12" s="582">
        <v>738.10653000000002</v>
      </c>
      <c r="F12" s="581">
        <v>-84.488244421998601</v>
      </c>
      <c r="G12" s="612">
        <v>2561.8346400000005</v>
      </c>
      <c r="H12" s="581">
        <v>-64.321730683901251</v>
      </c>
      <c r="I12" s="685">
        <v>6.7154968591843005</v>
      </c>
      <c r="M12" s="684"/>
      <c r="N12" s="684"/>
    </row>
    <row r="13" spans="1:14" x14ac:dyDescent="0.2">
      <c r="A13" s="558"/>
      <c r="B13" s="584" t="s">
        <v>355</v>
      </c>
      <c r="C13" s="580">
        <v>21.972870000000004</v>
      </c>
      <c r="D13" s="581">
        <v>13.897695181777115</v>
      </c>
      <c r="E13" s="688">
        <v>230.70324000000002</v>
      </c>
      <c r="F13" s="581">
        <v>12.837785953198857</v>
      </c>
      <c r="G13" s="612">
        <v>341.30878999999999</v>
      </c>
      <c r="H13" s="581">
        <v>13.196678093056871</v>
      </c>
      <c r="I13" s="583">
        <v>0.89469401009309235</v>
      </c>
      <c r="M13" s="684"/>
      <c r="N13" s="684"/>
    </row>
    <row r="14" spans="1:14" x14ac:dyDescent="0.2">
      <c r="A14" s="558"/>
      <c r="B14" s="578" t="s">
        <v>215</v>
      </c>
      <c r="C14" s="194">
        <v>2.0246399999999998</v>
      </c>
      <c r="D14" s="185">
        <v>-42.980415570663354</v>
      </c>
      <c r="E14" s="324">
        <v>31.005179999999999</v>
      </c>
      <c r="F14" s="185">
        <v>-37.40942537320965</v>
      </c>
      <c r="G14" s="324">
        <v>49.016539999999999</v>
      </c>
      <c r="H14" s="185">
        <v>-93.36680810129856</v>
      </c>
      <c r="I14" s="576">
        <v>0.12849011223381757</v>
      </c>
    </row>
    <row r="15" spans="1:14" x14ac:dyDescent="0.2">
      <c r="A15" s="558"/>
      <c r="B15" s="578" t="s">
        <v>633</v>
      </c>
      <c r="C15" s="194">
        <v>0</v>
      </c>
      <c r="D15" s="185" t="s">
        <v>148</v>
      </c>
      <c r="E15" s="324">
        <v>0.56594000000000011</v>
      </c>
      <c r="F15" s="185" t="s">
        <v>148</v>
      </c>
      <c r="G15" s="324">
        <v>0.56594000000000011</v>
      </c>
      <c r="H15" s="185" t="s">
        <v>148</v>
      </c>
      <c r="I15" s="576">
        <v>1.4835338054788592E-3</v>
      </c>
    </row>
    <row r="16" spans="1:14" x14ac:dyDescent="0.2">
      <c r="A16" s="558"/>
      <c r="B16" s="578" t="s">
        <v>249</v>
      </c>
      <c r="C16" s="194">
        <v>2269.0537800000002</v>
      </c>
      <c r="D16" s="185">
        <v>-41.027895441823212</v>
      </c>
      <c r="E16" s="324">
        <v>18128.154240000003</v>
      </c>
      <c r="F16" s="185">
        <v>-6.8210162782551196</v>
      </c>
      <c r="G16" s="324">
        <v>35125.609770000003</v>
      </c>
      <c r="H16" s="185">
        <v>-0.10229373136554723</v>
      </c>
      <c r="I16" s="576">
        <v>92.07695079311145</v>
      </c>
    </row>
    <row r="17" spans="1:12" x14ac:dyDescent="0.2">
      <c r="A17" s="558"/>
      <c r="B17" s="584" t="s">
        <v>358</v>
      </c>
      <c r="C17" s="580">
        <v>2260.8458200000005</v>
      </c>
      <c r="D17" s="581">
        <v>-41.101015778212144</v>
      </c>
      <c r="E17" s="582">
        <v>18099.090540000001</v>
      </c>
      <c r="F17" s="581">
        <v>-6.7175497252797634</v>
      </c>
      <c r="G17" s="612">
        <v>34993.736700000001</v>
      </c>
      <c r="H17" s="581">
        <v>-6.0252491826663188E-2</v>
      </c>
      <c r="I17" s="685">
        <v>91.731263693105632</v>
      </c>
    </row>
    <row r="18" spans="1:12" x14ac:dyDescent="0.2">
      <c r="A18" s="558"/>
      <c r="B18" s="584" t="s">
        <v>355</v>
      </c>
      <c r="C18" s="580">
        <v>8.2079599999999999</v>
      </c>
      <c r="D18" s="581">
        <v>-10.383177110913385</v>
      </c>
      <c r="E18" s="688">
        <v>29.063699999999997</v>
      </c>
      <c r="F18" s="581">
        <v>-44.88818618367609</v>
      </c>
      <c r="G18" s="612">
        <v>131.87307000000001</v>
      </c>
      <c r="H18" s="581">
        <v>-10.13383525101735</v>
      </c>
      <c r="I18" s="583">
        <v>0.34568710000579561</v>
      </c>
    </row>
    <row r="19" spans="1:12" x14ac:dyDescent="0.2">
      <c r="A19" s="558"/>
      <c r="B19" s="578" t="s">
        <v>374</v>
      </c>
      <c r="C19" s="194">
        <v>0</v>
      </c>
      <c r="D19" s="185">
        <v>-100</v>
      </c>
      <c r="E19" s="324">
        <v>1.1910000000000001</v>
      </c>
      <c r="F19" s="185">
        <v>-83.272542390973072</v>
      </c>
      <c r="G19" s="324">
        <v>5.6420000000000003</v>
      </c>
      <c r="H19" s="185">
        <v>-52.449820317293359</v>
      </c>
      <c r="I19" s="576">
        <v>1.4789726349987141E-2</v>
      </c>
    </row>
    <row r="20" spans="1:12" x14ac:dyDescent="0.2">
      <c r="A20" s="709" t="s">
        <v>487</v>
      </c>
      <c r="B20" s="579"/>
      <c r="C20" s="327">
        <v>2293.9407700000006</v>
      </c>
      <c r="D20" s="191">
        <v>-59.397109134754579</v>
      </c>
      <c r="E20" s="189">
        <v>19142.38164</v>
      </c>
      <c r="F20" s="325">
        <v>-21.787926096099049</v>
      </c>
      <c r="G20" s="189">
        <v>38104.157500000008</v>
      </c>
      <c r="H20" s="325">
        <v>-12.191458398077412</v>
      </c>
      <c r="I20" s="326">
        <v>99.884803655053219</v>
      </c>
      <c r="J20" s="409"/>
    </row>
    <row r="21" spans="1:12" x14ac:dyDescent="0.2">
      <c r="A21" s="559"/>
      <c r="B21" s="578" t="s">
        <v>376</v>
      </c>
      <c r="C21" s="194">
        <v>0</v>
      </c>
      <c r="D21" s="185" t="s">
        <v>148</v>
      </c>
      <c r="E21" s="187">
        <v>0</v>
      </c>
      <c r="F21" s="185" t="s">
        <v>148</v>
      </c>
      <c r="G21" s="187">
        <v>0</v>
      </c>
      <c r="H21" s="185">
        <v>-100</v>
      </c>
      <c r="I21" s="576">
        <v>0</v>
      </c>
    </row>
    <row r="22" spans="1:12" x14ac:dyDescent="0.2">
      <c r="A22" s="559"/>
      <c r="B22" s="578" t="s">
        <v>617</v>
      </c>
      <c r="C22" s="194">
        <v>0</v>
      </c>
      <c r="D22" s="185" t="s">
        <v>148</v>
      </c>
      <c r="E22" s="187">
        <v>0</v>
      </c>
      <c r="F22" s="185">
        <v>-100</v>
      </c>
      <c r="G22" s="187">
        <v>0</v>
      </c>
      <c r="H22" s="185">
        <v>-100</v>
      </c>
      <c r="I22" s="576">
        <v>0</v>
      </c>
    </row>
    <row r="23" spans="1:12" x14ac:dyDescent="0.2">
      <c r="A23" s="709" t="s">
        <v>504</v>
      </c>
      <c r="B23" s="579"/>
      <c r="C23" s="327">
        <v>0</v>
      </c>
      <c r="D23" s="191" t="s">
        <v>148</v>
      </c>
      <c r="E23" s="189">
        <v>0</v>
      </c>
      <c r="F23" s="325">
        <v>-100</v>
      </c>
      <c r="G23" s="189">
        <v>0</v>
      </c>
      <c r="H23" s="325">
        <v>-100</v>
      </c>
      <c r="I23" s="326">
        <v>0</v>
      </c>
      <c r="J23" s="722"/>
      <c r="K23" s="722"/>
      <c r="L23" s="722"/>
    </row>
    <row r="24" spans="1:12" s="750" customFormat="1" x14ac:dyDescent="0.2">
      <c r="A24" s="709" t="s">
        <v>645</v>
      </c>
      <c r="B24" s="579"/>
      <c r="C24" s="327">
        <v>2.2913099999999997</v>
      </c>
      <c r="D24" s="191" t="s">
        <v>148</v>
      </c>
      <c r="E24" s="189">
        <v>8.1499100000000002</v>
      </c>
      <c r="F24" s="325">
        <v>-57.776206240901061</v>
      </c>
      <c r="G24" s="189">
        <v>43.945219999999992</v>
      </c>
      <c r="H24" s="325">
        <v>-26.794996197756653</v>
      </c>
      <c r="I24" s="326">
        <v>0.11519634494682413</v>
      </c>
      <c r="J24" s="13"/>
      <c r="K24" s="13"/>
      <c r="L24" s="13"/>
    </row>
    <row r="25" spans="1:12" x14ac:dyDescent="0.2">
      <c r="A25" s="565" t="s">
        <v>117</v>
      </c>
      <c r="B25" s="329"/>
      <c r="C25" s="329">
        <v>2296.2320800000002</v>
      </c>
      <c r="D25" s="320">
        <v>-61.731013887856356</v>
      </c>
      <c r="E25" s="197">
        <v>19150.531549999996</v>
      </c>
      <c r="F25" s="320">
        <v>-25.860098281237288</v>
      </c>
      <c r="G25" s="240">
        <v>38148.102719999995</v>
      </c>
      <c r="H25" s="200">
        <v>-23.700516139037362</v>
      </c>
      <c r="I25" s="330">
        <v>100</v>
      </c>
    </row>
    <row r="26" spans="1:12" x14ac:dyDescent="0.2">
      <c r="A26" s="331"/>
      <c r="B26" s="331" t="s">
        <v>358</v>
      </c>
      <c r="C26" s="585">
        <v>2260.8458200000005</v>
      </c>
      <c r="D26" s="205">
        <v>-59.748584011818153</v>
      </c>
      <c r="E26" s="241">
        <v>18837.197070000002</v>
      </c>
      <c r="F26" s="205">
        <v>-22.034145026749204</v>
      </c>
      <c r="G26" s="241">
        <v>37555.571339999995</v>
      </c>
      <c r="H26" s="205">
        <v>-10.995656964124775</v>
      </c>
      <c r="I26" s="586">
        <v>98.446760552289931</v>
      </c>
    </row>
    <row r="27" spans="1:12" x14ac:dyDescent="0.2">
      <c r="A27" s="331"/>
      <c r="B27" s="331" t="s">
        <v>355</v>
      </c>
      <c r="C27" s="585">
        <v>35.38626</v>
      </c>
      <c r="D27" s="205">
        <v>-90.77118052753741</v>
      </c>
      <c r="E27" s="241">
        <v>313.33448000000004</v>
      </c>
      <c r="F27" s="205">
        <v>-81.231091829336549</v>
      </c>
      <c r="G27" s="241">
        <v>592.53138000000001</v>
      </c>
      <c r="H27" s="205">
        <v>-92.406013621936552</v>
      </c>
      <c r="I27" s="586">
        <v>1.5532394477100748</v>
      </c>
    </row>
    <row r="28" spans="1:12" x14ac:dyDescent="0.2">
      <c r="A28" s="752"/>
      <c r="B28" s="753" t="s">
        <v>491</v>
      </c>
      <c r="C28" s="754">
        <v>2293.0512899999999</v>
      </c>
      <c r="D28" s="755">
        <v>-59.412852984743715</v>
      </c>
      <c r="E28" s="754">
        <v>19129.160190000002</v>
      </c>
      <c r="F28" s="755">
        <v>-21.841946386988866</v>
      </c>
      <c r="G28" s="754">
        <v>38083.725740000002</v>
      </c>
      <c r="H28" s="756">
        <v>-14.901512384815247</v>
      </c>
      <c r="I28" s="756">
        <v>99.831244608748932</v>
      </c>
    </row>
    <row r="29" spans="1:12" x14ac:dyDescent="0.2">
      <c r="A29" s="752"/>
      <c r="B29" s="753" t="s">
        <v>492</v>
      </c>
      <c r="C29" s="754">
        <v>3.1807900000000373</v>
      </c>
      <c r="D29" s="755">
        <v>-99.092614878019091</v>
      </c>
      <c r="E29" s="754">
        <v>21.371359999995679</v>
      </c>
      <c r="F29" s="755">
        <v>-98.423118733794922</v>
      </c>
      <c r="G29" s="754">
        <v>64.37697999999672</v>
      </c>
      <c r="H29" s="756">
        <v>-98.772678242460344</v>
      </c>
      <c r="I29" s="756">
        <v>0.1687553912510717</v>
      </c>
    </row>
    <row r="30" spans="1:12" x14ac:dyDescent="0.2">
      <c r="A30" s="761"/>
      <c r="B30" s="762" t="s">
        <v>493</v>
      </c>
      <c r="C30" s="758">
        <v>2293.0512899999999</v>
      </c>
      <c r="D30" s="757">
        <v>-59.406487007018782</v>
      </c>
      <c r="E30" s="758">
        <v>19127.96919</v>
      </c>
      <c r="F30" s="757">
        <v>-21.824070370639038</v>
      </c>
      <c r="G30" s="758">
        <v>38078.083740000002</v>
      </c>
      <c r="H30" s="757">
        <v>-12.227544098534521</v>
      </c>
      <c r="I30" s="757">
        <v>99.816454882398958</v>
      </c>
      <c r="J30" s="722"/>
      <c r="K30" s="722"/>
      <c r="L30" s="722"/>
    </row>
    <row r="31" spans="1:12" x14ac:dyDescent="0.2">
      <c r="A31" s="723" t="s">
        <v>362</v>
      </c>
      <c r="B31" s="722"/>
      <c r="C31" s="623"/>
      <c r="D31" s="623"/>
      <c r="E31" s="623"/>
      <c r="F31" s="623"/>
      <c r="G31" s="624"/>
      <c r="H31" s="623"/>
      <c r="I31" s="233" t="s">
        <v>232</v>
      </c>
    </row>
    <row r="32" spans="1:12" x14ac:dyDescent="0.2">
      <c r="A32" s="860" t="s">
        <v>602</v>
      </c>
      <c r="B32" s="861"/>
      <c r="C32" s="862"/>
      <c r="D32" s="862"/>
      <c r="E32" s="862"/>
      <c r="F32" s="862"/>
      <c r="G32" s="863"/>
      <c r="H32" s="862"/>
      <c r="I32" s="864"/>
      <c r="J32" s="722"/>
      <c r="K32" s="722"/>
      <c r="L32" s="722"/>
    </row>
    <row r="33" spans="1:9" ht="14.25" customHeight="1" x14ac:dyDescent="0.2">
      <c r="A33" s="936" t="s">
        <v>654</v>
      </c>
      <c r="B33" s="936"/>
      <c r="C33" s="936"/>
      <c r="D33" s="936"/>
      <c r="E33" s="936"/>
      <c r="F33" s="936"/>
      <c r="G33" s="936"/>
      <c r="H33" s="936"/>
      <c r="I33" s="936"/>
    </row>
    <row r="34" spans="1:9" x14ac:dyDescent="0.2">
      <c r="A34" s="936"/>
      <c r="B34" s="936"/>
      <c r="C34" s="936"/>
      <c r="D34" s="936"/>
      <c r="E34" s="936"/>
      <c r="F34" s="936"/>
      <c r="G34" s="936"/>
      <c r="H34" s="936"/>
      <c r="I34" s="936"/>
    </row>
    <row r="35" spans="1:9" ht="6" customHeight="1" x14ac:dyDescent="0.2">
      <c r="A35" s="936"/>
      <c r="B35" s="936"/>
      <c r="C35" s="936"/>
      <c r="D35" s="936"/>
      <c r="E35" s="936"/>
      <c r="F35" s="936"/>
      <c r="G35" s="936"/>
      <c r="H35" s="936"/>
      <c r="I35" s="936"/>
    </row>
    <row r="36" spans="1:9" ht="28.5" customHeight="1" x14ac:dyDescent="0.2">
      <c r="A36" s="936"/>
      <c r="B36" s="936"/>
      <c r="C36" s="936"/>
      <c r="D36" s="936"/>
      <c r="E36" s="936"/>
      <c r="F36" s="936"/>
      <c r="G36" s="936"/>
      <c r="H36" s="936"/>
      <c r="I36" s="936"/>
    </row>
    <row r="37" spans="1:9" x14ac:dyDescent="0.2">
      <c r="A37" s="936"/>
      <c r="B37" s="936"/>
      <c r="C37" s="936"/>
      <c r="D37" s="936"/>
      <c r="E37" s="936"/>
      <c r="F37" s="936"/>
      <c r="G37" s="936"/>
      <c r="H37" s="936"/>
      <c r="I37" s="1"/>
    </row>
    <row r="38" spans="1:9" x14ac:dyDescent="0.2">
      <c r="A38" s="936"/>
      <c r="B38" s="936"/>
      <c r="C38" s="936"/>
      <c r="D38" s="936"/>
      <c r="E38" s="936"/>
      <c r="F38" s="936"/>
      <c r="G38" s="936"/>
      <c r="H38" s="936"/>
      <c r="I38" s="1"/>
    </row>
    <row r="39" spans="1:9" x14ac:dyDescent="0.2">
      <c r="A39" s="1"/>
      <c r="B39" s="1"/>
      <c r="C39" s="1"/>
      <c r="D39" s="1"/>
      <c r="E39" s="1"/>
      <c r="F39" s="1"/>
      <c r="G39" s="625"/>
      <c r="H39" s="1"/>
      <c r="I39" s="1"/>
    </row>
  </sheetData>
  <mergeCells count="9">
    <mergeCell ref="A37:H38"/>
    <mergeCell ref="A1:G2"/>
    <mergeCell ref="C3:D3"/>
    <mergeCell ref="E3:F3"/>
    <mergeCell ref="A3:A4"/>
    <mergeCell ref="B3:B4"/>
    <mergeCell ref="G3:I3"/>
    <mergeCell ref="A33:I35"/>
    <mergeCell ref="A36:I36"/>
  </mergeCells>
  <conditionalFormatting sqref="C5">
    <cfRule type="cellIs" dxfId="362" priority="969" operator="between">
      <formula>0.00000001</formula>
      <formula>1</formula>
    </cfRule>
  </conditionalFormatting>
  <conditionalFormatting sqref="C14">
    <cfRule type="cellIs" dxfId="361" priority="711" operator="between">
      <formula>0.00000001</formula>
      <formula>1</formula>
    </cfRule>
  </conditionalFormatting>
  <conditionalFormatting sqref="C14">
    <cfRule type="cellIs" dxfId="360" priority="869" operator="between">
      <formula>0.00000001</formula>
      <formula>1</formula>
    </cfRule>
  </conditionalFormatting>
  <conditionalFormatting sqref="C22">
    <cfRule type="cellIs" dxfId="359" priority="652" operator="between">
      <formula>0.00000001</formula>
      <formula>1</formula>
    </cfRule>
  </conditionalFormatting>
  <conditionalFormatting sqref="G14">
    <cfRule type="cellIs" dxfId="358" priority="776" operator="between">
      <formula>0.00000001</formula>
      <formula>1</formula>
    </cfRule>
  </conditionalFormatting>
  <conditionalFormatting sqref="C22">
    <cfRule type="cellIs" dxfId="357" priority="751" operator="between">
      <formula>0.00000001</formula>
      <formula>1</formula>
    </cfRule>
  </conditionalFormatting>
  <conditionalFormatting sqref="I22">
    <cfRule type="cellIs" dxfId="356" priority="750" operator="between">
      <formula>0.000001</formula>
      <formula>1</formula>
    </cfRule>
  </conditionalFormatting>
  <conditionalFormatting sqref="I22">
    <cfRule type="cellIs" dxfId="355" priority="747" operator="between">
      <formula>0.000001</formula>
      <formula>1</formula>
    </cfRule>
  </conditionalFormatting>
  <conditionalFormatting sqref="C22">
    <cfRule type="cellIs" dxfId="354" priority="748" operator="between">
      <formula>0.00000001</formula>
      <formula>1</formula>
    </cfRule>
  </conditionalFormatting>
  <conditionalFormatting sqref="C27">
    <cfRule type="cellIs" dxfId="353" priority="739" operator="between">
      <formula>0.00000001</formula>
      <formula>1</formula>
    </cfRule>
  </conditionalFormatting>
  <conditionalFormatting sqref="C27">
    <cfRule type="cellIs" dxfId="352" priority="742" operator="between">
      <formula>0.00000001</formula>
      <formula>1</formula>
    </cfRule>
  </conditionalFormatting>
  <conditionalFormatting sqref="C5">
    <cfRule type="cellIs" dxfId="351" priority="727" operator="between">
      <formula>0.00000001</formula>
      <formula>1</formula>
    </cfRule>
  </conditionalFormatting>
  <conditionalFormatting sqref="C26">
    <cfRule type="cellIs" dxfId="350" priority="507" operator="between">
      <formula>0.00000001</formula>
      <formula>1</formula>
    </cfRule>
  </conditionalFormatting>
  <conditionalFormatting sqref="E7">
    <cfRule type="cellIs" dxfId="349" priority="666" operator="between">
      <formula>0.00000001</formula>
      <formula>1</formula>
    </cfRule>
  </conditionalFormatting>
  <conditionalFormatting sqref="G7">
    <cfRule type="cellIs" dxfId="348" priority="665" operator="between">
      <formula>0.00000001</formula>
      <formula>1</formula>
    </cfRule>
  </conditionalFormatting>
  <conditionalFormatting sqref="C22">
    <cfRule type="cellIs" dxfId="347" priority="655" operator="between">
      <formula>0.00000001</formula>
      <formula>1</formula>
    </cfRule>
  </conditionalFormatting>
  <conditionalFormatting sqref="E22">
    <cfRule type="cellIs" dxfId="346" priority="649" operator="between">
      <formula>0.00000001</formula>
      <formula>1</formula>
    </cfRule>
  </conditionalFormatting>
  <conditionalFormatting sqref="G22">
    <cfRule type="cellIs" dxfId="345" priority="648" operator="between">
      <formula>0.00000001</formula>
      <formula>1</formula>
    </cfRule>
  </conditionalFormatting>
  <conditionalFormatting sqref="C27">
    <cfRule type="cellIs" dxfId="344" priority="647" operator="between">
      <formula>0.00000001</formula>
      <formula>1</formula>
    </cfRule>
  </conditionalFormatting>
  <conditionalFormatting sqref="C27">
    <cfRule type="cellIs" dxfId="343" priority="643" operator="between">
      <formula>0.00000001</formula>
      <formula>1</formula>
    </cfRule>
  </conditionalFormatting>
  <conditionalFormatting sqref="K11">
    <cfRule type="cellIs" dxfId="342" priority="629" operator="between">
      <formula>0.000001</formula>
      <formula>1</formula>
    </cfRule>
  </conditionalFormatting>
  <conditionalFormatting sqref="E21">
    <cfRule type="cellIs" dxfId="341" priority="452" operator="between">
      <formula>0.00000001</formula>
      <formula>1</formula>
    </cfRule>
  </conditionalFormatting>
  <conditionalFormatting sqref="G21">
    <cfRule type="cellIs" dxfId="340" priority="451" operator="between">
      <formula>0.00000001</formula>
      <formula>1</formula>
    </cfRule>
  </conditionalFormatting>
  <conditionalFormatting sqref="C29">
    <cfRule type="cellIs" dxfId="339" priority="440" operator="between">
      <formula>0.00000001</formula>
      <formula>1</formula>
    </cfRule>
  </conditionalFormatting>
  <conditionalFormatting sqref="C29">
    <cfRule type="cellIs" dxfId="338" priority="439" operator="between">
      <formula>0.00000001</formula>
      <formula>1</formula>
    </cfRule>
  </conditionalFormatting>
  <conditionalFormatting sqref="C27">
    <cfRule type="cellIs" dxfId="337" priority="438" operator="between">
      <formula>0.00000001</formula>
      <formula>1</formula>
    </cfRule>
  </conditionalFormatting>
  <conditionalFormatting sqref="C27">
    <cfRule type="cellIs" dxfId="336" priority="428" operator="between">
      <formula>0.00000001</formula>
      <formula>1</formula>
    </cfRule>
  </conditionalFormatting>
  <conditionalFormatting sqref="E9">
    <cfRule type="cellIs" dxfId="335" priority="609" operator="between">
      <formula>0.00000001</formula>
      <formula>1</formula>
    </cfRule>
  </conditionalFormatting>
  <conditionalFormatting sqref="G9">
    <cfRule type="cellIs" dxfId="334" priority="608" operator="between">
      <formula>0.00000001</formula>
      <formula>1</formula>
    </cfRule>
  </conditionalFormatting>
  <conditionalFormatting sqref="E9">
    <cfRule type="cellIs" dxfId="333" priority="605" operator="between">
      <formula>0.00000001</formula>
      <formula>1</formula>
    </cfRule>
  </conditionalFormatting>
  <conditionalFormatting sqref="G9">
    <cfRule type="cellIs" dxfId="332" priority="604" operator="between">
      <formula>0.00000001</formula>
      <formula>1</formula>
    </cfRule>
  </conditionalFormatting>
  <conditionalFormatting sqref="C27">
    <cfRule type="cellIs" dxfId="331" priority="599" operator="between">
      <formula>0.00000001</formula>
      <formula>1</formula>
    </cfRule>
  </conditionalFormatting>
  <conditionalFormatting sqref="C27">
    <cfRule type="cellIs" dxfId="330" priority="595" operator="between">
      <formula>0.00000001</formula>
      <formula>1</formula>
    </cfRule>
  </conditionalFormatting>
  <conditionalFormatting sqref="C27">
    <cfRule type="cellIs" dxfId="329" priority="589" operator="between">
      <formula>0.00000001</formula>
      <formula>1</formula>
    </cfRule>
  </conditionalFormatting>
  <conditionalFormatting sqref="C27">
    <cfRule type="cellIs" dxfId="328" priority="587" operator="between">
      <formula>0.00000001</formula>
      <formula>1</formula>
    </cfRule>
  </conditionalFormatting>
  <conditionalFormatting sqref="C26">
    <cfRule type="cellIs" dxfId="327" priority="506" operator="between">
      <formula>0.00000001</formula>
      <formula>1</formula>
    </cfRule>
  </conditionalFormatting>
  <conditionalFormatting sqref="E26">
    <cfRule type="cellIs" dxfId="326" priority="505" operator="between">
      <formula>0.00000001</formula>
      <formula>1</formula>
    </cfRule>
  </conditionalFormatting>
  <conditionalFormatting sqref="C29">
    <cfRule type="cellIs" dxfId="325" priority="533" operator="between">
      <formula>0.00000001</formula>
      <formula>1</formula>
    </cfRule>
  </conditionalFormatting>
  <conditionalFormatting sqref="C29">
    <cfRule type="cellIs" dxfId="324" priority="531" operator="between">
      <formula>0.00000001</formula>
      <formula>1</formula>
    </cfRule>
  </conditionalFormatting>
  <conditionalFormatting sqref="C29">
    <cfRule type="cellIs" dxfId="323" priority="529" operator="between">
      <formula>0.00000001</formula>
      <formula>1</formula>
    </cfRule>
  </conditionalFormatting>
  <conditionalFormatting sqref="C29">
    <cfRule type="cellIs" dxfId="322" priority="527" operator="between">
      <formula>0.00000001</formula>
      <formula>1</formula>
    </cfRule>
  </conditionalFormatting>
  <conditionalFormatting sqref="C29">
    <cfRule type="cellIs" dxfId="321" priority="525" operator="between">
      <formula>0.00000001</formula>
      <formula>1</formula>
    </cfRule>
  </conditionalFormatting>
  <conditionalFormatting sqref="C29">
    <cfRule type="cellIs" dxfId="320" priority="523" operator="between">
      <formula>0.00000001</formula>
      <formula>1</formula>
    </cfRule>
  </conditionalFormatting>
  <conditionalFormatting sqref="C29">
    <cfRule type="cellIs" dxfId="319" priority="521" operator="between">
      <formula>0.00000001</formula>
      <formula>1</formula>
    </cfRule>
  </conditionalFormatting>
  <conditionalFormatting sqref="C29">
    <cfRule type="cellIs" dxfId="318" priority="519" operator="between">
      <formula>0.00000001</formula>
      <formula>1</formula>
    </cfRule>
  </conditionalFormatting>
  <conditionalFormatting sqref="C29">
    <cfRule type="cellIs" dxfId="317" priority="516" operator="between">
      <formula>0.00000001</formula>
      <formula>1</formula>
    </cfRule>
  </conditionalFormatting>
  <conditionalFormatting sqref="C29">
    <cfRule type="cellIs" dxfId="316" priority="517" operator="between">
      <formula>0.00000001</formula>
      <formula>1</formula>
    </cfRule>
  </conditionalFormatting>
  <conditionalFormatting sqref="C26">
    <cfRule type="cellIs" dxfId="315" priority="509" operator="between">
      <formula>0.00000001</formula>
      <formula>1</formula>
    </cfRule>
  </conditionalFormatting>
  <conditionalFormatting sqref="C26">
    <cfRule type="cellIs" dxfId="314" priority="508" operator="between">
      <formula>0.00000001</formula>
      <formula>1</formula>
    </cfRule>
  </conditionalFormatting>
  <conditionalFormatting sqref="I26">
    <cfRule type="cellIs" dxfId="313" priority="504" operator="between">
      <formula>0.000001</formula>
      <formula>1</formula>
    </cfRule>
  </conditionalFormatting>
  <conditionalFormatting sqref="I26">
    <cfRule type="cellIs" dxfId="312" priority="503" operator="between">
      <formula>0.000001</formula>
      <formula>1</formula>
    </cfRule>
  </conditionalFormatting>
  <conditionalFormatting sqref="C26">
    <cfRule type="cellIs" dxfId="311" priority="502" operator="between">
      <formula>0.00000001</formula>
      <formula>1</formula>
    </cfRule>
  </conditionalFormatting>
  <conditionalFormatting sqref="I26">
    <cfRule type="cellIs" dxfId="310" priority="501" operator="between">
      <formula>0.000001</formula>
      <formula>1</formula>
    </cfRule>
  </conditionalFormatting>
  <conditionalFormatting sqref="C26">
    <cfRule type="cellIs" dxfId="309" priority="500" operator="between">
      <formula>0.00000001</formula>
      <formula>1</formula>
    </cfRule>
  </conditionalFormatting>
  <conditionalFormatting sqref="I26">
    <cfRule type="cellIs" dxfId="308" priority="499" operator="between">
      <formula>0.000001</formula>
      <formula>1</formula>
    </cfRule>
  </conditionalFormatting>
  <conditionalFormatting sqref="C26">
    <cfRule type="cellIs" dxfId="307" priority="498" operator="between">
      <formula>0.00000001</formula>
      <formula>1</formula>
    </cfRule>
  </conditionalFormatting>
  <conditionalFormatting sqref="I26">
    <cfRule type="cellIs" dxfId="306" priority="497" operator="between">
      <formula>0.000001</formula>
      <formula>1</formula>
    </cfRule>
  </conditionalFormatting>
  <conditionalFormatting sqref="I26">
    <cfRule type="cellIs" dxfId="305" priority="495" operator="between">
      <formula>0.000001</formula>
      <formula>1</formula>
    </cfRule>
  </conditionalFormatting>
  <conditionalFormatting sqref="C26">
    <cfRule type="cellIs" dxfId="304" priority="496" operator="between">
      <formula>0.00000001</formula>
      <formula>1</formula>
    </cfRule>
  </conditionalFormatting>
  <conditionalFormatting sqref="G26">
    <cfRule type="cellIs" dxfId="303" priority="494" operator="between">
      <formula>0.00000001</formula>
      <formula>1</formula>
    </cfRule>
  </conditionalFormatting>
  <conditionalFormatting sqref="G25">
    <cfRule type="cellIs" dxfId="302" priority="491" operator="between">
      <formula>0.00000001</formula>
      <formula>1</formula>
    </cfRule>
  </conditionalFormatting>
  <conditionalFormatting sqref="C21">
    <cfRule type="cellIs" dxfId="301" priority="458" operator="between">
      <formula>0.00000001</formula>
      <formula>1</formula>
    </cfRule>
  </conditionalFormatting>
  <conditionalFormatting sqref="I21">
    <cfRule type="cellIs" dxfId="300" priority="457" operator="between">
      <formula>0.000001</formula>
      <formula>1</formula>
    </cfRule>
  </conditionalFormatting>
  <conditionalFormatting sqref="I21">
    <cfRule type="cellIs" dxfId="299" priority="455" operator="between">
      <formula>0.000001</formula>
      <formula>1</formula>
    </cfRule>
  </conditionalFormatting>
  <conditionalFormatting sqref="C21">
    <cfRule type="cellIs" dxfId="298" priority="456" operator="between">
      <formula>0.00000001</formula>
      <formula>1</formula>
    </cfRule>
  </conditionalFormatting>
  <conditionalFormatting sqref="C21">
    <cfRule type="cellIs" dxfId="297" priority="454" operator="between">
      <formula>0.00000001</formula>
      <formula>1</formula>
    </cfRule>
  </conditionalFormatting>
  <conditionalFormatting sqref="C21">
    <cfRule type="cellIs" dxfId="296" priority="453" operator="between">
      <formula>0.00000001</formula>
      <formula>1</formula>
    </cfRule>
  </conditionalFormatting>
  <conditionalFormatting sqref="C27">
    <cfRule type="cellIs" dxfId="295" priority="418" operator="between">
      <formula>0.00000001</formula>
      <formula>1</formula>
    </cfRule>
  </conditionalFormatting>
  <conditionalFormatting sqref="I27">
    <cfRule type="cellIs" dxfId="294" priority="437" operator="between">
      <formula>0.000001</formula>
      <formula>1</formula>
    </cfRule>
  </conditionalFormatting>
  <conditionalFormatting sqref="C27">
    <cfRule type="cellIs" dxfId="293" priority="436" operator="between">
      <formula>0.00000001</formula>
      <formula>1</formula>
    </cfRule>
  </conditionalFormatting>
  <conditionalFormatting sqref="I27">
    <cfRule type="cellIs" dxfId="292" priority="435" operator="between">
      <formula>0.000001</formula>
      <formula>1</formula>
    </cfRule>
  </conditionalFormatting>
  <conditionalFormatting sqref="C29">
    <cfRule type="cellIs" dxfId="291" priority="434" operator="between">
      <formula>0.00000001</formula>
      <formula>1</formula>
    </cfRule>
  </conditionalFormatting>
  <conditionalFormatting sqref="I27">
    <cfRule type="cellIs" dxfId="290" priority="423" operator="between">
      <formula>0.000001</formula>
      <formula>1</formula>
    </cfRule>
  </conditionalFormatting>
  <conditionalFormatting sqref="I27">
    <cfRule type="cellIs" dxfId="289" priority="431" operator="between">
      <formula>0.000001</formula>
      <formula>1</formula>
    </cfRule>
  </conditionalFormatting>
  <conditionalFormatting sqref="C27">
    <cfRule type="cellIs" dxfId="288" priority="432" operator="between">
      <formula>0.00000001</formula>
      <formula>1</formula>
    </cfRule>
  </conditionalFormatting>
  <conditionalFormatting sqref="I27">
    <cfRule type="cellIs" dxfId="287" priority="429" operator="between">
      <formula>0.000001</formula>
      <formula>1</formula>
    </cfRule>
  </conditionalFormatting>
  <conditionalFormatting sqref="C27">
    <cfRule type="cellIs" dxfId="286" priority="430" operator="between">
      <formula>0.00000001</formula>
      <formula>1</formula>
    </cfRule>
  </conditionalFormatting>
  <conditionalFormatting sqref="I27">
    <cfRule type="cellIs" dxfId="285" priority="427" operator="between">
      <formula>0.000001</formula>
      <formula>1</formula>
    </cfRule>
  </conditionalFormatting>
  <conditionalFormatting sqref="C29">
    <cfRule type="cellIs" dxfId="284" priority="426" operator="between">
      <formula>0.00000001</formula>
      <formula>1</formula>
    </cfRule>
  </conditionalFormatting>
  <conditionalFormatting sqref="C27">
    <cfRule type="cellIs" dxfId="283" priority="424" operator="between">
      <formula>0.00000001</formula>
      <formula>1</formula>
    </cfRule>
  </conditionalFormatting>
  <conditionalFormatting sqref="I27">
    <cfRule type="cellIs" dxfId="282" priority="421" operator="between">
      <formula>0.000001</formula>
      <formula>1</formula>
    </cfRule>
  </conditionalFormatting>
  <conditionalFormatting sqref="C27">
    <cfRule type="cellIs" dxfId="281" priority="422" operator="between">
      <formula>0.00000001</formula>
      <formula>1</formula>
    </cfRule>
  </conditionalFormatting>
  <conditionalFormatting sqref="C27">
    <cfRule type="cellIs" dxfId="280" priority="420" operator="between">
      <formula>0.00000001</formula>
      <formula>1</formula>
    </cfRule>
  </conditionalFormatting>
  <conditionalFormatting sqref="I27">
    <cfRule type="cellIs" dxfId="279" priority="419" operator="between">
      <formula>0.000001</formula>
      <formula>1</formula>
    </cfRule>
  </conditionalFormatting>
  <conditionalFormatting sqref="C27">
    <cfRule type="cellIs" dxfId="278" priority="417" operator="between">
      <formula>0.00000001</formula>
      <formula>1</formula>
    </cfRule>
  </conditionalFormatting>
  <conditionalFormatting sqref="C26">
    <cfRule type="cellIs" dxfId="277" priority="402" operator="between">
      <formula>0.00000001</formula>
      <formula>1</formula>
    </cfRule>
  </conditionalFormatting>
  <conditionalFormatting sqref="I26">
    <cfRule type="cellIs" dxfId="276" priority="401" operator="between">
      <formula>0.000001</formula>
      <formula>1</formula>
    </cfRule>
  </conditionalFormatting>
  <conditionalFormatting sqref="C26">
    <cfRule type="cellIs" dxfId="275" priority="400" operator="between">
      <formula>0.00000001</formula>
      <formula>1</formula>
    </cfRule>
  </conditionalFormatting>
  <conditionalFormatting sqref="I26">
    <cfRule type="cellIs" dxfId="274" priority="399" operator="between">
      <formula>0.000001</formula>
      <formula>1</formula>
    </cfRule>
  </conditionalFormatting>
  <conditionalFormatting sqref="I26">
    <cfRule type="cellIs" dxfId="273" priority="397" operator="between">
      <formula>0.000001</formula>
      <formula>1</formula>
    </cfRule>
  </conditionalFormatting>
  <conditionalFormatting sqref="C26">
    <cfRule type="cellIs" dxfId="272" priority="398" operator="between">
      <formula>0.00000001</formula>
      <formula>1</formula>
    </cfRule>
  </conditionalFormatting>
  <conditionalFormatting sqref="I26">
    <cfRule type="cellIs" dxfId="271" priority="395" operator="between">
      <formula>0.000001</formula>
      <formula>1</formula>
    </cfRule>
  </conditionalFormatting>
  <conditionalFormatting sqref="C26">
    <cfRule type="cellIs" dxfId="270" priority="396" operator="between">
      <formula>0.00000001</formula>
      <formula>1</formula>
    </cfRule>
  </conditionalFormatting>
  <conditionalFormatting sqref="C26">
    <cfRule type="cellIs" dxfId="269" priority="394" operator="between">
      <formula>0.00000001</formula>
      <formula>1</formula>
    </cfRule>
  </conditionalFormatting>
  <conditionalFormatting sqref="I26">
    <cfRule type="cellIs" dxfId="268" priority="393" operator="between">
      <formula>0.000001</formula>
      <formula>1</formula>
    </cfRule>
  </conditionalFormatting>
  <conditionalFormatting sqref="I26">
    <cfRule type="cellIs" dxfId="267" priority="391" operator="between">
      <formula>0.000001</formula>
      <formula>1</formula>
    </cfRule>
  </conditionalFormatting>
  <conditionalFormatting sqref="C26">
    <cfRule type="cellIs" dxfId="266" priority="392" operator="between">
      <formula>0.00000001</formula>
      <formula>1</formula>
    </cfRule>
  </conditionalFormatting>
  <conditionalFormatting sqref="I26">
    <cfRule type="cellIs" dxfId="265" priority="389" operator="between">
      <formula>0.000001</formula>
      <formula>1</formula>
    </cfRule>
  </conditionalFormatting>
  <conditionalFormatting sqref="C26">
    <cfRule type="cellIs" dxfId="264" priority="390" operator="between">
      <formula>0.00000001</formula>
      <formula>1</formula>
    </cfRule>
  </conditionalFormatting>
  <conditionalFormatting sqref="C26">
    <cfRule type="cellIs" dxfId="263" priority="388" operator="between">
      <formula>0.00000001</formula>
      <formula>1</formula>
    </cfRule>
  </conditionalFormatting>
  <conditionalFormatting sqref="I26">
    <cfRule type="cellIs" dxfId="262" priority="387" operator="between">
      <formula>0.000001</formula>
      <formula>1</formula>
    </cfRule>
  </conditionalFormatting>
  <conditionalFormatting sqref="C26">
    <cfRule type="cellIs" dxfId="261" priority="385" operator="between">
      <formula>0.00000001</formula>
      <formula>1</formula>
    </cfRule>
  </conditionalFormatting>
  <conditionalFormatting sqref="C26">
    <cfRule type="cellIs" dxfId="260" priority="386" operator="between">
      <formula>0.00000001</formula>
      <formula>1</formula>
    </cfRule>
  </conditionalFormatting>
  <conditionalFormatting sqref="C26">
    <cfRule type="cellIs" dxfId="259" priority="131" operator="between">
      <formula>0.00000001</formula>
      <formula>1</formula>
    </cfRule>
  </conditionalFormatting>
  <conditionalFormatting sqref="C28">
    <cfRule type="cellIs" dxfId="258" priority="124" operator="between">
      <formula>0.00000001</formula>
      <formula>1</formula>
    </cfRule>
  </conditionalFormatting>
  <conditionalFormatting sqref="C24">
    <cfRule type="cellIs" dxfId="257" priority="266" operator="between">
      <formula>0.00000001</formula>
      <formula>1</formula>
    </cfRule>
  </conditionalFormatting>
  <conditionalFormatting sqref="C24">
    <cfRule type="cellIs" dxfId="256" priority="271" operator="between">
      <formula>0.00000001</formula>
      <formula>1</formula>
    </cfRule>
  </conditionalFormatting>
  <conditionalFormatting sqref="C28">
    <cfRule type="cellIs" dxfId="255" priority="127" operator="between">
      <formula>0.00000001</formula>
      <formula>1</formula>
    </cfRule>
  </conditionalFormatting>
  <conditionalFormatting sqref="C28">
    <cfRule type="cellIs" dxfId="254" priority="125" operator="between">
      <formula>0.00000001</formula>
      <formula>1</formula>
    </cfRule>
  </conditionalFormatting>
  <conditionalFormatting sqref="C28">
    <cfRule type="cellIs" dxfId="253" priority="240" operator="between">
      <formula>0.00000001</formula>
      <formula>1</formula>
    </cfRule>
  </conditionalFormatting>
  <conditionalFormatting sqref="C28">
    <cfRule type="cellIs" dxfId="252" priority="238" operator="between">
      <formula>0.00000001</formula>
      <formula>1</formula>
    </cfRule>
  </conditionalFormatting>
  <conditionalFormatting sqref="C28">
    <cfRule type="cellIs" dxfId="251" priority="236" operator="between">
      <formula>0.00000001</formula>
      <formula>1</formula>
    </cfRule>
  </conditionalFormatting>
  <conditionalFormatting sqref="C26">
    <cfRule type="cellIs" dxfId="250" priority="132" operator="between">
      <formula>0.00000001</formula>
      <formula>1</formula>
    </cfRule>
  </conditionalFormatting>
  <conditionalFormatting sqref="C30">
    <cfRule type="cellIs" dxfId="249" priority="206" operator="between">
      <formula>0.00000001</formula>
      <formula>1</formula>
    </cfRule>
  </conditionalFormatting>
  <conditionalFormatting sqref="C30">
    <cfRule type="cellIs" dxfId="248" priority="204" operator="between">
      <formula>0.00000001</formula>
      <formula>1</formula>
    </cfRule>
  </conditionalFormatting>
  <conditionalFormatting sqref="C30">
    <cfRule type="cellIs" dxfId="247" priority="203" operator="between">
      <formula>0.00000001</formula>
      <formula>1</formula>
    </cfRule>
  </conditionalFormatting>
  <conditionalFormatting sqref="C26">
    <cfRule type="cellIs" dxfId="246" priority="135" operator="between">
      <formula>0.00000001</formula>
      <formula>1</formula>
    </cfRule>
  </conditionalFormatting>
  <conditionalFormatting sqref="C28">
    <cfRule type="cellIs" dxfId="245" priority="130" operator="between">
      <formula>0.00000001</formula>
      <formula>1</formula>
    </cfRule>
  </conditionalFormatting>
  <conditionalFormatting sqref="C20">
    <cfRule type="cellIs" dxfId="244" priority="287" operator="between">
      <formula>0.00000001</formula>
      <formula>1</formula>
    </cfRule>
  </conditionalFormatting>
  <conditionalFormatting sqref="I20">
    <cfRule type="cellIs" dxfId="243" priority="286" operator="between">
      <formula>0.000001</formula>
      <formula>1</formula>
    </cfRule>
  </conditionalFormatting>
  <conditionalFormatting sqref="C28">
    <cfRule type="cellIs" dxfId="242" priority="128" operator="between">
      <formula>0.00000001</formula>
      <formula>1</formula>
    </cfRule>
  </conditionalFormatting>
  <conditionalFormatting sqref="C20">
    <cfRule type="cellIs" dxfId="241" priority="284" operator="between">
      <formula>0.00000001</formula>
      <formula>1</formula>
    </cfRule>
  </conditionalFormatting>
  <conditionalFormatting sqref="I20">
    <cfRule type="cellIs" dxfId="240" priority="283" operator="between">
      <formula>0.000001</formula>
      <formula>1</formula>
    </cfRule>
  </conditionalFormatting>
  <conditionalFormatting sqref="I20">
    <cfRule type="cellIs" dxfId="239" priority="281" operator="between">
      <formula>0.000001</formula>
      <formula>1</formula>
    </cfRule>
  </conditionalFormatting>
  <conditionalFormatting sqref="C20">
    <cfRule type="cellIs" dxfId="238" priority="282" operator="between">
      <formula>0.00000001</formula>
      <formula>1</formula>
    </cfRule>
  </conditionalFormatting>
  <conditionalFormatting sqref="C28">
    <cfRule type="cellIs" dxfId="237" priority="122" operator="between">
      <formula>0.00000001</formula>
      <formula>1</formula>
    </cfRule>
  </conditionalFormatting>
  <conditionalFormatting sqref="C26">
    <cfRule type="cellIs" dxfId="236" priority="134" operator="between">
      <formula>0.00000001</formula>
      <formula>1</formula>
    </cfRule>
  </conditionalFormatting>
  <conditionalFormatting sqref="C24">
    <cfRule type="cellIs" dxfId="235" priority="268" operator="between">
      <formula>0.00000001</formula>
      <formula>1</formula>
    </cfRule>
  </conditionalFormatting>
  <conditionalFormatting sqref="C26">
    <cfRule type="cellIs" dxfId="234" priority="264" operator="between">
      <formula>0.00000001</formula>
      <formula>1</formula>
    </cfRule>
  </conditionalFormatting>
  <conditionalFormatting sqref="I26">
    <cfRule type="cellIs" dxfId="233" priority="263" operator="between">
      <formula>0.000001</formula>
      <formula>1</formula>
    </cfRule>
  </conditionalFormatting>
  <conditionalFormatting sqref="G26">
    <cfRule type="cellIs" dxfId="232" priority="262" operator="between">
      <formula>0.00000001</formula>
      <formula>1</formula>
    </cfRule>
  </conditionalFormatting>
  <conditionalFormatting sqref="C26">
    <cfRule type="cellIs" dxfId="231" priority="261" operator="between">
      <formula>0.00000001</formula>
      <formula>1</formula>
    </cfRule>
  </conditionalFormatting>
  <conditionalFormatting sqref="C26">
    <cfRule type="cellIs" dxfId="230" priority="259" operator="between">
      <formula>0.00000001</formula>
      <formula>1</formula>
    </cfRule>
  </conditionalFormatting>
  <conditionalFormatting sqref="C26">
    <cfRule type="cellIs" dxfId="229" priority="257" operator="between">
      <formula>0.00000001</formula>
      <formula>1</formula>
    </cfRule>
  </conditionalFormatting>
  <conditionalFormatting sqref="C26">
    <cfRule type="cellIs" dxfId="228" priority="260" operator="between">
      <formula>0.00000001</formula>
      <formula>1</formula>
    </cfRule>
  </conditionalFormatting>
  <conditionalFormatting sqref="C26">
    <cfRule type="cellIs" dxfId="227" priority="258" operator="between">
      <formula>0.00000001</formula>
      <formula>1</formula>
    </cfRule>
  </conditionalFormatting>
  <conditionalFormatting sqref="I26">
    <cfRule type="cellIs" dxfId="226" priority="256" operator="between">
      <formula>0.000001</formula>
      <formula>1</formula>
    </cfRule>
  </conditionalFormatting>
  <conditionalFormatting sqref="C26">
    <cfRule type="cellIs" dxfId="225" priority="255" operator="between">
      <formula>0.00000001</formula>
      <formula>1</formula>
    </cfRule>
  </conditionalFormatting>
  <conditionalFormatting sqref="I26">
    <cfRule type="cellIs" dxfId="224" priority="254" operator="between">
      <formula>0.000001</formula>
      <formula>1</formula>
    </cfRule>
  </conditionalFormatting>
  <conditionalFormatting sqref="I26">
    <cfRule type="cellIs" dxfId="223" priority="252" operator="between">
      <formula>0.000001</formula>
      <formula>1</formula>
    </cfRule>
  </conditionalFormatting>
  <conditionalFormatting sqref="C26">
    <cfRule type="cellIs" dxfId="222" priority="253" operator="between">
      <formula>0.00000001</formula>
      <formula>1</formula>
    </cfRule>
  </conditionalFormatting>
  <conditionalFormatting sqref="I26">
    <cfRule type="cellIs" dxfId="221" priority="250" operator="between">
      <formula>0.000001</formula>
      <formula>1</formula>
    </cfRule>
  </conditionalFormatting>
  <conditionalFormatting sqref="C26">
    <cfRule type="cellIs" dxfId="220" priority="251" operator="between">
      <formula>0.00000001</formula>
      <formula>1</formula>
    </cfRule>
  </conditionalFormatting>
  <conditionalFormatting sqref="C26">
    <cfRule type="cellIs" dxfId="219" priority="249" operator="between">
      <formula>0.00000001</formula>
      <formula>1</formula>
    </cfRule>
  </conditionalFormatting>
  <conditionalFormatting sqref="I26">
    <cfRule type="cellIs" dxfId="218" priority="248" operator="between">
      <formula>0.000001</formula>
      <formula>1</formula>
    </cfRule>
  </conditionalFormatting>
  <conditionalFormatting sqref="C28">
    <cfRule type="cellIs" dxfId="217" priority="241" operator="between">
      <formula>0.00000001</formula>
      <formula>1</formula>
    </cfRule>
  </conditionalFormatting>
  <conditionalFormatting sqref="C28">
    <cfRule type="cellIs" dxfId="216" priority="239" operator="between">
      <formula>0.00000001</formula>
      <formula>1</formula>
    </cfRule>
  </conditionalFormatting>
  <conditionalFormatting sqref="C28">
    <cfRule type="cellIs" dxfId="215" priority="237" operator="between">
      <formula>0.00000001</formula>
      <formula>1</formula>
    </cfRule>
  </conditionalFormatting>
  <conditionalFormatting sqref="C28">
    <cfRule type="cellIs" dxfId="214" priority="235" operator="between">
      <formula>0.00000001</formula>
      <formula>1</formula>
    </cfRule>
  </conditionalFormatting>
  <conditionalFormatting sqref="C28">
    <cfRule type="cellIs" dxfId="213" priority="234" operator="between">
      <formula>0.00000001</formula>
      <formula>1</formula>
    </cfRule>
  </conditionalFormatting>
  <conditionalFormatting sqref="C28">
    <cfRule type="cellIs" dxfId="212" priority="217" operator="between">
      <formula>0.00000001</formula>
      <formula>1</formula>
    </cfRule>
  </conditionalFormatting>
  <conditionalFormatting sqref="C28">
    <cfRule type="cellIs" dxfId="211" priority="233" operator="between">
      <formula>0.00000001</formula>
      <formula>1</formula>
    </cfRule>
  </conditionalFormatting>
  <conditionalFormatting sqref="I28">
    <cfRule type="cellIs" dxfId="210" priority="232" operator="between">
      <formula>0.000001</formula>
      <formula>1</formula>
    </cfRule>
  </conditionalFormatting>
  <conditionalFormatting sqref="C28">
    <cfRule type="cellIs" dxfId="209" priority="231" operator="between">
      <formula>0.00000001</formula>
      <formula>1</formula>
    </cfRule>
  </conditionalFormatting>
  <conditionalFormatting sqref="I28">
    <cfRule type="cellIs" dxfId="208" priority="230" operator="between">
      <formula>0.000001</formula>
      <formula>1</formula>
    </cfRule>
  </conditionalFormatting>
  <conditionalFormatting sqref="I28">
    <cfRule type="cellIs" dxfId="207" priority="222" operator="between">
      <formula>0.000001</formula>
      <formula>1</formula>
    </cfRule>
  </conditionalFormatting>
  <conditionalFormatting sqref="I28">
    <cfRule type="cellIs" dxfId="206" priority="228" operator="between">
      <formula>0.000001</formula>
      <formula>1</formula>
    </cfRule>
  </conditionalFormatting>
  <conditionalFormatting sqref="C28">
    <cfRule type="cellIs" dxfId="205" priority="229" operator="between">
      <formula>0.00000001</formula>
      <formula>1</formula>
    </cfRule>
  </conditionalFormatting>
  <conditionalFormatting sqref="I28">
    <cfRule type="cellIs" dxfId="204" priority="226" operator="between">
      <formula>0.000001</formula>
      <formula>1</formula>
    </cfRule>
  </conditionalFormatting>
  <conditionalFormatting sqref="C28">
    <cfRule type="cellIs" dxfId="203" priority="227" operator="between">
      <formula>0.00000001</formula>
      <formula>1</formula>
    </cfRule>
  </conditionalFormatting>
  <conditionalFormatting sqref="C28">
    <cfRule type="cellIs" dxfId="202" priority="225" operator="between">
      <formula>0.00000001</formula>
      <formula>1</formula>
    </cfRule>
  </conditionalFormatting>
  <conditionalFormatting sqref="I28">
    <cfRule type="cellIs" dxfId="201" priority="224" operator="between">
      <formula>0.000001</formula>
      <formula>1</formula>
    </cfRule>
  </conditionalFormatting>
  <conditionalFormatting sqref="C28">
    <cfRule type="cellIs" dxfId="200" priority="223" operator="between">
      <formula>0.00000001</formula>
      <formula>1</formula>
    </cfRule>
  </conditionalFormatting>
  <conditionalFormatting sqref="I28">
    <cfRule type="cellIs" dxfId="199" priority="220" operator="between">
      <formula>0.000001</formula>
      <formula>1</formula>
    </cfRule>
  </conditionalFormatting>
  <conditionalFormatting sqref="C28">
    <cfRule type="cellIs" dxfId="198" priority="221" operator="between">
      <formula>0.00000001</formula>
      <formula>1</formula>
    </cfRule>
  </conditionalFormatting>
  <conditionalFormatting sqref="C28">
    <cfRule type="cellIs" dxfId="197" priority="219" operator="between">
      <formula>0.00000001</formula>
      <formula>1</formula>
    </cfRule>
  </conditionalFormatting>
  <conditionalFormatting sqref="I28">
    <cfRule type="cellIs" dxfId="196" priority="218" operator="between">
      <formula>0.000001</formula>
      <formula>1</formula>
    </cfRule>
  </conditionalFormatting>
  <conditionalFormatting sqref="C28">
    <cfRule type="cellIs" dxfId="195" priority="216" operator="between">
      <formula>0.00000001</formula>
      <formula>1</formula>
    </cfRule>
  </conditionalFormatting>
  <conditionalFormatting sqref="C30">
    <cfRule type="cellIs" dxfId="194" priority="215" operator="between">
      <formula>0.00000001</formula>
      <formula>1</formula>
    </cfRule>
  </conditionalFormatting>
  <conditionalFormatting sqref="C30">
    <cfRule type="cellIs" dxfId="193" priority="214" operator="between">
      <formula>0.00000001</formula>
      <formula>1</formula>
    </cfRule>
  </conditionalFormatting>
  <conditionalFormatting sqref="C30">
    <cfRule type="cellIs" dxfId="192" priority="213" operator="between">
      <formula>0.00000001</formula>
      <formula>1</formula>
    </cfRule>
  </conditionalFormatting>
  <conditionalFormatting sqref="C30">
    <cfRule type="cellIs" dxfId="191" priority="212" operator="between">
      <formula>0.00000001</formula>
      <formula>1</formula>
    </cfRule>
  </conditionalFormatting>
  <conditionalFormatting sqref="C30">
    <cfRule type="cellIs" dxfId="190" priority="211" operator="between">
      <formula>0.00000001</formula>
      <formula>1</formula>
    </cfRule>
  </conditionalFormatting>
  <conditionalFormatting sqref="C30">
    <cfRule type="cellIs" dxfId="189" priority="210" operator="between">
      <formula>0.00000001</formula>
      <formula>1</formula>
    </cfRule>
  </conditionalFormatting>
  <conditionalFormatting sqref="C30">
    <cfRule type="cellIs" dxfId="188" priority="209" operator="between">
      <formula>0.00000001</formula>
      <formula>1</formula>
    </cfRule>
  </conditionalFormatting>
  <conditionalFormatting sqref="C30">
    <cfRule type="cellIs" dxfId="187" priority="208" operator="between">
      <formula>0.00000001</formula>
      <formula>1</formula>
    </cfRule>
  </conditionalFormatting>
  <conditionalFormatting sqref="C30">
    <cfRule type="cellIs" dxfId="186" priority="207" operator="between">
      <formula>0.00000001</formula>
      <formula>1</formula>
    </cfRule>
  </conditionalFormatting>
  <conditionalFormatting sqref="C30">
    <cfRule type="cellIs" dxfId="185" priority="205" operator="between">
      <formula>0.00000001</formula>
      <formula>1</formula>
    </cfRule>
  </conditionalFormatting>
  <conditionalFormatting sqref="C30">
    <cfRule type="cellIs" dxfId="184" priority="202" operator="between">
      <formula>0.00000001</formula>
      <formula>1</formula>
    </cfRule>
  </conditionalFormatting>
  <conditionalFormatting sqref="H27">
    <cfRule type="cellIs" dxfId="183" priority="198" operator="between">
      <formula>0.000001</formula>
      <formula>1</formula>
    </cfRule>
  </conditionalFormatting>
  <conditionalFormatting sqref="C8">
    <cfRule type="cellIs" dxfId="182" priority="197" operator="between">
      <formula>0.00000001</formula>
      <formula>1</formula>
    </cfRule>
  </conditionalFormatting>
  <conditionalFormatting sqref="C8">
    <cfRule type="cellIs" dxfId="181" priority="196" operator="between">
      <formula>0.00000001</formula>
      <formula>1</formula>
    </cfRule>
  </conditionalFormatting>
  <conditionalFormatting sqref="C8">
    <cfRule type="cellIs" dxfId="180" priority="195" operator="between">
      <formula>0.00000001</formula>
      <formula>1</formula>
    </cfRule>
  </conditionalFormatting>
  <conditionalFormatting sqref="I6">
    <cfRule type="cellIs" dxfId="179" priority="194" operator="between">
      <formula>0.000001</formula>
      <formula>1</formula>
    </cfRule>
  </conditionalFormatting>
  <conditionalFormatting sqref="I6">
    <cfRule type="cellIs" dxfId="178" priority="193" operator="between">
      <formula>0.000001</formula>
      <formula>1</formula>
    </cfRule>
  </conditionalFormatting>
  <conditionalFormatting sqref="E6">
    <cfRule type="cellIs" dxfId="177" priority="192" operator="between">
      <formula>0.00000001</formula>
      <formula>1</formula>
    </cfRule>
  </conditionalFormatting>
  <conditionalFormatting sqref="G6">
    <cfRule type="cellIs" dxfId="176" priority="191" operator="between">
      <formula>0.00000001</formula>
      <formula>1</formula>
    </cfRule>
  </conditionalFormatting>
  <conditionalFormatting sqref="C10">
    <cfRule type="cellIs" dxfId="175" priority="190" operator="between">
      <formula>0.00000001</formula>
      <formula>1</formula>
    </cfRule>
  </conditionalFormatting>
  <conditionalFormatting sqref="C10">
    <cfRule type="cellIs" dxfId="174" priority="189" operator="between">
      <formula>0.00000001</formula>
      <formula>1</formula>
    </cfRule>
  </conditionalFormatting>
  <conditionalFormatting sqref="E10">
    <cfRule type="cellIs" dxfId="173" priority="188" operator="between">
      <formula>0.00000001</formula>
      <formula>1</formula>
    </cfRule>
  </conditionalFormatting>
  <conditionalFormatting sqref="G10">
    <cfRule type="cellIs" dxfId="172" priority="187" operator="between">
      <formula>0.00000001</formula>
      <formula>1</formula>
    </cfRule>
  </conditionalFormatting>
  <conditionalFormatting sqref="I10">
    <cfRule type="cellIs" dxfId="171" priority="186" operator="between">
      <formula>0.000001</formula>
      <formula>1</formula>
    </cfRule>
  </conditionalFormatting>
  <conditionalFormatting sqref="I10">
    <cfRule type="cellIs" dxfId="170" priority="185" operator="between">
      <formula>0.000001</formula>
      <formula>1</formula>
    </cfRule>
  </conditionalFormatting>
  <conditionalFormatting sqref="E10">
    <cfRule type="cellIs" dxfId="169" priority="184" operator="between">
      <formula>0.00000001</formula>
      <formula>1</formula>
    </cfRule>
  </conditionalFormatting>
  <conditionalFormatting sqref="G10">
    <cfRule type="cellIs" dxfId="168" priority="183" operator="between">
      <formula>0.00000001</formula>
      <formula>1</formula>
    </cfRule>
  </conditionalFormatting>
  <conditionalFormatting sqref="C11">
    <cfRule type="cellIs" dxfId="167" priority="182" operator="between">
      <formula>0.00000001</formula>
      <formula>1</formula>
    </cfRule>
  </conditionalFormatting>
  <conditionalFormatting sqref="C11">
    <cfRule type="cellIs" dxfId="166" priority="181" operator="between">
      <formula>0.00000001</formula>
      <formula>1</formula>
    </cfRule>
  </conditionalFormatting>
  <conditionalFormatting sqref="E11">
    <cfRule type="cellIs" dxfId="165" priority="180" operator="between">
      <formula>0.00000001</formula>
      <formula>1</formula>
    </cfRule>
  </conditionalFormatting>
  <conditionalFormatting sqref="G11">
    <cfRule type="cellIs" dxfId="164" priority="179" operator="between">
      <formula>0.00000001</formula>
      <formula>1</formula>
    </cfRule>
  </conditionalFormatting>
  <conditionalFormatting sqref="I11">
    <cfRule type="cellIs" dxfId="163" priority="178" operator="between">
      <formula>0.000001</formula>
      <formula>1</formula>
    </cfRule>
  </conditionalFormatting>
  <conditionalFormatting sqref="I11">
    <cfRule type="cellIs" dxfId="162" priority="177" operator="between">
      <formula>0.000001</formula>
      <formula>1</formula>
    </cfRule>
  </conditionalFormatting>
  <conditionalFormatting sqref="E11">
    <cfRule type="cellIs" dxfId="161" priority="176" operator="between">
      <formula>0.00000001</formula>
      <formula>1</formula>
    </cfRule>
  </conditionalFormatting>
  <conditionalFormatting sqref="G11">
    <cfRule type="cellIs" dxfId="160" priority="175" operator="between">
      <formula>0.00000001</formula>
      <formula>1</formula>
    </cfRule>
  </conditionalFormatting>
  <conditionalFormatting sqref="C13">
    <cfRule type="cellIs" dxfId="159" priority="174" operator="between">
      <formula>0.00000001</formula>
      <formula>1</formula>
    </cfRule>
  </conditionalFormatting>
  <conditionalFormatting sqref="C13">
    <cfRule type="cellIs" dxfId="158" priority="173" operator="between">
      <formula>0.00000001</formula>
      <formula>1</formula>
    </cfRule>
  </conditionalFormatting>
  <conditionalFormatting sqref="E13">
    <cfRule type="cellIs" dxfId="157" priority="172" operator="between">
      <formula>0.00000001</formula>
      <formula>1</formula>
    </cfRule>
  </conditionalFormatting>
  <conditionalFormatting sqref="C15:C16">
    <cfRule type="cellIs" dxfId="156" priority="171" operator="between">
      <formula>0.00000001</formula>
      <formula>1</formula>
    </cfRule>
  </conditionalFormatting>
  <conditionalFormatting sqref="I15:I16">
    <cfRule type="cellIs" dxfId="155" priority="170" operator="between">
      <formula>0.000001</formula>
      <formula>1</formula>
    </cfRule>
  </conditionalFormatting>
  <conditionalFormatting sqref="G16">
    <cfRule type="cellIs" dxfId="154" priority="169" operator="between">
      <formula>0.00000001</formula>
      <formula>1</formula>
    </cfRule>
  </conditionalFormatting>
  <conditionalFormatting sqref="C15:C16">
    <cfRule type="cellIs" dxfId="153" priority="168" operator="between">
      <formula>0.00000001</formula>
      <formula>1</formula>
    </cfRule>
  </conditionalFormatting>
  <conditionalFormatting sqref="I15:I16">
    <cfRule type="cellIs" dxfId="152" priority="167" operator="between">
      <formula>0.000001</formula>
      <formula>1</formula>
    </cfRule>
  </conditionalFormatting>
  <conditionalFormatting sqref="C18">
    <cfRule type="cellIs" dxfId="151" priority="166" operator="between">
      <formula>0.00000001</formula>
      <formula>1</formula>
    </cfRule>
  </conditionalFormatting>
  <conditionalFormatting sqref="C18">
    <cfRule type="cellIs" dxfId="150" priority="165" operator="between">
      <formula>0.00000001</formula>
      <formula>1</formula>
    </cfRule>
  </conditionalFormatting>
  <conditionalFormatting sqref="E18">
    <cfRule type="cellIs" dxfId="149" priority="164" operator="between">
      <formula>0.00000001</formula>
      <formula>1</formula>
    </cfRule>
  </conditionalFormatting>
  <conditionalFormatting sqref="C19">
    <cfRule type="cellIs" dxfId="148" priority="163" operator="between">
      <formula>0.00000001</formula>
      <formula>1</formula>
    </cfRule>
  </conditionalFormatting>
  <conditionalFormatting sqref="I19">
    <cfRule type="cellIs" dxfId="147" priority="162" operator="between">
      <formula>0.000001</formula>
      <formula>1</formula>
    </cfRule>
  </conditionalFormatting>
  <conditionalFormatting sqref="G19">
    <cfRule type="cellIs" dxfId="146" priority="161" operator="between">
      <formula>0.00000001</formula>
      <formula>1</formula>
    </cfRule>
  </conditionalFormatting>
  <conditionalFormatting sqref="C19">
    <cfRule type="cellIs" dxfId="145" priority="160" operator="between">
      <formula>0.00000001</formula>
      <formula>1</formula>
    </cfRule>
  </conditionalFormatting>
  <conditionalFormatting sqref="I19">
    <cfRule type="cellIs" dxfId="144" priority="159" operator="between">
      <formula>0.000001</formula>
      <formula>1</formula>
    </cfRule>
  </conditionalFormatting>
  <conditionalFormatting sqref="C23">
    <cfRule type="cellIs" dxfId="143" priority="150" operator="between">
      <formula>0.00000001</formula>
      <formula>1</formula>
    </cfRule>
  </conditionalFormatting>
  <conditionalFormatting sqref="I23">
    <cfRule type="cellIs" dxfId="142" priority="149" operator="between">
      <formula>0.000001</formula>
      <formula>1</formula>
    </cfRule>
  </conditionalFormatting>
  <conditionalFormatting sqref="C23">
    <cfRule type="cellIs" dxfId="141" priority="148" operator="between">
      <formula>0.00000001</formula>
      <formula>1</formula>
    </cfRule>
  </conditionalFormatting>
  <conditionalFormatting sqref="I23">
    <cfRule type="cellIs" dxfId="140" priority="147" operator="between">
      <formula>0.000001</formula>
      <formula>1</formula>
    </cfRule>
  </conditionalFormatting>
  <conditionalFormatting sqref="I23">
    <cfRule type="cellIs" dxfId="139" priority="145" operator="between">
      <formula>0.000001</formula>
      <formula>1</formula>
    </cfRule>
  </conditionalFormatting>
  <conditionalFormatting sqref="C23">
    <cfRule type="cellIs" dxfId="138" priority="146" operator="between">
      <formula>0.00000001</formula>
      <formula>1</formula>
    </cfRule>
  </conditionalFormatting>
  <conditionalFormatting sqref="C26">
    <cfRule type="cellIs" dxfId="137" priority="137" operator="between">
      <formula>0.00000001</formula>
      <formula>1</formula>
    </cfRule>
  </conditionalFormatting>
  <conditionalFormatting sqref="C26">
    <cfRule type="cellIs" dxfId="136" priority="138" operator="between">
      <formula>0.00000001</formula>
      <formula>1</formula>
    </cfRule>
  </conditionalFormatting>
  <conditionalFormatting sqref="C26">
    <cfRule type="cellIs" dxfId="135" priority="136" operator="between">
      <formula>0.00000001</formula>
      <formula>1</formula>
    </cfRule>
  </conditionalFormatting>
  <conditionalFormatting sqref="C26">
    <cfRule type="cellIs" dxfId="134" priority="133" operator="between">
      <formula>0.00000001</formula>
      <formula>1</formula>
    </cfRule>
  </conditionalFormatting>
  <conditionalFormatting sqref="C25">
    <cfRule type="cellIs" dxfId="133" priority="118" operator="between">
      <formula>0.00000001</formula>
      <formula>1</formula>
    </cfRule>
  </conditionalFormatting>
  <conditionalFormatting sqref="C25">
    <cfRule type="cellIs" dxfId="132" priority="117" operator="between">
      <formula>0.00000001</formula>
      <formula>1</formula>
    </cfRule>
  </conditionalFormatting>
  <conditionalFormatting sqref="E25">
    <cfRule type="cellIs" dxfId="131" priority="116" operator="between">
      <formula>0.00000001</formula>
      <formula>1</formula>
    </cfRule>
  </conditionalFormatting>
  <conditionalFormatting sqref="C28">
    <cfRule type="cellIs" dxfId="130" priority="129" operator="between">
      <formula>0.00000001</formula>
      <formula>1</formula>
    </cfRule>
  </conditionalFormatting>
  <conditionalFormatting sqref="C28">
    <cfRule type="cellIs" dxfId="129" priority="126" operator="between">
      <formula>0.00000001</formula>
      <formula>1</formula>
    </cfRule>
  </conditionalFormatting>
  <conditionalFormatting sqref="C28">
    <cfRule type="cellIs" dxfId="128" priority="123" operator="between">
      <formula>0.00000001</formula>
      <formula>1</formula>
    </cfRule>
  </conditionalFormatting>
  <conditionalFormatting sqref="C28">
    <cfRule type="cellIs" dxfId="127" priority="121" operator="between">
      <formula>0.00000001</formula>
      <formula>1</formula>
    </cfRule>
  </conditionalFormatting>
  <conditionalFormatting sqref="C25">
    <cfRule type="cellIs" dxfId="126" priority="120" operator="between">
      <formula>0.00000001</formula>
      <formula>1</formula>
    </cfRule>
  </conditionalFormatting>
  <conditionalFormatting sqref="C25">
    <cfRule type="cellIs" dxfId="125" priority="119" operator="between">
      <formula>0.00000001</formula>
      <formula>1</formula>
    </cfRule>
  </conditionalFormatting>
  <conditionalFormatting sqref="I25">
    <cfRule type="cellIs" dxfId="124" priority="115" operator="between">
      <formula>0.000001</formula>
      <formula>1</formula>
    </cfRule>
  </conditionalFormatting>
  <conditionalFormatting sqref="I25">
    <cfRule type="cellIs" dxfId="123" priority="114" operator="between">
      <formula>0.000001</formula>
      <formula>1</formula>
    </cfRule>
  </conditionalFormatting>
  <conditionalFormatting sqref="C25">
    <cfRule type="cellIs" dxfId="122" priority="113" operator="between">
      <formula>0.00000001</formula>
      <formula>1</formula>
    </cfRule>
  </conditionalFormatting>
  <conditionalFormatting sqref="I25">
    <cfRule type="cellIs" dxfId="121" priority="112" operator="between">
      <formula>0.000001</formula>
      <formula>1</formula>
    </cfRule>
  </conditionalFormatting>
  <conditionalFormatting sqref="C25">
    <cfRule type="cellIs" dxfId="120" priority="111" operator="between">
      <formula>0.00000001</formula>
      <formula>1</formula>
    </cfRule>
  </conditionalFormatting>
  <conditionalFormatting sqref="I25">
    <cfRule type="cellIs" dxfId="119" priority="110" operator="between">
      <formula>0.000001</formula>
      <formula>1</formula>
    </cfRule>
  </conditionalFormatting>
  <conditionalFormatting sqref="C25">
    <cfRule type="cellIs" dxfId="118" priority="109" operator="between">
      <formula>0.00000001</formula>
      <formula>1</formula>
    </cfRule>
  </conditionalFormatting>
  <conditionalFormatting sqref="I25">
    <cfRule type="cellIs" dxfId="117" priority="108" operator="between">
      <formula>0.000001</formula>
      <formula>1</formula>
    </cfRule>
  </conditionalFormatting>
  <conditionalFormatting sqref="I25">
    <cfRule type="cellIs" dxfId="116" priority="106" operator="between">
      <formula>0.000001</formula>
      <formula>1</formula>
    </cfRule>
  </conditionalFormatting>
  <conditionalFormatting sqref="C25">
    <cfRule type="cellIs" dxfId="115" priority="107" operator="between">
      <formula>0.00000001</formula>
      <formula>1</formula>
    </cfRule>
  </conditionalFormatting>
  <conditionalFormatting sqref="G25">
    <cfRule type="cellIs" dxfId="114" priority="105" operator="between">
      <formula>0.00000001</formula>
      <formula>1</formula>
    </cfRule>
  </conditionalFormatting>
  <conditionalFormatting sqref="C26">
    <cfRule type="cellIs" dxfId="113" priority="84" operator="between">
      <formula>0.00000001</formula>
      <formula>1</formula>
    </cfRule>
  </conditionalFormatting>
  <conditionalFormatting sqref="C28">
    <cfRule type="cellIs" dxfId="112" priority="103" operator="between">
      <formula>0.00000001</formula>
      <formula>1</formula>
    </cfRule>
  </conditionalFormatting>
  <conditionalFormatting sqref="C28">
    <cfRule type="cellIs" dxfId="111" priority="104" operator="between">
      <formula>0.00000001</formula>
      <formula>1</formula>
    </cfRule>
  </conditionalFormatting>
  <conditionalFormatting sqref="C26">
    <cfRule type="cellIs" dxfId="110" priority="102" operator="between">
      <formula>0.00000001</formula>
      <formula>1</formula>
    </cfRule>
  </conditionalFormatting>
  <conditionalFormatting sqref="I26">
    <cfRule type="cellIs" dxfId="109" priority="101" operator="between">
      <formula>0.000001</formula>
      <formula>1</formula>
    </cfRule>
  </conditionalFormatting>
  <conditionalFormatting sqref="C26">
    <cfRule type="cellIs" dxfId="108" priority="100" operator="between">
      <formula>0.00000001</formula>
      <formula>1</formula>
    </cfRule>
  </conditionalFormatting>
  <conditionalFormatting sqref="I26">
    <cfRule type="cellIs" dxfId="107" priority="99" operator="between">
      <formula>0.000001</formula>
      <formula>1</formula>
    </cfRule>
  </conditionalFormatting>
  <conditionalFormatting sqref="C28">
    <cfRule type="cellIs" dxfId="106" priority="98" operator="between">
      <formula>0.00000001</formula>
      <formula>1</formula>
    </cfRule>
  </conditionalFormatting>
  <conditionalFormatting sqref="I26">
    <cfRule type="cellIs" dxfId="105" priority="89" operator="between">
      <formula>0.000001</formula>
      <formula>1</formula>
    </cfRule>
  </conditionalFormatting>
  <conditionalFormatting sqref="I26">
    <cfRule type="cellIs" dxfId="104" priority="96" operator="between">
      <formula>0.000001</formula>
      <formula>1</formula>
    </cfRule>
  </conditionalFormatting>
  <conditionalFormatting sqref="C26">
    <cfRule type="cellIs" dxfId="103" priority="97" operator="between">
      <formula>0.00000001</formula>
      <formula>1</formula>
    </cfRule>
  </conditionalFormatting>
  <conditionalFormatting sqref="I26">
    <cfRule type="cellIs" dxfId="102" priority="94" operator="between">
      <formula>0.000001</formula>
      <formula>1</formula>
    </cfRule>
  </conditionalFormatting>
  <conditionalFormatting sqref="C26">
    <cfRule type="cellIs" dxfId="101" priority="95" operator="between">
      <formula>0.00000001</formula>
      <formula>1</formula>
    </cfRule>
  </conditionalFormatting>
  <conditionalFormatting sqref="C26">
    <cfRule type="cellIs" dxfId="100" priority="93" operator="between">
      <formula>0.00000001</formula>
      <formula>1</formula>
    </cfRule>
  </conditionalFormatting>
  <conditionalFormatting sqref="I26">
    <cfRule type="cellIs" dxfId="99" priority="92" operator="between">
      <formula>0.000001</formula>
      <formula>1</formula>
    </cfRule>
  </conditionalFormatting>
  <conditionalFormatting sqref="C28">
    <cfRule type="cellIs" dxfId="98" priority="91" operator="between">
      <formula>0.00000001</formula>
      <formula>1</formula>
    </cfRule>
  </conditionalFormatting>
  <conditionalFormatting sqref="C26">
    <cfRule type="cellIs" dxfId="97" priority="90" operator="between">
      <formula>0.00000001</formula>
      <formula>1</formula>
    </cfRule>
  </conditionalFormatting>
  <conditionalFormatting sqref="I26">
    <cfRule type="cellIs" dxfId="96" priority="87" operator="between">
      <formula>0.000001</formula>
      <formula>1</formula>
    </cfRule>
  </conditionalFormatting>
  <conditionalFormatting sqref="C26">
    <cfRule type="cellIs" dxfId="95" priority="88" operator="between">
      <formula>0.00000001</formula>
      <formula>1</formula>
    </cfRule>
  </conditionalFormatting>
  <conditionalFormatting sqref="C26">
    <cfRule type="cellIs" dxfId="94" priority="86" operator="between">
      <formula>0.00000001</formula>
      <formula>1</formula>
    </cfRule>
  </conditionalFormatting>
  <conditionalFormatting sqref="I26">
    <cfRule type="cellIs" dxfId="93" priority="85" operator="between">
      <formula>0.000001</formula>
      <formula>1</formula>
    </cfRule>
  </conditionalFormatting>
  <conditionalFormatting sqref="C26">
    <cfRule type="cellIs" dxfId="92" priority="83" operator="between">
      <formula>0.00000001</formula>
      <formula>1</formula>
    </cfRule>
  </conditionalFormatting>
  <conditionalFormatting sqref="C25">
    <cfRule type="cellIs" dxfId="91" priority="82" operator="between">
      <formula>0.00000001</formula>
      <formula>1</formula>
    </cfRule>
  </conditionalFormatting>
  <conditionalFormatting sqref="I25">
    <cfRule type="cellIs" dxfId="90" priority="81" operator="between">
      <formula>0.000001</formula>
      <formula>1</formula>
    </cfRule>
  </conditionalFormatting>
  <conditionalFormatting sqref="C25">
    <cfRule type="cellIs" dxfId="89" priority="80" operator="between">
      <formula>0.00000001</formula>
      <formula>1</formula>
    </cfRule>
  </conditionalFormatting>
  <conditionalFormatting sqref="I25">
    <cfRule type="cellIs" dxfId="88" priority="79" operator="between">
      <formula>0.000001</formula>
      <formula>1</formula>
    </cfRule>
  </conditionalFormatting>
  <conditionalFormatting sqref="I25">
    <cfRule type="cellIs" dxfId="87" priority="77" operator="between">
      <formula>0.000001</formula>
      <formula>1</formula>
    </cfRule>
  </conditionalFormatting>
  <conditionalFormatting sqref="C25">
    <cfRule type="cellIs" dxfId="86" priority="78" operator="between">
      <formula>0.00000001</formula>
      <formula>1</formula>
    </cfRule>
  </conditionalFormatting>
  <conditionalFormatting sqref="I25">
    <cfRule type="cellIs" dxfId="85" priority="75" operator="between">
      <formula>0.000001</formula>
      <formula>1</formula>
    </cfRule>
  </conditionalFormatting>
  <conditionalFormatting sqref="C25">
    <cfRule type="cellIs" dxfId="84" priority="76" operator="between">
      <formula>0.00000001</formula>
      <formula>1</formula>
    </cfRule>
  </conditionalFormatting>
  <conditionalFormatting sqref="C25">
    <cfRule type="cellIs" dxfId="83" priority="74" operator="between">
      <formula>0.00000001</formula>
      <formula>1</formula>
    </cfRule>
  </conditionalFormatting>
  <conditionalFormatting sqref="I25">
    <cfRule type="cellIs" dxfId="82" priority="73" operator="between">
      <formula>0.000001</formula>
      <formula>1</formula>
    </cfRule>
  </conditionalFormatting>
  <conditionalFormatting sqref="I25">
    <cfRule type="cellIs" dxfId="81" priority="71" operator="between">
      <formula>0.000001</formula>
      <formula>1</formula>
    </cfRule>
  </conditionalFormatting>
  <conditionalFormatting sqref="C25">
    <cfRule type="cellIs" dxfId="80" priority="72" operator="between">
      <formula>0.00000001</formula>
      <formula>1</formula>
    </cfRule>
  </conditionalFormatting>
  <conditionalFormatting sqref="I25">
    <cfRule type="cellIs" dxfId="79" priority="69" operator="between">
      <formula>0.000001</formula>
      <formula>1</formula>
    </cfRule>
  </conditionalFormatting>
  <conditionalFormatting sqref="C25">
    <cfRule type="cellIs" dxfId="78" priority="70" operator="between">
      <formula>0.00000001</formula>
      <formula>1</formula>
    </cfRule>
  </conditionalFormatting>
  <conditionalFormatting sqref="C25">
    <cfRule type="cellIs" dxfId="77" priority="68" operator="between">
      <formula>0.00000001</formula>
      <formula>1</formula>
    </cfRule>
  </conditionalFormatting>
  <conditionalFormatting sqref="I25">
    <cfRule type="cellIs" dxfId="76" priority="67" operator="between">
      <formula>0.000001</formula>
      <formula>1</formula>
    </cfRule>
  </conditionalFormatting>
  <conditionalFormatting sqref="C25">
    <cfRule type="cellIs" dxfId="75" priority="65" operator="between">
      <formula>0.00000001</formula>
      <formula>1</formula>
    </cfRule>
  </conditionalFormatting>
  <conditionalFormatting sqref="C25">
    <cfRule type="cellIs" dxfId="74" priority="66" operator="between">
      <formula>0.00000001</formula>
      <formula>1</formula>
    </cfRule>
  </conditionalFormatting>
  <conditionalFormatting sqref="C27">
    <cfRule type="cellIs" dxfId="73" priority="46" operator="between">
      <formula>0.00000001</formula>
      <formula>1</formula>
    </cfRule>
  </conditionalFormatting>
  <conditionalFormatting sqref="C27">
    <cfRule type="cellIs" dxfId="72" priority="44" operator="between">
      <formula>0.00000001</formula>
      <formula>1</formula>
    </cfRule>
  </conditionalFormatting>
  <conditionalFormatting sqref="C27">
    <cfRule type="cellIs" dxfId="71" priority="42" operator="between">
      <formula>0.00000001</formula>
      <formula>1</formula>
    </cfRule>
  </conditionalFormatting>
  <conditionalFormatting sqref="C29">
    <cfRule type="cellIs" dxfId="70" priority="12" operator="between">
      <formula>0.00000001</formula>
      <formula>1</formula>
    </cfRule>
  </conditionalFormatting>
  <conditionalFormatting sqref="C29">
    <cfRule type="cellIs" dxfId="69" priority="10" operator="between">
      <formula>0.00000001</formula>
      <formula>1</formula>
    </cfRule>
  </conditionalFormatting>
  <conditionalFormatting sqref="C29">
    <cfRule type="cellIs" dxfId="68" priority="9" operator="between">
      <formula>0.00000001</formula>
      <formula>1</formula>
    </cfRule>
  </conditionalFormatting>
  <conditionalFormatting sqref="C25">
    <cfRule type="cellIs" dxfId="67" priority="64" operator="between">
      <formula>0.00000001</formula>
      <formula>1</formula>
    </cfRule>
  </conditionalFormatting>
  <conditionalFormatting sqref="I25">
    <cfRule type="cellIs" dxfId="66" priority="63" operator="between">
      <formula>0.000001</formula>
      <formula>1</formula>
    </cfRule>
  </conditionalFormatting>
  <conditionalFormatting sqref="G25">
    <cfRule type="cellIs" dxfId="65" priority="62" operator="between">
      <formula>0.00000001</formula>
      <formula>1</formula>
    </cfRule>
  </conditionalFormatting>
  <conditionalFormatting sqref="C25">
    <cfRule type="cellIs" dxfId="64" priority="61" operator="between">
      <formula>0.00000001</formula>
      <formula>1</formula>
    </cfRule>
  </conditionalFormatting>
  <conditionalFormatting sqref="C25">
    <cfRule type="cellIs" dxfId="63" priority="59" operator="between">
      <formula>0.00000001</formula>
      <formula>1</formula>
    </cfRule>
  </conditionalFormatting>
  <conditionalFormatting sqref="C25">
    <cfRule type="cellIs" dxfId="62" priority="57" operator="between">
      <formula>0.00000001</formula>
      <formula>1</formula>
    </cfRule>
  </conditionalFormatting>
  <conditionalFormatting sqref="C25">
    <cfRule type="cellIs" dxfId="61" priority="60" operator="between">
      <formula>0.00000001</formula>
      <formula>1</formula>
    </cfRule>
  </conditionalFormatting>
  <conditionalFormatting sqref="C25">
    <cfRule type="cellIs" dxfId="60" priority="58" operator="between">
      <formula>0.00000001</formula>
      <formula>1</formula>
    </cfRule>
  </conditionalFormatting>
  <conditionalFormatting sqref="I25">
    <cfRule type="cellIs" dxfId="59" priority="56" operator="between">
      <formula>0.000001</formula>
      <formula>1</formula>
    </cfRule>
  </conditionalFormatting>
  <conditionalFormatting sqref="C25">
    <cfRule type="cellIs" dxfId="58" priority="55" operator="between">
      <formula>0.00000001</formula>
      <formula>1</formula>
    </cfRule>
  </conditionalFormatting>
  <conditionalFormatting sqref="I25">
    <cfRule type="cellIs" dxfId="57" priority="54" operator="between">
      <formula>0.000001</formula>
      <formula>1</formula>
    </cfRule>
  </conditionalFormatting>
  <conditionalFormatting sqref="I25">
    <cfRule type="cellIs" dxfId="56" priority="52" operator="between">
      <formula>0.000001</formula>
      <formula>1</formula>
    </cfRule>
  </conditionalFormatting>
  <conditionalFormatting sqref="C25">
    <cfRule type="cellIs" dxfId="55" priority="53" operator="between">
      <formula>0.00000001</formula>
      <formula>1</formula>
    </cfRule>
  </conditionalFormatting>
  <conditionalFormatting sqref="I25">
    <cfRule type="cellIs" dxfId="54" priority="50" operator="between">
      <formula>0.000001</formula>
      <formula>1</formula>
    </cfRule>
  </conditionalFormatting>
  <conditionalFormatting sqref="C25">
    <cfRule type="cellIs" dxfId="53" priority="51" operator="between">
      <formula>0.00000001</formula>
      <formula>1</formula>
    </cfRule>
  </conditionalFormatting>
  <conditionalFormatting sqref="C25">
    <cfRule type="cellIs" dxfId="52" priority="49" operator="between">
      <formula>0.00000001</formula>
      <formula>1</formula>
    </cfRule>
  </conditionalFormatting>
  <conditionalFormatting sqref="I25">
    <cfRule type="cellIs" dxfId="51" priority="48" operator="between">
      <formula>0.000001</formula>
      <formula>1</formula>
    </cfRule>
  </conditionalFormatting>
  <conditionalFormatting sqref="C27">
    <cfRule type="cellIs" dxfId="50" priority="47" operator="between">
      <formula>0.00000001</formula>
      <formula>1</formula>
    </cfRule>
  </conditionalFormatting>
  <conditionalFormatting sqref="C27">
    <cfRule type="cellIs" dxfId="49" priority="45" operator="between">
      <formula>0.00000001</formula>
      <formula>1</formula>
    </cfRule>
  </conditionalFormatting>
  <conditionalFormatting sqref="C27">
    <cfRule type="cellIs" dxfId="48" priority="43" operator="between">
      <formula>0.00000001</formula>
      <formula>1</formula>
    </cfRule>
  </conditionalFormatting>
  <conditionalFormatting sqref="C27">
    <cfRule type="cellIs" dxfId="47" priority="41" operator="between">
      <formula>0.00000001</formula>
      <formula>1</formula>
    </cfRule>
  </conditionalFormatting>
  <conditionalFormatting sqref="C27">
    <cfRule type="cellIs" dxfId="46" priority="40" operator="between">
      <formula>0.00000001</formula>
      <formula>1</formula>
    </cfRule>
  </conditionalFormatting>
  <conditionalFormatting sqref="C27">
    <cfRule type="cellIs" dxfId="45" priority="23" operator="between">
      <formula>0.00000001</formula>
      <formula>1</formula>
    </cfRule>
  </conditionalFormatting>
  <conditionalFormatting sqref="C27">
    <cfRule type="cellIs" dxfId="44" priority="39" operator="between">
      <formula>0.00000001</formula>
      <formula>1</formula>
    </cfRule>
  </conditionalFormatting>
  <conditionalFormatting sqref="I27">
    <cfRule type="cellIs" dxfId="43" priority="38" operator="between">
      <formula>0.000001</formula>
      <formula>1</formula>
    </cfRule>
  </conditionalFormatting>
  <conditionalFormatting sqref="C27">
    <cfRule type="cellIs" dxfId="42" priority="37" operator="between">
      <formula>0.00000001</formula>
      <formula>1</formula>
    </cfRule>
  </conditionalFormatting>
  <conditionalFormatting sqref="I27">
    <cfRule type="cellIs" dxfId="41" priority="36" operator="between">
      <formula>0.000001</formula>
      <formula>1</formula>
    </cfRule>
  </conditionalFormatting>
  <conditionalFormatting sqref="I27">
    <cfRule type="cellIs" dxfId="40" priority="28" operator="between">
      <formula>0.000001</formula>
      <formula>1</formula>
    </cfRule>
  </conditionalFormatting>
  <conditionalFormatting sqref="I27">
    <cfRule type="cellIs" dxfId="39" priority="34" operator="between">
      <formula>0.000001</formula>
      <formula>1</formula>
    </cfRule>
  </conditionalFormatting>
  <conditionalFormatting sqref="C27">
    <cfRule type="cellIs" dxfId="38" priority="35" operator="between">
      <formula>0.00000001</formula>
      <formula>1</formula>
    </cfRule>
  </conditionalFormatting>
  <conditionalFormatting sqref="I27">
    <cfRule type="cellIs" dxfId="37" priority="32" operator="between">
      <formula>0.000001</formula>
      <formula>1</formula>
    </cfRule>
  </conditionalFormatting>
  <conditionalFormatting sqref="C27">
    <cfRule type="cellIs" dxfId="36" priority="33" operator="between">
      <formula>0.00000001</formula>
      <formula>1</formula>
    </cfRule>
  </conditionalFormatting>
  <conditionalFormatting sqref="C27">
    <cfRule type="cellIs" dxfId="35" priority="31" operator="between">
      <formula>0.00000001</formula>
      <formula>1</formula>
    </cfRule>
  </conditionalFormatting>
  <conditionalFormatting sqref="I27">
    <cfRule type="cellIs" dxfId="34" priority="30" operator="between">
      <formula>0.000001</formula>
      <formula>1</formula>
    </cfRule>
  </conditionalFormatting>
  <conditionalFormatting sqref="C27">
    <cfRule type="cellIs" dxfId="33" priority="29" operator="between">
      <formula>0.00000001</formula>
      <formula>1</formula>
    </cfRule>
  </conditionalFormatting>
  <conditionalFormatting sqref="I27">
    <cfRule type="cellIs" dxfId="32" priority="26" operator="between">
      <formula>0.000001</formula>
      <formula>1</formula>
    </cfRule>
  </conditionalFormatting>
  <conditionalFormatting sqref="C27">
    <cfRule type="cellIs" dxfId="31" priority="27" operator="between">
      <formula>0.00000001</formula>
      <formula>1</formula>
    </cfRule>
  </conditionalFormatting>
  <conditionalFormatting sqref="C27">
    <cfRule type="cellIs" dxfId="30" priority="25" operator="between">
      <formula>0.00000001</formula>
      <formula>1</formula>
    </cfRule>
  </conditionalFormatting>
  <conditionalFormatting sqref="I27">
    <cfRule type="cellIs" dxfId="29" priority="24" operator="between">
      <formula>0.000001</formula>
      <formula>1</formula>
    </cfRule>
  </conditionalFormatting>
  <conditionalFormatting sqref="C27">
    <cfRule type="cellIs" dxfId="28" priority="22" operator="between">
      <formula>0.00000001</formula>
      <formula>1</formula>
    </cfRule>
  </conditionalFormatting>
  <conditionalFormatting sqref="C29">
    <cfRule type="cellIs" dxfId="27" priority="21" operator="between">
      <formula>0.00000001</formula>
      <formula>1</formula>
    </cfRule>
  </conditionalFormatting>
  <conditionalFormatting sqref="C29">
    <cfRule type="cellIs" dxfId="26" priority="20" operator="between">
      <formula>0.00000001</formula>
      <formula>1</formula>
    </cfRule>
  </conditionalFormatting>
  <conditionalFormatting sqref="C29">
    <cfRule type="cellIs" dxfId="25" priority="19" operator="between">
      <formula>0.00000001</formula>
      <formula>1</formula>
    </cfRule>
  </conditionalFormatting>
  <conditionalFormatting sqref="C29">
    <cfRule type="cellIs" dxfId="24" priority="18" operator="between">
      <formula>0.00000001</formula>
      <formula>1</formula>
    </cfRule>
  </conditionalFormatting>
  <conditionalFormatting sqref="C29">
    <cfRule type="cellIs" dxfId="23" priority="17" operator="between">
      <formula>0.00000001</formula>
      <formula>1</formula>
    </cfRule>
  </conditionalFormatting>
  <conditionalFormatting sqref="C29">
    <cfRule type="cellIs" dxfId="22" priority="16" operator="between">
      <formula>0.00000001</formula>
      <formula>1</formula>
    </cfRule>
  </conditionalFormatting>
  <conditionalFormatting sqref="C29">
    <cfRule type="cellIs" dxfId="21" priority="15" operator="between">
      <formula>0.00000001</formula>
      <formula>1</formula>
    </cfRule>
  </conditionalFormatting>
  <conditionalFormatting sqref="C29">
    <cfRule type="cellIs" dxfId="20" priority="14" operator="between">
      <formula>0.00000001</formula>
      <formula>1</formula>
    </cfRule>
  </conditionalFormatting>
  <conditionalFormatting sqref="C29">
    <cfRule type="cellIs" dxfId="19" priority="13" operator="between">
      <formula>0.00000001</formula>
      <formula>1</formula>
    </cfRule>
  </conditionalFormatting>
  <conditionalFormatting sqref="C29">
    <cfRule type="cellIs" dxfId="18" priority="11" operator="between">
      <formula>0.00000001</formula>
      <formula>1</formula>
    </cfRule>
  </conditionalFormatting>
  <conditionalFormatting sqref="C29">
    <cfRule type="cellIs" dxfId="17" priority="8" operator="between">
      <formula>0.00000001</formula>
      <formula>1</formula>
    </cfRule>
  </conditionalFormatting>
  <conditionalFormatting sqref="H26">
    <cfRule type="cellIs" dxfId="16" priority="2" operator="between">
      <formula>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sqref="A1:F2"/>
    </sheetView>
  </sheetViews>
  <sheetFormatPr baseColWidth="10" defaultRowHeight="14.25" x14ac:dyDescent="0.2"/>
  <cols>
    <col min="1" max="1" width="25.25" customWidth="1"/>
  </cols>
  <sheetData>
    <row r="1" spans="1:12" x14ac:dyDescent="0.2">
      <c r="A1" s="928" t="s">
        <v>378</v>
      </c>
      <c r="B1" s="928"/>
      <c r="C1" s="928"/>
      <c r="D1" s="928"/>
      <c r="E1" s="928"/>
      <c r="F1" s="928"/>
      <c r="G1" s="1"/>
      <c r="H1" s="1"/>
      <c r="I1" s="1"/>
    </row>
    <row r="2" spans="1:12" x14ac:dyDescent="0.2">
      <c r="A2" s="929"/>
      <c r="B2" s="929"/>
      <c r="C2" s="929"/>
      <c r="D2" s="929"/>
      <c r="E2" s="929"/>
      <c r="F2" s="929"/>
      <c r="G2" s="11"/>
      <c r="H2" s="62" t="s">
        <v>515</v>
      </c>
      <c r="I2" s="1"/>
    </row>
    <row r="3" spans="1:12" x14ac:dyDescent="0.2">
      <c r="A3" s="12"/>
      <c r="B3" s="896">
        <f>INDICE!A3</f>
        <v>42917</v>
      </c>
      <c r="C3" s="897">
        <v>41671</v>
      </c>
      <c r="D3" s="897" t="s">
        <v>118</v>
      </c>
      <c r="E3" s="897"/>
      <c r="F3" s="897" t="s">
        <v>119</v>
      </c>
      <c r="G3" s="897"/>
      <c r="H3" s="897"/>
      <c r="I3" s="1"/>
    </row>
    <row r="4" spans="1:12" x14ac:dyDescent="0.2">
      <c r="A4" s="546"/>
      <c r="B4" s="97" t="s">
        <v>54</v>
      </c>
      <c r="C4" s="97" t="s">
        <v>461</v>
      </c>
      <c r="D4" s="97" t="s">
        <v>54</v>
      </c>
      <c r="E4" s="97" t="s">
        <v>461</v>
      </c>
      <c r="F4" s="97" t="s">
        <v>54</v>
      </c>
      <c r="G4" s="401" t="s">
        <v>461</v>
      </c>
      <c r="H4" s="401" t="s">
        <v>108</v>
      </c>
      <c r="I4" s="62"/>
    </row>
    <row r="5" spans="1:12" ht="14.1" customHeight="1" x14ac:dyDescent="0.2">
      <c r="A5" s="703" t="s">
        <v>363</v>
      </c>
      <c r="B5" s="322">
        <v>2260.8458200000005</v>
      </c>
      <c r="C5" s="323">
        <v>-59.748584011818153</v>
      </c>
      <c r="D5" s="322">
        <v>18837.197070000002</v>
      </c>
      <c r="E5" s="323">
        <v>-22.034145026749204</v>
      </c>
      <c r="F5" s="322">
        <v>37555.571339999995</v>
      </c>
      <c r="G5" s="866">
        <v>-10.995656964124775</v>
      </c>
      <c r="H5" s="323">
        <v>98.446760552289931</v>
      </c>
      <c r="I5" s="1"/>
    </row>
    <row r="6" spans="1:12" x14ac:dyDescent="0.2">
      <c r="A6" s="65" t="s">
        <v>583</v>
      </c>
      <c r="B6" s="616">
        <v>2260.8458200000005</v>
      </c>
      <c r="C6" s="628">
        <v>-41.101015778212144</v>
      </c>
      <c r="D6" s="616">
        <v>18099.090540000001</v>
      </c>
      <c r="E6" s="628">
        <v>-6.7175497252797447</v>
      </c>
      <c r="F6" s="616">
        <v>34993.736699999994</v>
      </c>
      <c r="G6" s="881">
        <v>-6.0252491826684476E-2</v>
      </c>
      <c r="H6" s="628">
        <v>91.731263693105632</v>
      </c>
      <c r="I6" s="1"/>
    </row>
    <row r="7" spans="1:12" x14ac:dyDescent="0.2">
      <c r="A7" s="65" t="s">
        <v>584</v>
      </c>
      <c r="B7" s="618">
        <v>0</v>
      </c>
      <c r="C7" s="628">
        <v>-100</v>
      </c>
      <c r="D7" s="618">
        <v>738.10653000000002</v>
      </c>
      <c r="E7" s="628">
        <v>-84.488244421998601</v>
      </c>
      <c r="F7" s="618">
        <v>2561.83464</v>
      </c>
      <c r="G7" s="628">
        <v>-64.321730683901251</v>
      </c>
      <c r="H7" s="628">
        <v>6.7154968591843005</v>
      </c>
      <c r="I7" s="627"/>
      <c r="J7" s="243"/>
    </row>
    <row r="8" spans="1:12" x14ac:dyDescent="0.2">
      <c r="A8" s="703" t="s">
        <v>585</v>
      </c>
      <c r="B8" s="575">
        <v>35.38626</v>
      </c>
      <c r="C8" s="590">
        <v>-90.771180527537425</v>
      </c>
      <c r="D8" s="575">
        <v>313.33448000000004</v>
      </c>
      <c r="E8" s="590">
        <v>-81.231091829336549</v>
      </c>
      <c r="F8" s="575">
        <v>592.5313799999999</v>
      </c>
      <c r="G8" s="590">
        <v>-92.406013621936552</v>
      </c>
      <c r="H8" s="590">
        <v>1.5532394477100748</v>
      </c>
      <c r="I8" s="627"/>
      <c r="J8" s="243"/>
    </row>
    <row r="9" spans="1:12" x14ac:dyDescent="0.2">
      <c r="A9" s="65" t="s">
        <v>367</v>
      </c>
      <c r="B9" s="616">
        <v>17.740920000000003</v>
      </c>
      <c r="C9" s="628">
        <v>-95.207808004598547</v>
      </c>
      <c r="D9" s="616">
        <v>183.37854000000004</v>
      </c>
      <c r="E9" s="628">
        <v>-88.061416940364452</v>
      </c>
      <c r="F9" s="616">
        <v>289.49277000000001</v>
      </c>
      <c r="G9" s="628">
        <v>-85.767396459058091</v>
      </c>
      <c r="H9" s="628">
        <v>0.75886544640194376</v>
      </c>
      <c r="I9" s="627"/>
      <c r="J9" s="243"/>
    </row>
    <row r="10" spans="1:12" x14ac:dyDescent="0.2">
      <c r="A10" s="65" t="s">
        <v>368</v>
      </c>
      <c r="B10" s="618">
        <v>7.4127399999999994</v>
      </c>
      <c r="C10" s="629">
        <v>233.84855813618333</v>
      </c>
      <c r="D10" s="618">
        <v>85.010630000000006</v>
      </c>
      <c r="E10" s="629">
        <v>79.081192422063111</v>
      </c>
      <c r="F10" s="618">
        <v>109.69552</v>
      </c>
      <c r="G10" s="629">
        <v>-88.690430427733318</v>
      </c>
      <c r="H10" s="710">
        <v>0.28755170553341747</v>
      </c>
      <c r="I10" s="627"/>
      <c r="J10" s="243"/>
    </row>
    <row r="11" spans="1:12" x14ac:dyDescent="0.2">
      <c r="A11" s="65" t="s">
        <v>369</v>
      </c>
      <c r="B11" s="616">
        <v>0</v>
      </c>
      <c r="C11" s="628" t="s">
        <v>148</v>
      </c>
      <c r="D11" s="616">
        <v>2.50142</v>
      </c>
      <c r="E11" s="628" t="s">
        <v>148</v>
      </c>
      <c r="F11" s="616">
        <v>2.50142</v>
      </c>
      <c r="G11" s="628">
        <v>-99.588756075330721</v>
      </c>
      <c r="H11" s="751">
        <v>6.5571281968069542E-3</v>
      </c>
      <c r="I11" s="1"/>
      <c r="J11" s="628"/>
      <c r="L11" s="628"/>
    </row>
    <row r="12" spans="1:12" x14ac:dyDescent="0.2">
      <c r="A12" s="65" t="s">
        <v>370</v>
      </c>
      <c r="B12" s="616">
        <v>8.2079599999999999</v>
      </c>
      <c r="C12" s="628">
        <v>35.834905504253115</v>
      </c>
      <c r="D12" s="616">
        <v>29.063699999999997</v>
      </c>
      <c r="E12" s="628">
        <v>-8.5096590923399731</v>
      </c>
      <c r="F12" s="616">
        <v>128.81974</v>
      </c>
      <c r="G12" s="628">
        <v>-92.560513203423611</v>
      </c>
      <c r="H12" s="628">
        <v>0.33768321571720883</v>
      </c>
      <c r="I12" s="627"/>
      <c r="J12" s="243"/>
    </row>
    <row r="13" spans="1:12" x14ac:dyDescent="0.2">
      <c r="A13" s="65" t="s">
        <v>371</v>
      </c>
      <c r="B13" s="616">
        <v>0</v>
      </c>
      <c r="C13" s="628">
        <v>-100</v>
      </c>
      <c r="D13" s="616">
        <v>0</v>
      </c>
      <c r="E13" s="628">
        <v>-100</v>
      </c>
      <c r="F13" s="616">
        <v>38.848639999999996</v>
      </c>
      <c r="G13" s="628">
        <v>-52.118943419741647</v>
      </c>
      <c r="H13" s="628">
        <v>0.10183636204699829</v>
      </c>
      <c r="I13" s="627"/>
      <c r="J13" s="243"/>
    </row>
    <row r="14" spans="1:12" x14ac:dyDescent="0.2">
      <c r="A14" s="75" t="s">
        <v>372</v>
      </c>
      <c r="B14" s="616">
        <v>2.0246399999999998</v>
      </c>
      <c r="C14" s="731">
        <v>9.5525133921324468</v>
      </c>
      <c r="D14" s="616">
        <v>13.380189999999999</v>
      </c>
      <c r="E14" s="628">
        <v>-3.8070445601427569</v>
      </c>
      <c r="F14" s="616">
        <v>23.173289999999998</v>
      </c>
      <c r="G14" s="628">
        <v>-99.025403804368324</v>
      </c>
      <c r="H14" s="628">
        <v>6.0745589813699652E-2</v>
      </c>
      <c r="I14" s="1"/>
      <c r="J14" s="243"/>
    </row>
    <row r="15" spans="1:12" x14ac:dyDescent="0.2">
      <c r="A15" s="587" t="s">
        <v>117</v>
      </c>
      <c r="B15" s="588">
        <v>2296.2320800000002</v>
      </c>
      <c r="C15" s="589">
        <v>-61.731013887856356</v>
      </c>
      <c r="D15" s="588">
        <v>19150.531549999996</v>
      </c>
      <c r="E15" s="589">
        <v>-25.860098281237288</v>
      </c>
      <c r="F15" s="588">
        <v>38148.102719999995</v>
      </c>
      <c r="G15" s="589">
        <v>-23.700516139037362</v>
      </c>
      <c r="H15" s="589">
        <v>100</v>
      </c>
      <c r="I15" s="627"/>
      <c r="J15" s="243"/>
    </row>
    <row r="16" spans="1:12" x14ac:dyDescent="0.2">
      <c r="A16" s="609"/>
      <c r="B16" s="722"/>
      <c r="C16" s="11"/>
      <c r="D16" s="11"/>
      <c r="E16" s="11"/>
      <c r="F16" s="11"/>
      <c r="G16" s="11"/>
      <c r="H16" s="233" t="s">
        <v>232</v>
      </c>
      <c r="I16" s="11"/>
      <c r="J16" s="243"/>
      <c r="L16" s="243"/>
    </row>
    <row r="17" spans="1:9" x14ac:dyDescent="0.2">
      <c r="A17" s="614" t="s">
        <v>362</v>
      </c>
      <c r="B17" s="722"/>
      <c r="C17" s="11"/>
      <c r="D17" s="11"/>
      <c r="E17" s="11"/>
      <c r="F17" s="11"/>
      <c r="G17" s="11"/>
      <c r="H17" s="11"/>
      <c r="I17" s="722"/>
    </row>
    <row r="18" spans="1:9" x14ac:dyDescent="0.2">
      <c r="A18" s="614" t="s">
        <v>655</v>
      </c>
      <c r="B18" s="722"/>
      <c r="C18" s="722"/>
      <c r="D18" s="722"/>
      <c r="E18" s="722"/>
      <c r="F18" s="722"/>
      <c r="G18" s="722"/>
      <c r="H18" s="722"/>
      <c r="I18" s="722"/>
    </row>
    <row r="19" spans="1:9" x14ac:dyDescent="0.2">
      <c r="A19" s="615" t="s">
        <v>602</v>
      </c>
      <c r="B19" s="722"/>
      <c r="C19" s="722"/>
      <c r="D19" s="722"/>
      <c r="E19" s="722"/>
      <c r="F19" s="722"/>
      <c r="G19" s="722"/>
      <c r="H19" s="722"/>
      <c r="I19" s="722"/>
    </row>
    <row r="20" spans="1:9" ht="14.25" customHeight="1" x14ac:dyDescent="0.2">
      <c r="A20" s="936" t="s">
        <v>632</v>
      </c>
      <c r="B20" s="936"/>
      <c r="C20" s="936"/>
      <c r="D20" s="936"/>
      <c r="E20" s="936"/>
      <c r="F20" s="936"/>
      <c r="G20" s="936"/>
      <c r="H20" s="936"/>
      <c r="I20" s="722"/>
    </row>
    <row r="21" spans="1:9" x14ac:dyDescent="0.2">
      <c r="A21" s="936"/>
      <c r="B21" s="936"/>
      <c r="C21" s="936"/>
      <c r="D21" s="936"/>
      <c r="E21" s="936"/>
      <c r="F21" s="936"/>
      <c r="G21" s="936"/>
      <c r="H21" s="936"/>
      <c r="I21" s="722"/>
    </row>
    <row r="22" spans="1:9" x14ac:dyDescent="0.2">
      <c r="A22" s="936"/>
      <c r="B22" s="936"/>
      <c r="C22" s="936"/>
      <c r="D22" s="936"/>
      <c r="E22" s="936"/>
      <c r="F22" s="936"/>
      <c r="G22" s="936"/>
      <c r="H22" s="936"/>
      <c r="I22" s="722"/>
    </row>
  </sheetData>
  <mergeCells count="5">
    <mergeCell ref="A1:F2"/>
    <mergeCell ref="B3:C3"/>
    <mergeCell ref="D3:E3"/>
    <mergeCell ref="F3:H3"/>
    <mergeCell ref="A20:H22"/>
  </mergeCells>
  <conditionalFormatting sqref="B7">
    <cfRule type="cellIs" dxfId="15" priority="7" operator="between">
      <formula>0.0001</formula>
      <formula>0.4999999</formula>
    </cfRule>
  </conditionalFormatting>
  <conditionalFormatting sqref="D7">
    <cfRule type="cellIs" dxfId="14" priority="6" operator="between">
      <formula>0.0001</formula>
      <formula>0.4999999</formula>
    </cfRule>
  </conditionalFormatting>
  <conditionalFormatting sqref="H11">
    <cfRule type="cellIs" dxfId="13" priority="4" operator="between">
      <formula>0.000001</formula>
      <formula>1</formula>
    </cfRule>
  </conditionalFormatting>
  <conditionalFormatting sqref="H11">
    <cfRule type="cellIs" dxfId="12" priority="3" operator="between">
      <formula>0.000001</formula>
      <formula>1</formula>
    </cfRule>
  </conditionalFormatting>
  <conditionalFormatting sqref="G5">
    <cfRule type="cellIs" dxfId="11" priority="2" operator="between">
      <formula>0.000001</formula>
      <formula>1</formula>
    </cfRule>
  </conditionalFormatting>
  <conditionalFormatting sqref="G5">
    <cfRule type="cellIs" dxfId="10" priority="1"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sqref="A1:F2"/>
    </sheetView>
  </sheetViews>
  <sheetFormatPr baseColWidth="10" defaultRowHeight="14.25" x14ac:dyDescent="0.2"/>
  <cols>
    <col min="1" max="1" width="11" customWidth="1"/>
  </cols>
  <sheetData>
    <row r="1" spans="1:9" x14ac:dyDescent="0.2">
      <c r="A1" s="928" t="s">
        <v>588</v>
      </c>
      <c r="B1" s="928"/>
      <c r="C1" s="928"/>
      <c r="D1" s="928"/>
      <c r="E1" s="928"/>
      <c r="F1" s="928"/>
      <c r="G1" s="1"/>
      <c r="H1" s="1"/>
    </row>
    <row r="2" spans="1:9" x14ac:dyDescent="0.2">
      <c r="A2" s="929"/>
      <c r="B2" s="929"/>
      <c r="C2" s="929"/>
      <c r="D2" s="929"/>
      <c r="E2" s="929"/>
      <c r="F2" s="929"/>
      <c r="G2" s="11"/>
      <c r="H2" s="62" t="s">
        <v>515</v>
      </c>
    </row>
    <row r="3" spans="1:9" x14ac:dyDescent="0.2">
      <c r="A3" s="12"/>
      <c r="B3" s="899">
        <f>INDICE!A3</f>
        <v>42917</v>
      </c>
      <c r="C3" s="899">
        <v>41671</v>
      </c>
      <c r="D3" s="917" t="s">
        <v>118</v>
      </c>
      <c r="E3" s="917"/>
      <c r="F3" s="917" t="s">
        <v>119</v>
      </c>
      <c r="G3" s="917"/>
      <c r="H3" s="917"/>
    </row>
    <row r="4" spans="1:9" x14ac:dyDescent="0.2">
      <c r="A4" s="546"/>
      <c r="B4" s="245" t="s">
        <v>54</v>
      </c>
      <c r="C4" s="246" t="s">
        <v>461</v>
      </c>
      <c r="D4" s="245" t="s">
        <v>54</v>
      </c>
      <c r="E4" s="246" t="s">
        <v>461</v>
      </c>
      <c r="F4" s="245" t="s">
        <v>54</v>
      </c>
      <c r="G4" s="247" t="s">
        <v>461</v>
      </c>
      <c r="H4" s="246" t="s">
        <v>519</v>
      </c>
    </row>
    <row r="5" spans="1:9" x14ac:dyDescent="0.2">
      <c r="A5" s="574" t="s">
        <v>117</v>
      </c>
      <c r="B5" s="69">
        <v>27368.138200000001</v>
      </c>
      <c r="C5" s="70">
        <v>17.466692755288797</v>
      </c>
      <c r="D5" s="69">
        <v>198563.27673000001</v>
      </c>
      <c r="E5" s="70">
        <v>9.8466616389137371</v>
      </c>
      <c r="F5" s="69">
        <v>337296.53931999998</v>
      </c>
      <c r="G5" s="70">
        <v>6.7844291980515337</v>
      </c>
      <c r="H5" s="70">
        <v>100</v>
      </c>
    </row>
    <row r="6" spans="1:9" x14ac:dyDescent="0.2">
      <c r="A6" s="321" t="s">
        <v>360</v>
      </c>
      <c r="B6" s="241">
        <v>11779.48437</v>
      </c>
      <c r="C6" s="205">
        <v>-5.7703878415588079</v>
      </c>
      <c r="D6" s="241">
        <v>98843.081679999974</v>
      </c>
      <c r="E6" s="205">
        <v>5.2902900329249807</v>
      </c>
      <c r="F6" s="241">
        <v>173199.29216000001</v>
      </c>
      <c r="G6" s="205">
        <v>0.66484144804756629</v>
      </c>
      <c r="H6" s="205">
        <v>51.349264510443838</v>
      </c>
    </row>
    <row r="7" spans="1:9" x14ac:dyDescent="0.2">
      <c r="A7" s="321" t="s">
        <v>361</v>
      </c>
      <c r="B7" s="241">
        <v>15588.653830000001</v>
      </c>
      <c r="C7" s="205">
        <v>44.368714348712672</v>
      </c>
      <c r="D7" s="241">
        <v>99720.195049999995</v>
      </c>
      <c r="E7" s="205">
        <v>14.769557867709407</v>
      </c>
      <c r="F7" s="241">
        <v>164097.24716</v>
      </c>
      <c r="G7" s="205">
        <v>14.105880833845214</v>
      </c>
      <c r="H7" s="205">
        <v>48.650735489556169</v>
      </c>
    </row>
    <row r="8" spans="1:9" x14ac:dyDescent="0.2">
      <c r="A8" s="686" t="s">
        <v>491</v>
      </c>
      <c r="B8" s="568">
        <v>5059.8989600000004</v>
      </c>
      <c r="C8" s="569">
        <v>-409.42998263219226</v>
      </c>
      <c r="D8" s="568">
        <v>14978.35024</v>
      </c>
      <c r="E8" s="571">
        <v>736.98292625489444</v>
      </c>
      <c r="F8" s="570">
        <v>16846.267160000003</v>
      </c>
      <c r="G8" s="571">
        <v>-1649.760184256457</v>
      </c>
      <c r="H8" s="571">
        <v>4.9944974810481559</v>
      </c>
    </row>
    <row r="9" spans="1:9" x14ac:dyDescent="0.2">
      <c r="A9" s="686" t="s">
        <v>492</v>
      </c>
      <c r="B9" s="568">
        <v>22308.239240000003</v>
      </c>
      <c r="C9" s="569">
        <v>-10.530374981722234</v>
      </c>
      <c r="D9" s="568">
        <v>183584.92649000001</v>
      </c>
      <c r="E9" s="571">
        <v>2.5760313737284082</v>
      </c>
      <c r="F9" s="570">
        <v>320450.27215999999</v>
      </c>
      <c r="G9" s="571">
        <v>1.1031471404704791</v>
      </c>
      <c r="H9" s="571">
        <v>95.005502518951843</v>
      </c>
    </row>
    <row r="10" spans="1:9" x14ac:dyDescent="0.2">
      <c r="A10" s="328"/>
      <c r="B10" s="328"/>
      <c r="C10" s="608"/>
      <c r="D10" s="1"/>
      <c r="E10" s="1"/>
      <c r="F10" s="1"/>
      <c r="G10" s="1"/>
      <c r="H10" s="233" t="s">
        <v>232</v>
      </c>
    </row>
    <row r="11" spans="1:9" x14ac:dyDescent="0.2">
      <c r="A11" s="614" t="s">
        <v>520</v>
      </c>
      <c r="B11" s="1"/>
      <c r="C11" s="1"/>
      <c r="D11" s="1"/>
      <c r="E11" s="1"/>
      <c r="F11" s="1"/>
      <c r="G11" s="1"/>
      <c r="H11" s="1"/>
      <c r="I11" s="1"/>
    </row>
    <row r="12" spans="1:9" x14ac:dyDescent="0.2">
      <c r="A12" s="615" t="s">
        <v>602</v>
      </c>
      <c r="B12" s="1"/>
      <c r="C12" s="1"/>
      <c r="D12" s="1"/>
      <c r="E12" s="1"/>
      <c r="F12" s="1"/>
      <c r="G12" s="1"/>
      <c r="H12" s="1"/>
      <c r="I12" s="1"/>
    </row>
    <row r="13" spans="1:9" x14ac:dyDescent="0.2">
      <c r="A13" s="936"/>
      <c r="B13" s="936"/>
      <c r="C13" s="936"/>
      <c r="D13" s="936"/>
      <c r="E13" s="936"/>
      <c r="F13" s="936"/>
      <c r="G13" s="936"/>
      <c r="H13" s="936"/>
    </row>
    <row r="14" spans="1:9" x14ac:dyDescent="0.2">
      <c r="A14" s="936"/>
      <c r="B14" s="936"/>
      <c r="C14" s="936"/>
      <c r="D14" s="936"/>
      <c r="E14" s="936"/>
      <c r="F14" s="936"/>
      <c r="G14" s="936"/>
      <c r="H14" s="936"/>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workbookViewId="0"/>
  </sheetViews>
  <sheetFormatPr baseColWidth="10" defaultRowHeight="14.25" x14ac:dyDescent="0.2"/>
  <cols>
    <col min="1" max="1" width="28.125" customWidth="1"/>
    <col min="2" max="2" width="11.375" bestFit="1" customWidth="1"/>
  </cols>
  <sheetData>
    <row r="1" spans="1:8" x14ac:dyDescent="0.2">
      <c r="A1" s="59" t="s">
        <v>382</v>
      </c>
      <c r="B1" s="59"/>
      <c r="C1" s="59"/>
      <c r="D1" s="60"/>
      <c r="E1" s="60"/>
      <c r="F1" s="60"/>
      <c r="G1" s="60"/>
      <c r="H1" s="58"/>
    </row>
    <row r="2" spans="1:8" x14ac:dyDescent="0.2">
      <c r="A2" s="61"/>
      <c r="B2" s="61"/>
      <c r="C2" s="61"/>
      <c r="D2" s="74"/>
      <c r="E2" s="74"/>
      <c r="F2" s="74"/>
      <c r="G2" s="134"/>
      <c r="H2" s="62" t="s">
        <v>515</v>
      </c>
    </row>
    <row r="3" spans="1:8" x14ac:dyDescent="0.2">
      <c r="A3" s="63"/>
      <c r="B3" s="899">
        <f>INDICE!A3</f>
        <v>42917</v>
      </c>
      <c r="C3" s="917">
        <v>41671</v>
      </c>
      <c r="D3" s="917" t="s">
        <v>118</v>
      </c>
      <c r="E3" s="917"/>
      <c r="F3" s="917" t="s">
        <v>119</v>
      </c>
      <c r="G3" s="917"/>
      <c r="H3" s="917"/>
    </row>
    <row r="4" spans="1:8" ht="25.5" x14ac:dyDescent="0.2">
      <c r="A4" s="75"/>
      <c r="B4" s="245" t="s">
        <v>54</v>
      </c>
      <c r="C4" s="246" t="s">
        <v>461</v>
      </c>
      <c r="D4" s="245" t="s">
        <v>54</v>
      </c>
      <c r="E4" s="246" t="s">
        <v>461</v>
      </c>
      <c r="F4" s="245" t="s">
        <v>54</v>
      </c>
      <c r="G4" s="247" t="s">
        <v>461</v>
      </c>
      <c r="H4" s="246" t="s">
        <v>108</v>
      </c>
    </row>
    <row r="5" spans="1:8" ht="15" x14ac:dyDescent="0.25">
      <c r="A5" s="738" t="s">
        <v>383</v>
      </c>
      <c r="B5" s="865">
        <v>0</v>
      </c>
      <c r="C5" s="773">
        <v>-100</v>
      </c>
      <c r="D5" s="739">
        <v>5.7036955387999999</v>
      </c>
      <c r="E5" s="740">
        <v>37.793152303464147</v>
      </c>
      <c r="F5" s="741">
        <v>19.596836509600003</v>
      </c>
      <c r="G5" s="740">
        <v>36.758113975799603</v>
      </c>
      <c r="H5" s="869">
        <v>3.9418050982352586</v>
      </c>
    </row>
    <row r="6" spans="1:8" ht="15" x14ac:dyDescent="0.25">
      <c r="A6" s="738" t="s">
        <v>384</v>
      </c>
      <c r="B6" s="868">
        <v>0</v>
      </c>
      <c r="C6" s="742" t="s">
        <v>148</v>
      </c>
      <c r="D6" s="742">
        <v>0.85452602599999994</v>
      </c>
      <c r="E6" s="745" t="s">
        <v>148</v>
      </c>
      <c r="F6" s="742">
        <v>0.85452602599999994</v>
      </c>
      <c r="G6" s="743">
        <v>67.711151024647819</v>
      </c>
      <c r="H6" s="870">
        <v>0.17188361214379841</v>
      </c>
    </row>
    <row r="7" spans="1:8" ht="15" x14ac:dyDescent="0.25">
      <c r="A7" s="738" t="s">
        <v>385</v>
      </c>
      <c r="B7" s="868">
        <v>0.37500245999999998</v>
      </c>
      <c r="C7" s="745">
        <v>-93.549444337299022</v>
      </c>
      <c r="D7" s="742">
        <v>40.108149929999996</v>
      </c>
      <c r="E7" s="743">
        <v>-5.8565067789798295</v>
      </c>
      <c r="F7" s="744">
        <v>52.133945329999996</v>
      </c>
      <c r="G7" s="743">
        <v>-30.233461679150352</v>
      </c>
      <c r="H7" s="871">
        <v>10.486480886455423</v>
      </c>
    </row>
    <row r="8" spans="1:8" ht="15" x14ac:dyDescent="0.25">
      <c r="A8" s="738" t="s">
        <v>591</v>
      </c>
      <c r="B8" s="868">
        <v>25.198</v>
      </c>
      <c r="C8" s="774">
        <v>-47.426401552296106</v>
      </c>
      <c r="D8" s="744">
        <v>182.28850000000003</v>
      </c>
      <c r="E8" s="745">
        <v>-49.32117224215277</v>
      </c>
      <c r="F8" s="744">
        <v>369.52700000000004</v>
      </c>
      <c r="G8" s="745">
        <v>-41.697456680194392</v>
      </c>
      <c r="H8" s="871">
        <v>74.328497450189317</v>
      </c>
    </row>
    <row r="9" spans="1:8" ht="15" x14ac:dyDescent="0.25">
      <c r="A9" s="738" t="s">
        <v>621</v>
      </c>
      <c r="B9" s="868">
        <v>8.1711299999999998</v>
      </c>
      <c r="C9" s="742">
        <v>0</v>
      </c>
      <c r="D9" s="744">
        <v>55.041559999999997</v>
      </c>
      <c r="E9" s="745" t="s">
        <v>148</v>
      </c>
      <c r="F9" s="744">
        <v>55.041559999999997</v>
      </c>
      <c r="G9" s="745" t="s">
        <v>148</v>
      </c>
      <c r="H9" s="871">
        <v>11.071332952976213</v>
      </c>
    </row>
    <row r="10" spans="1:8" x14ac:dyDescent="0.2">
      <c r="A10" s="746" t="s">
        <v>194</v>
      </c>
      <c r="B10" s="747">
        <v>33.744132460000003</v>
      </c>
      <c r="C10" s="748">
        <v>-39.944375704037313</v>
      </c>
      <c r="D10" s="747">
        <v>283.99643149480005</v>
      </c>
      <c r="E10" s="748">
        <v>-30.125199831688278</v>
      </c>
      <c r="F10" s="749">
        <v>497.15386786560003</v>
      </c>
      <c r="G10" s="748">
        <v>-31.272987816285085</v>
      </c>
      <c r="H10" s="748">
        <v>100</v>
      </c>
    </row>
    <row r="11" spans="1:8" x14ac:dyDescent="0.2">
      <c r="A11" s="867" t="s">
        <v>266</v>
      </c>
      <c r="B11" s="734">
        <f>B10/'Consumo de gas natural'!B8*100</f>
        <v>0.12610990391632054</v>
      </c>
      <c r="C11" s="257"/>
      <c r="D11" s="256">
        <f>D10/'Consumo de gas natural'!D8*100</f>
        <v>0.14434069930532117</v>
      </c>
      <c r="E11" s="257"/>
      <c r="F11" s="256">
        <f>F10/'Consumo de gas natural'!F8*100</f>
        <v>0.14838646306859202</v>
      </c>
      <c r="G11" s="258"/>
      <c r="H11" s="735"/>
    </row>
    <row r="12" spans="1:8" x14ac:dyDescent="0.2">
      <c r="A12" s="259"/>
      <c r="B12" s="67"/>
      <c r="C12" s="67"/>
      <c r="D12" s="67"/>
      <c r="E12" s="67"/>
      <c r="F12" s="67"/>
      <c r="G12" s="252"/>
      <c r="H12" s="233" t="s">
        <v>232</v>
      </c>
    </row>
    <row r="13" spans="1:8" x14ac:dyDescent="0.2">
      <c r="A13" s="259" t="s">
        <v>528</v>
      </c>
      <c r="B13" s="134"/>
      <c r="C13" s="134"/>
      <c r="D13" s="134"/>
      <c r="E13" s="134"/>
      <c r="F13" s="134"/>
      <c r="G13" s="134"/>
      <c r="H13" s="1"/>
    </row>
    <row r="14" spans="1:8" x14ac:dyDescent="0.2">
      <c r="A14" s="615" t="s">
        <v>602</v>
      </c>
      <c r="B14" s="1"/>
      <c r="C14" s="1"/>
      <c r="D14" s="1"/>
      <c r="E14" s="1"/>
      <c r="F14" s="1"/>
      <c r="G14" s="1"/>
      <c r="H14" s="1"/>
    </row>
    <row r="15" spans="1:8" x14ac:dyDescent="0.2">
      <c r="A15" s="259" t="s">
        <v>623</v>
      </c>
    </row>
  </sheetData>
  <mergeCells count="3">
    <mergeCell ref="B3:C3"/>
    <mergeCell ref="D3:E3"/>
    <mergeCell ref="F3:H3"/>
  </mergeCells>
  <conditionalFormatting sqref="B7">
    <cfRule type="cellIs" dxfId="9" priority="8" operator="equal">
      <formula>0</formula>
    </cfRule>
    <cfRule type="cellIs" dxfId="8" priority="11" operator="between">
      <formula>-0.49</formula>
      <formula>0.49</formula>
    </cfRule>
  </conditionalFormatting>
  <conditionalFormatting sqref="B20:B25">
    <cfRule type="cellIs" dxfId="7" priority="10" operator="between">
      <formula>0.00001</formula>
      <formula>0.499</formula>
    </cfRule>
  </conditionalFormatting>
  <conditionalFormatting sqref="D7">
    <cfRule type="cellIs" dxfId="6" priority="6" operator="equal">
      <formula>0</formula>
    </cfRule>
    <cfRule type="cellIs" dxfId="5" priority="7" operator="between">
      <formula>-0.49</formula>
      <formula>0.49</formula>
    </cfRule>
  </conditionalFormatting>
  <conditionalFormatting sqref="F6">
    <cfRule type="cellIs" dxfId="4" priority="4" operator="between">
      <formula>-0.49</formula>
      <formula>0.49</formula>
    </cfRule>
  </conditionalFormatting>
  <conditionalFormatting sqref="B5">
    <cfRule type="cellIs" dxfId="3" priority="2" operator="between">
      <formula>0.000001</formula>
      <formula>1</formula>
    </cfRule>
  </conditionalFormatting>
  <conditionalFormatting sqref="B5">
    <cfRule type="cellIs" dxfId="2" priority="1" operator="between">
      <formula>0.000001</formula>
      <formula>1</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heetViews>
  <sheetFormatPr baseColWidth="10" defaultRowHeight="14.25" x14ac:dyDescent="0.2"/>
  <cols>
    <col min="1" max="1" width="23.875" bestFit="1" customWidth="1"/>
    <col min="3" max="3" width="5.5" customWidth="1"/>
    <col min="4" max="4" width="28.5" bestFit="1" customWidth="1"/>
  </cols>
  <sheetData>
    <row r="1" spans="1:5" x14ac:dyDescent="0.2">
      <c r="A1" s="211" t="s">
        <v>386</v>
      </c>
      <c r="B1" s="211"/>
      <c r="C1" s="211"/>
      <c r="D1" s="211"/>
      <c r="E1" s="212"/>
    </row>
    <row r="2" spans="1:5" x14ac:dyDescent="0.2">
      <c r="A2" s="214"/>
      <c r="B2" s="214"/>
      <c r="C2" s="214"/>
      <c r="D2" s="214"/>
      <c r="E2" s="62" t="s">
        <v>515</v>
      </c>
    </row>
    <row r="3" spans="1:5" x14ac:dyDescent="0.2">
      <c r="A3" s="332" t="s">
        <v>387</v>
      </c>
      <c r="B3" s="333"/>
      <c r="C3" s="334"/>
      <c r="D3" s="332" t="s">
        <v>388</v>
      </c>
      <c r="E3" s="333"/>
    </row>
    <row r="4" spans="1:5" x14ac:dyDescent="0.2">
      <c r="A4" s="188" t="s">
        <v>389</v>
      </c>
      <c r="B4" s="228">
        <v>29698.114412460003</v>
      </c>
      <c r="C4" s="335"/>
      <c r="D4" s="188" t="s">
        <v>390</v>
      </c>
      <c r="E4" s="228">
        <v>2296.2320800000002</v>
      </c>
    </row>
    <row r="5" spans="1:5" x14ac:dyDescent="0.2">
      <c r="A5" s="630" t="s">
        <v>391</v>
      </c>
      <c r="B5" s="336">
        <v>33.744132460000003</v>
      </c>
      <c r="C5" s="335"/>
      <c r="D5" s="630" t="s">
        <v>392</v>
      </c>
      <c r="E5" s="337">
        <v>2296.2320800000002</v>
      </c>
    </row>
    <row r="6" spans="1:5" x14ac:dyDescent="0.2">
      <c r="A6" s="630" t="s">
        <v>393</v>
      </c>
      <c r="B6" s="336">
        <v>15624.04009</v>
      </c>
      <c r="C6" s="335"/>
      <c r="D6" s="188" t="s">
        <v>395</v>
      </c>
      <c r="E6" s="228">
        <v>26757.718000000001</v>
      </c>
    </row>
    <row r="7" spans="1:5" x14ac:dyDescent="0.2">
      <c r="A7" s="630" t="s">
        <v>394</v>
      </c>
      <c r="B7" s="336">
        <v>14040.330190000001</v>
      </c>
      <c r="C7" s="335"/>
      <c r="D7" s="630" t="s">
        <v>396</v>
      </c>
      <c r="E7" s="337">
        <v>17495.232</v>
      </c>
    </row>
    <row r="8" spans="1:5" x14ac:dyDescent="0.2">
      <c r="A8" s="631"/>
      <c r="B8" s="632"/>
      <c r="C8" s="335"/>
      <c r="D8" s="630" t="s">
        <v>397</v>
      </c>
      <c r="E8" s="337">
        <v>8228.6280000000006</v>
      </c>
    </row>
    <row r="9" spans="1:5" x14ac:dyDescent="0.2">
      <c r="A9" s="188" t="s">
        <v>275</v>
      </c>
      <c r="B9" s="228">
        <v>-204</v>
      </c>
      <c r="C9" s="335"/>
      <c r="D9" s="630" t="s">
        <v>398</v>
      </c>
      <c r="E9" s="337">
        <v>1033.8579999999999</v>
      </c>
    </row>
    <row r="10" spans="1:5" x14ac:dyDescent="0.2">
      <c r="A10" s="630"/>
      <c r="B10" s="336"/>
      <c r="C10" s="335"/>
      <c r="D10" s="188" t="s">
        <v>399</v>
      </c>
      <c r="E10" s="228">
        <v>440.16433246000224</v>
      </c>
    </row>
    <row r="11" spans="1:5" x14ac:dyDescent="0.2">
      <c r="A11" s="230" t="s">
        <v>117</v>
      </c>
      <c r="B11" s="231">
        <v>29494.114412460003</v>
      </c>
      <c r="C11" s="335"/>
      <c r="D11" s="230" t="s">
        <v>117</v>
      </c>
      <c r="E11" s="231">
        <v>29494.114412460003</v>
      </c>
    </row>
    <row r="12" spans="1:5" x14ac:dyDescent="0.2">
      <c r="A12" s="1"/>
      <c r="B12" s="1"/>
      <c r="C12" s="335"/>
      <c r="D12" s="1"/>
      <c r="E12" s="233" t="s">
        <v>232</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6"/>
  <sheetViews>
    <sheetView workbookViewId="0">
      <selection sqref="A1:E2"/>
    </sheetView>
  </sheetViews>
  <sheetFormatPr baseColWidth="10" defaultRowHeight="14.25" x14ac:dyDescent="0.2"/>
  <cols>
    <col min="1" max="1" width="11" customWidth="1"/>
  </cols>
  <sheetData>
    <row r="1" spans="1:6" x14ac:dyDescent="0.2">
      <c r="A1" s="885" t="s">
        <v>547</v>
      </c>
      <c r="B1" s="885"/>
      <c r="C1" s="885"/>
      <c r="D1" s="885"/>
      <c r="E1" s="885"/>
      <c r="F1" s="261"/>
    </row>
    <row r="2" spans="1:6" x14ac:dyDescent="0.2">
      <c r="A2" s="886"/>
      <c r="B2" s="886"/>
      <c r="C2" s="886"/>
      <c r="D2" s="886"/>
      <c r="E2" s="886"/>
      <c r="F2" s="62" t="s">
        <v>400</v>
      </c>
    </row>
    <row r="3" spans="1:6" x14ac:dyDescent="0.2">
      <c r="A3" s="262"/>
      <c r="B3" s="262"/>
      <c r="C3" s="263" t="s">
        <v>545</v>
      </c>
      <c r="D3" s="263" t="s">
        <v>514</v>
      </c>
      <c r="E3" s="263" t="s">
        <v>546</v>
      </c>
      <c r="F3" s="263" t="s">
        <v>514</v>
      </c>
    </row>
    <row r="4" spans="1:6" x14ac:dyDescent="0.2">
      <c r="A4" s="938">
        <v>2011</v>
      </c>
      <c r="B4" s="265" t="s">
        <v>278</v>
      </c>
      <c r="C4" s="338">
        <v>7.6839000000000004</v>
      </c>
      <c r="D4" s="633">
        <v>4.1066009104704175</v>
      </c>
      <c r="E4" s="338">
        <v>6.02</v>
      </c>
      <c r="F4" s="633">
        <v>3.8038417767355108</v>
      </c>
    </row>
    <row r="5" spans="1:6" x14ac:dyDescent="0.2">
      <c r="A5" s="938"/>
      <c r="B5" s="265" t="s">
        <v>279</v>
      </c>
      <c r="C5" s="338">
        <v>7.9547999999999996</v>
      </c>
      <c r="D5" s="633">
        <v>3.5255534298988693</v>
      </c>
      <c r="E5" s="338">
        <v>6.2908999999999997</v>
      </c>
      <c r="F5" s="633">
        <v>4.5000000000000027</v>
      </c>
    </row>
    <row r="6" spans="1:6" x14ac:dyDescent="0.2">
      <c r="A6" s="938"/>
      <c r="B6" s="265" t="s">
        <v>280</v>
      </c>
      <c r="C6" s="338">
        <v>8.3352000000000004</v>
      </c>
      <c r="D6" s="633">
        <v>4.7820184039825104</v>
      </c>
      <c r="E6" s="338">
        <v>6.6712999999999996</v>
      </c>
      <c r="F6" s="633">
        <v>6.0468295474415399</v>
      </c>
    </row>
    <row r="7" spans="1:6" x14ac:dyDescent="0.2">
      <c r="A7" s="939"/>
      <c r="B7" s="270" t="s">
        <v>281</v>
      </c>
      <c r="C7" s="339">
        <v>8.4214000000000002</v>
      </c>
      <c r="D7" s="634">
        <v>1.034168346290429</v>
      </c>
      <c r="E7" s="339">
        <v>6.7573999999999996</v>
      </c>
      <c r="F7" s="634">
        <v>1.2906030308935299</v>
      </c>
    </row>
    <row r="8" spans="1:6" x14ac:dyDescent="0.2">
      <c r="A8" s="938">
        <v>2012</v>
      </c>
      <c r="B8" s="265" t="s">
        <v>278</v>
      </c>
      <c r="C8" s="338">
        <v>8.4930747799999988</v>
      </c>
      <c r="D8" s="633">
        <v>0.85110290450517256</v>
      </c>
      <c r="E8" s="338">
        <v>6.77558478</v>
      </c>
      <c r="F8" s="633">
        <v>0.2691091248113231</v>
      </c>
    </row>
    <row r="9" spans="1:6" x14ac:dyDescent="0.2">
      <c r="A9" s="938"/>
      <c r="B9" s="265" t="s">
        <v>282</v>
      </c>
      <c r="C9" s="338">
        <v>8.8919548999999982</v>
      </c>
      <c r="D9" s="633">
        <v>4.6965337093146315</v>
      </c>
      <c r="E9" s="338">
        <v>7.1146388999999992</v>
      </c>
      <c r="F9" s="633">
        <v>5.0040569339610448</v>
      </c>
    </row>
    <row r="10" spans="1:6" x14ac:dyDescent="0.2">
      <c r="A10" s="938"/>
      <c r="B10" s="265" t="s">
        <v>280</v>
      </c>
      <c r="C10" s="338">
        <v>9.0495981799999985</v>
      </c>
      <c r="D10" s="633">
        <v>1.772875388740448</v>
      </c>
      <c r="E10" s="338">
        <v>7.2722821799999995</v>
      </c>
      <c r="F10" s="633">
        <v>2.2157593971494505</v>
      </c>
    </row>
    <row r="11" spans="1:6" x14ac:dyDescent="0.2">
      <c r="A11" s="939"/>
      <c r="B11" s="270" t="s">
        <v>283</v>
      </c>
      <c r="C11" s="339">
        <v>9.2796727099999998</v>
      </c>
      <c r="D11" s="634">
        <v>2.5423728813559472</v>
      </c>
      <c r="E11" s="339">
        <v>7.4571707099999998</v>
      </c>
      <c r="F11" s="634">
        <v>2.5423728813559361</v>
      </c>
    </row>
    <row r="12" spans="1:6" x14ac:dyDescent="0.2">
      <c r="A12" s="636">
        <v>2013</v>
      </c>
      <c r="B12" s="637" t="s">
        <v>278</v>
      </c>
      <c r="C12" s="638">
        <v>9.3228939099999995</v>
      </c>
      <c r="D12" s="635">
        <v>0.46576211630204822</v>
      </c>
      <c r="E12" s="638">
        <v>7.4668749099999996</v>
      </c>
      <c r="F12" s="635">
        <v>0.13013246413933616</v>
      </c>
    </row>
    <row r="13" spans="1:6" x14ac:dyDescent="0.2">
      <c r="A13" s="636">
        <v>2014</v>
      </c>
      <c r="B13" s="637" t="s">
        <v>278</v>
      </c>
      <c r="C13" s="638">
        <v>9.3313711699999988</v>
      </c>
      <c r="D13" s="635">
        <v>9.0929491227036571E-2</v>
      </c>
      <c r="E13" s="638">
        <v>7.4541771700000004</v>
      </c>
      <c r="F13" s="635">
        <v>-0.17005427508895066</v>
      </c>
    </row>
    <row r="14" spans="1:6" x14ac:dyDescent="0.2">
      <c r="A14" s="937">
        <v>2015</v>
      </c>
      <c r="B14" s="265" t="s">
        <v>278</v>
      </c>
      <c r="C14" s="338">
        <v>9.0886999999999993</v>
      </c>
      <c r="D14" s="633">
        <v>-2.6</v>
      </c>
      <c r="E14" s="338">
        <v>7.2163000000000004</v>
      </c>
      <c r="F14" s="633">
        <v>-3.2</v>
      </c>
    </row>
    <row r="15" spans="1:6" x14ac:dyDescent="0.2">
      <c r="A15" s="938"/>
      <c r="B15" s="265" t="s">
        <v>279</v>
      </c>
      <c r="C15" s="338">
        <v>8.8966738299999992</v>
      </c>
      <c r="D15" s="633">
        <v>-2.1126277723363662</v>
      </c>
      <c r="E15" s="338">
        <v>7.0243198300000005</v>
      </c>
      <c r="F15" s="633">
        <v>-2.6607716516130533</v>
      </c>
    </row>
    <row r="16" spans="1:6" x14ac:dyDescent="0.2">
      <c r="A16" s="938"/>
      <c r="B16" s="265" t="s">
        <v>280</v>
      </c>
      <c r="C16" s="338">
        <v>8.6769076126901634</v>
      </c>
      <c r="D16" s="633">
        <v>-2.4702065233500399</v>
      </c>
      <c r="E16" s="338">
        <v>6.8045536126901629</v>
      </c>
      <c r="F16" s="633">
        <v>-3.1286476502855591</v>
      </c>
    </row>
    <row r="17" spans="1:6" x14ac:dyDescent="0.2">
      <c r="A17" s="939"/>
      <c r="B17" s="270" t="s">
        <v>281</v>
      </c>
      <c r="C17" s="339">
        <v>8.5953257826901623</v>
      </c>
      <c r="D17" s="634">
        <f>100*(C17-C16)/C16</f>
        <v>-0.94021780156660772</v>
      </c>
      <c r="E17" s="339">
        <v>6.7229717826901636</v>
      </c>
      <c r="F17" s="634">
        <f>100*(E17-E16)/E16</f>
        <v>-1.1989299319775091</v>
      </c>
    </row>
    <row r="18" spans="1:6" x14ac:dyDescent="0.2">
      <c r="A18" s="937">
        <v>2016</v>
      </c>
      <c r="B18" s="265" t="s">
        <v>278</v>
      </c>
      <c r="C18" s="338">
        <v>8.3602396900000002</v>
      </c>
      <c r="D18" s="633">
        <f>100*(C18-C17)/C17</f>
        <v>-2.7350457520015601</v>
      </c>
      <c r="E18" s="338">
        <v>6.476995689999999</v>
      </c>
      <c r="F18" s="633">
        <f>100*(E18-E17)/E17</f>
        <v>-3.6587405189396542</v>
      </c>
    </row>
    <row r="19" spans="1:6" x14ac:dyDescent="0.2">
      <c r="A19" s="938"/>
      <c r="B19" s="265" t="s">
        <v>279</v>
      </c>
      <c r="C19" s="338">
        <v>8.1462632900000003</v>
      </c>
      <c r="D19" s="633">
        <v>-2.5594529335797063</v>
      </c>
      <c r="E19" s="338">
        <v>6.2630192899999999</v>
      </c>
      <c r="F19" s="633">
        <v>-3.3036365969852777</v>
      </c>
    </row>
    <row r="20" spans="1:6" x14ac:dyDescent="0.2">
      <c r="A20" s="939"/>
      <c r="B20" s="270" t="s">
        <v>281</v>
      </c>
      <c r="C20" s="339">
        <v>8.2213304800000007</v>
      </c>
      <c r="D20" s="634">
        <v>0.92149231282703103</v>
      </c>
      <c r="E20" s="339">
        <v>6.3380864799999994</v>
      </c>
      <c r="F20" s="634">
        <v>1.198578297848409</v>
      </c>
    </row>
    <row r="21" spans="1:6" x14ac:dyDescent="0.2">
      <c r="A21" s="937">
        <v>2017</v>
      </c>
      <c r="B21" s="776" t="s">
        <v>278</v>
      </c>
      <c r="C21" s="779">
        <v>8.4754970299999979</v>
      </c>
      <c r="D21" s="781">
        <v>3.0915500917802441</v>
      </c>
      <c r="E21" s="779">
        <v>6.58015303</v>
      </c>
      <c r="F21" s="781">
        <v>3.8192370956730866</v>
      </c>
    </row>
    <row r="22" spans="1:6" x14ac:dyDescent="0.2">
      <c r="A22" s="938"/>
      <c r="B22" s="265" t="s">
        <v>279</v>
      </c>
      <c r="C22" s="338">
        <v>8.6130582999999987</v>
      </c>
      <c r="D22" s="633">
        <v>1.6230466427288794</v>
      </c>
      <c r="E22" s="338">
        <v>6.7177142999999999</v>
      </c>
      <c r="F22" s="633">
        <v>2.0905481889681821</v>
      </c>
    </row>
    <row r="23" spans="1:6" x14ac:dyDescent="0.2">
      <c r="A23" s="939"/>
      <c r="B23" s="777" t="s">
        <v>280</v>
      </c>
      <c r="C23" s="778">
        <v>8.5372844699999977</v>
      </c>
      <c r="D23" s="780">
        <v>-0.87975522004769258</v>
      </c>
      <c r="E23" s="778">
        <v>6.6419404700000007</v>
      </c>
      <c r="F23" s="780">
        <v>-1.1279704169616036</v>
      </c>
    </row>
    <row r="24" spans="1:6" x14ac:dyDescent="0.2">
      <c r="A24" s="639"/>
      <c r="B24" s="58"/>
      <c r="C24" s="94"/>
      <c r="D24" s="94"/>
      <c r="E24" s="94"/>
      <c r="F24" s="94" t="s">
        <v>620</v>
      </c>
    </row>
    <row r="25" spans="1:6" x14ac:dyDescent="0.2">
      <c r="A25" s="639" t="s">
        <v>286</v>
      </c>
      <c r="B25" s="58"/>
      <c r="C25" s="94"/>
      <c r="D25" s="94"/>
      <c r="E25" s="94"/>
      <c r="F25" s="94"/>
    </row>
    <row r="26" spans="1:6" x14ac:dyDescent="0.2">
      <c r="A26" s="94"/>
      <c r="B26" s="8"/>
      <c r="C26" s="8"/>
      <c r="D26" s="8"/>
      <c r="E26" s="8"/>
      <c r="F26" s="8"/>
    </row>
  </sheetData>
  <mergeCells count="6">
    <mergeCell ref="A21:A23"/>
    <mergeCell ref="A14:A17"/>
    <mergeCell ref="A1:E2"/>
    <mergeCell ref="A8:A11"/>
    <mergeCell ref="A4:A7"/>
    <mergeCell ref="A18:A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33" t="s">
        <v>5</v>
      </c>
      <c r="B1" s="432"/>
      <c r="C1" s="432"/>
      <c r="D1" s="432"/>
      <c r="E1" s="432"/>
      <c r="F1" s="432"/>
      <c r="G1" s="432"/>
      <c r="H1" s="432"/>
      <c r="I1" s="353"/>
    </row>
    <row r="2" spans="1:9" ht="15.75" x14ac:dyDescent="0.25">
      <c r="A2" s="434"/>
      <c r="B2" s="435"/>
      <c r="C2" s="432"/>
      <c r="D2" s="432"/>
      <c r="E2" s="432"/>
      <c r="F2" s="432"/>
      <c r="G2" s="432"/>
      <c r="H2" s="62" t="s">
        <v>157</v>
      </c>
      <c r="I2" s="353"/>
    </row>
    <row r="3" spans="1:9" s="80" customFormat="1" ht="14.25" x14ac:dyDescent="0.2">
      <c r="A3" s="407"/>
      <c r="B3" s="896">
        <f>INDICE!A3</f>
        <v>42917</v>
      </c>
      <c r="C3" s="897"/>
      <c r="D3" s="897" t="s">
        <v>118</v>
      </c>
      <c r="E3" s="897"/>
      <c r="F3" s="897" t="s">
        <v>119</v>
      </c>
      <c r="G3" s="897"/>
      <c r="H3" s="897"/>
      <c r="I3" s="353"/>
    </row>
    <row r="4" spans="1:9" s="80" customFormat="1" ht="14.25" x14ac:dyDescent="0.2">
      <c r="A4" s="81"/>
      <c r="B4" s="72" t="s">
        <v>47</v>
      </c>
      <c r="C4" s="72" t="s">
        <v>461</v>
      </c>
      <c r="D4" s="72" t="s">
        <v>47</v>
      </c>
      <c r="E4" s="72" t="s">
        <v>461</v>
      </c>
      <c r="F4" s="72" t="s">
        <v>47</v>
      </c>
      <c r="G4" s="73" t="s">
        <v>461</v>
      </c>
      <c r="H4" s="73" t="s">
        <v>126</v>
      </c>
      <c r="I4" s="353"/>
    </row>
    <row r="5" spans="1:9" s="80" customFormat="1" ht="14.25" x14ac:dyDescent="0.2">
      <c r="A5" s="82" t="s">
        <v>573</v>
      </c>
      <c r="B5" s="426">
        <v>161.80440000000002</v>
      </c>
      <c r="C5" s="84">
        <v>-19.176606849491396</v>
      </c>
      <c r="D5" s="83">
        <v>1473.2030199999999</v>
      </c>
      <c r="E5" s="84">
        <v>2.5054480260627265</v>
      </c>
      <c r="F5" s="83">
        <v>2544.8864199999998</v>
      </c>
      <c r="G5" s="84">
        <v>13.963521608667454</v>
      </c>
      <c r="H5" s="429">
        <v>4.3572433572691134</v>
      </c>
      <c r="I5" s="353"/>
    </row>
    <row r="6" spans="1:9" s="80" customFormat="1" ht="14.25" x14ac:dyDescent="0.2">
      <c r="A6" s="82" t="s">
        <v>48</v>
      </c>
      <c r="B6" s="427">
        <v>455.98739999999981</v>
      </c>
      <c r="C6" s="86">
        <v>0.20719068432396331</v>
      </c>
      <c r="D6" s="85">
        <v>2791.1204500000008</v>
      </c>
      <c r="E6" s="86">
        <v>2.0885049756213583</v>
      </c>
      <c r="F6" s="85">
        <v>4815.8097900000012</v>
      </c>
      <c r="G6" s="86">
        <v>2.3499168390019367</v>
      </c>
      <c r="H6" s="430">
        <v>8.2454191481555661</v>
      </c>
      <c r="I6" s="353"/>
    </row>
    <row r="7" spans="1:9" s="80" customFormat="1" ht="14.25" x14ac:dyDescent="0.2">
      <c r="A7" s="82" t="s">
        <v>49</v>
      </c>
      <c r="B7" s="427">
        <v>659.60302000000001</v>
      </c>
      <c r="C7" s="86">
        <v>7.9915138967300541</v>
      </c>
      <c r="D7" s="85">
        <v>3614.3654300000007</v>
      </c>
      <c r="E7" s="86">
        <v>9.4693342702201768</v>
      </c>
      <c r="F7" s="85">
        <v>6206.4283299999997</v>
      </c>
      <c r="G7" s="86">
        <v>8.6688665813487553</v>
      </c>
      <c r="H7" s="430">
        <v>10.626375464434021</v>
      </c>
      <c r="I7" s="353"/>
    </row>
    <row r="8" spans="1:9" s="80" customFormat="1" ht="14.25" x14ac:dyDescent="0.2">
      <c r="A8" s="82" t="s">
        <v>127</v>
      </c>
      <c r="B8" s="427">
        <v>2593.6626299999994</v>
      </c>
      <c r="C8" s="86">
        <v>2.3824604038014514</v>
      </c>
      <c r="D8" s="85">
        <v>17875.009300000002</v>
      </c>
      <c r="E8" s="86">
        <v>1.4486633435276552</v>
      </c>
      <c r="F8" s="85">
        <v>30586.250819999997</v>
      </c>
      <c r="G8" s="86">
        <v>1.8063933477999383</v>
      </c>
      <c r="H8" s="430">
        <v>52.368442521380565</v>
      </c>
      <c r="I8" s="353"/>
    </row>
    <row r="9" spans="1:9" s="80" customFormat="1" ht="14.25" x14ac:dyDescent="0.2">
      <c r="A9" s="82" t="s">
        <v>128</v>
      </c>
      <c r="B9" s="427">
        <v>734.82222000000002</v>
      </c>
      <c r="C9" s="86">
        <v>-4.6830222610557932</v>
      </c>
      <c r="D9" s="85">
        <v>4705.7968400000009</v>
      </c>
      <c r="E9" s="86">
        <v>-6.8653206815617622</v>
      </c>
      <c r="F9" s="85">
        <v>8279.3660500000005</v>
      </c>
      <c r="G9" s="87">
        <v>-2.7718102701801399</v>
      </c>
      <c r="H9" s="430">
        <v>14.17556887421401</v>
      </c>
      <c r="I9" s="353"/>
    </row>
    <row r="10" spans="1:9" s="80" customFormat="1" ht="14.25" x14ac:dyDescent="0.2">
      <c r="A10" s="81" t="s">
        <v>462</v>
      </c>
      <c r="B10" s="428">
        <v>434.00000000000006</v>
      </c>
      <c r="C10" s="89">
        <v>-21.023846461358698</v>
      </c>
      <c r="D10" s="88">
        <v>3166.3530438630564</v>
      </c>
      <c r="E10" s="86">
        <v>-0.51678421825042231</v>
      </c>
      <c r="F10" s="88">
        <v>5973.1407345997577</v>
      </c>
      <c r="G10" s="89">
        <v>2.4435468247759564</v>
      </c>
      <c r="H10" s="431">
        <v>10.226950634546727</v>
      </c>
      <c r="I10" s="353"/>
    </row>
    <row r="11" spans="1:9" s="80" customFormat="1" ht="14.25" x14ac:dyDescent="0.2">
      <c r="A11" s="90" t="s">
        <v>463</v>
      </c>
      <c r="B11" s="91">
        <v>5039.8796699999994</v>
      </c>
      <c r="C11" s="92">
        <v>-1.5609371906472891</v>
      </c>
      <c r="D11" s="91">
        <v>33625.848083863057</v>
      </c>
      <c r="E11" s="92">
        <v>0.89317496993819079</v>
      </c>
      <c r="F11" s="91">
        <v>58405.882144599753</v>
      </c>
      <c r="G11" s="92">
        <v>2.3959653496054107</v>
      </c>
      <c r="H11" s="92">
        <v>100</v>
      </c>
      <c r="I11" s="353"/>
    </row>
    <row r="12" spans="1:9" s="80" customFormat="1" ht="14.25" x14ac:dyDescent="0.2">
      <c r="A12" s="82"/>
      <c r="B12" s="82"/>
      <c r="C12" s="82"/>
      <c r="D12" s="82"/>
      <c r="E12" s="82"/>
      <c r="F12" s="82"/>
      <c r="G12" s="82"/>
      <c r="H12" s="93" t="s">
        <v>232</v>
      </c>
      <c r="I12" s="353"/>
    </row>
    <row r="13" spans="1:9" s="80" customFormat="1" ht="14.25" x14ac:dyDescent="0.2">
      <c r="A13" s="94" t="s">
        <v>528</v>
      </c>
      <c r="B13" s="82"/>
      <c r="C13" s="82"/>
      <c r="D13" s="82"/>
      <c r="E13" s="82"/>
      <c r="F13" s="82"/>
      <c r="G13" s="82"/>
      <c r="H13" s="82"/>
      <c r="I13" s="353"/>
    </row>
    <row r="14" spans="1:9" ht="14.25" x14ac:dyDescent="0.2">
      <c r="A14" s="94" t="s">
        <v>464</v>
      </c>
      <c r="B14" s="85"/>
      <c r="C14" s="432"/>
      <c r="D14" s="432"/>
      <c r="E14" s="432"/>
      <c r="F14" s="432"/>
      <c r="G14" s="432"/>
      <c r="H14" s="432"/>
      <c r="I14" s="353"/>
    </row>
    <row r="15" spans="1:9" ht="14.25" x14ac:dyDescent="0.2">
      <c r="A15" s="94" t="s">
        <v>465</v>
      </c>
      <c r="B15" s="432"/>
      <c r="C15" s="432"/>
      <c r="D15" s="432"/>
      <c r="E15" s="432"/>
      <c r="F15" s="432"/>
      <c r="G15" s="432"/>
      <c r="H15" s="432"/>
      <c r="I15" s="353"/>
    </row>
    <row r="16" spans="1:9" ht="14.25" x14ac:dyDescent="0.2">
      <c r="A16" s="165" t="s">
        <v>602</v>
      </c>
      <c r="B16" s="432"/>
      <c r="C16" s="432"/>
      <c r="D16" s="432"/>
      <c r="E16" s="432"/>
      <c r="F16" s="432"/>
      <c r="G16" s="432"/>
      <c r="H16" s="432"/>
      <c r="I16" s="353"/>
    </row>
    <row r="17" spans="2:9" ht="14.25" x14ac:dyDescent="0.2">
      <c r="B17" s="432"/>
      <c r="C17" s="432"/>
      <c r="D17" s="432"/>
      <c r="E17" s="432"/>
      <c r="F17" s="432"/>
      <c r="G17" s="432"/>
      <c r="H17" s="432"/>
      <c r="I17" s="353"/>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heetViews>
  <sheetFormatPr baseColWidth="10" defaultRowHeight="14.25" x14ac:dyDescent="0.2"/>
  <cols>
    <col min="1" max="1" width="26.875" customWidth="1"/>
    <col min="2" max="13" width="8.75" customWidth="1"/>
  </cols>
  <sheetData>
    <row r="1" spans="1:13" x14ac:dyDescent="0.2">
      <c r="A1" s="211" t="s">
        <v>401</v>
      </c>
      <c r="B1" s="13"/>
      <c r="C1" s="13"/>
      <c r="D1" s="13"/>
      <c r="E1" s="13"/>
      <c r="F1" s="13"/>
      <c r="G1" s="13"/>
      <c r="H1" s="13"/>
      <c r="I1" s="13"/>
      <c r="J1" s="13"/>
      <c r="K1" s="13"/>
      <c r="L1" s="13"/>
      <c r="M1" s="13"/>
    </row>
    <row r="2" spans="1:13" x14ac:dyDescent="0.2">
      <c r="A2" s="211"/>
      <c r="B2" s="13"/>
      <c r="C2" s="13"/>
      <c r="D2" s="13"/>
      <c r="E2" s="13"/>
      <c r="F2" s="13"/>
      <c r="G2" s="13"/>
      <c r="H2" s="13"/>
      <c r="I2" s="13"/>
      <c r="J2" s="13"/>
      <c r="K2" s="13"/>
      <c r="L2" s="13"/>
      <c r="M2" s="216"/>
    </row>
    <row r="3" spans="1:13" x14ac:dyDescent="0.2">
      <c r="A3" s="729"/>
      <c r="B3" s="658">
        <v>2016</v>
      </c>
      <c r="C3" s="658" t="s">
        <v>569</v>
      </c>
      <c r="D3" s="658" t="s">
        <v>569</v>
      </c>
      <c r="E3" s="658" t="s">
        <v>569</v>
      </c>
      <c r="F3" s="658" t="s">
        <v>569</v>
      </c>
      <c r="G3" s="658">
        <v>2017</v>
      </c>
      <c r="H3" s="658" t="s">
        <v>569</v>
      </c>
      <c r="I3" s="658" t="s">
        <v>569</v>
      </c>
      <c r="J3" s="658" t="s">
        <v>569</v>
      </c>
      <c r="K3" s="658" t="s">
        <v>569</v>
      </c>
      <c r="L3" s="658" t="s">
        <v>569</v>
      </c>
      <c r="M3" s="658" t="s">
        <v>569</v>
      </c>
    </row>
    <row r="4" spans="1:13" x14ac:dyDescent="0.2">
      <c r="A4" s="213"/>
      <c r="B4" s="811">
        <v>42583</v>
      </c>
      <c r="C4" s="811">
        <v>42614</v>
      </c>
      <c r="D4" s="811">
        <v>42644</v>
      </c>
      <c r="E4" s="811">
        <v>42675</v>
      </c>
      <c r="F4" s="811">
        <v>42705</v>
      </c>
      <c r="G4" s="811">
        <v>42736</v>
      </c>
      <c r="H4" s="811">
        <v>42767</v>
      </c>
      <c r="I4" s="811">
        <v>42795</v>
      </c>
      <c r="J4" s="811">
        <v>42826</v>
      </c>
      <c r="K4" s="811">
        <v>42856</v>
      </c>
      <c r="L4" s="811">
        <v>42887</v>
      </c>
      <c r="M4" s="811">
        <v>42917</v>
      </c>
    </row>
    <row r="5" spans="1:13" x14ac:dyDescent="0.2">
      <c r="A5" s="829" t="s">
        <v>627</v>
      </c>
      <c r="B5" s="813">
        <v>2.7917391304347832</v>
      </c>
      <c r="C5" s="813">
        <v>2.9695238095238095</v>
      </c>
      <c r="D5" s="813">
        <v>2.9495238095238094</v>
      </c>
      <c r="E5" s="813">
        <v>2.5010000000000003</v>
      </c>
      <c r="F5" s="813">
        <v>3.5819047619047626</v>
      </c>
      <c r="G5" s="813">
        <v>3.2610000000000001</v>
      </c>
      <c r="H5" s="813">
        <v>2.8210526315789477</v>
      </c>
      <c r="I5" s="813">
        <v>2.8747826086956523</v>
      </c>
      <c r="J5" s="813">
        <v>3.081578947368421</v>
      </c>
      <c r="K5" s="813">
        <v>3.1245454545454545</v>
      </c>
      <c r="L5" s="813">
        <v>2.938636363636363</v>
      </c>
      <c r="M5" s="813">
        <v>2.9621052631578957</v>
      </c>
    </row>
    <row r="6" spans="1:13" x14ac:dyDescent="0.2">
      <c r="A6" s="818" t="s">
        <v>628</v>
      </c>
      <c r="B6" s="813">
        <v>30.494545454545456</v>
      </c>
      <c r="C6" s="813">
        <v>28.486363636363635</v>
      </c>
      <c r="D6" s="813">
        <v>42.970476190476184</v>
      </c>
      <c r="E6" s="813">
        <v>48.181818181818173</v>
      </c>
      <c r="F6" s="813">
        <v>46.327999999999989</v>
      </c>
      <c r="G6" s="813">
        <v>53.428571428571431</v>
      </c>
      <c r="H6" s="813">
        <v>51.037999999999997</v>
      </c>
      <c r="I6" s="813">
        <v>41.078695652173913</v>
      </c>
      <c r="J6" s="813">
        <v>39.766000000000005</v>
      </c>
      <c r="K6" s="813">
        <v>39.345454545454537</v>
      </c>
      <c r="L6" s="813">
        <v>34.885454545454543</v>
      </c>
      <c r="M6" s="813">
        <v>36.300952380952381</v>
      </c>
    </row>
    <row r="7" spans="1:13" x14ac:dyDescent="0.2">
      <c r="A7" s="759" t="s">
        <v>629</v>
      </c>
      <c r="B7" s="813">
        <v>11.980869565217391</v>
      </c>
      <c r="C7" s="813">
        <v>12.286818181818182</v>
      </c>
      <c r="D7" s="813">
        <v>16.093809523809522</v>
      </c>
      <c r="E7" s="813">
        <v>18.015909090909091</v>
      </c>
      <c r="F7" s="813">
        <v>17.689545454545456</v>
      </c>
      <c r="G7" s="813">
        <v>20.122727272727271</v>
      </c>
      <c r="H7" s="813">
        <v>19.553000000000001</v>
      </c>
      <c r="I7" s="813">
        <v>15.799130434782608</v>
      </c>
      <c r="J7" s="813">
        <v>16.058</v>
      </c>
      <c r="K7" s="813">
        <v>15.669130434782607</v>
      </c>
      <c r="L7" s="813">
        <v>15.134545454545453</v>
      </c>
      <c r="M7" s="872">
        <v>15.095714285714285</v>
      </c>
    </row>
    <row r="8" spans="1:13" x14ac:dyDescent="0.2">
      <c r="A8" s="834" t="s">
        <v>630</v>
      </c>
      <c r="B8" s="873">
        <v>15.67</v>
      </c>
      <c r="C8" s="873">
        <v>16.84</v>
      </c>
      <c r="D8" s="873">
        <v>19.309999999999999</v>
      </c>
      <c r="E8" s="873">
        <v>22.02</v>
      </c>
      <c r="F8" s="873">
        <v>24.11</v>
      </c>
      <c r="G8" s="873">
        <v>37.01</v>
      </c>
      <c r="H8" s="873">
        <v>21.75</v>
      </c>
      <c r="I8" s="873">
        <v>16.8</v>
      </c>
      <c r="J8" s="873">
        <v>18.02</v>
      </c>
      <c r="K8" s="873">
        <v>18.04</v>
      </c>
      <c r="L8" s="873">
        <v>17.649999999999999</v>
      </c>
      <c r="M8" s="873">
        <v>16.920000000000002</v>
      </c>
    </row>
    <row r="9" spans="1:13" x14ac:dyDescent="0.2">
      <c r="A9" s="722"/>
      <c r="B9" s="722"/>
      <c r="C9" s="722"/>
      <c r="D9" s="722"/>
      <c r="E9" s="722"/>
      <c r="F9" s="722"/>
      <c r="G9" s="722"/>
      <c r="H9" s="722"/>
      <c r="I9" s="722"/>
      <c r="J9" s="722"/>
      <c r="K9" s="722"/>
      <c r="L9" s="722"/>
      <c r="M9" s="233" t="s">
        <v>631</v>
      </c>
    </row>
    <row r="10" spans="1:13" x14ac:dyDescent="0.2">
      <c r="A10" s="639"/>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9"/>
      <c r="H2" s="351"/>
      <c r="I2" s="350" t="s">
        <v>157</v>
      </c>
    </row>
    <row r="3" spans="1:71" s="80" customFormat="1" ht="12.75" x14ac:dyDescent="0.2">
      <c r="A3" s="79"/>
      <c r="B3" s="940">
        <f>INDICE!A3</f>
        <v>42917</v>
      </c>
      <c r="C3" s="941">
        <v>41671</v>
      </c>
      <c r="D3" s="940">
        <f>DATE(YEAR(B3),MONTH(B3)-1,1)</f>
        <v>42887</v>
      </c>
      <c r="E3" s="941"/>
      <c r="F3" s="940">
        <f>DATE(YEAR(B3)-1,MONTH(B3),1)</f>
        <v>42552</v>
      </c>
      <c r="G3" s="941"/>
      <c r="H3" s="888" t="s">
        <v>461</v>
      </c>
      <c r="I3" s="888"/>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108</v>
      </c>
      <c r="D4" s="245" t="s">
        <v>47</v>
      </c>
      <c r="E4" s="245" t="s">
        <v>108</v>
      </c>
      <c r="F4" s="245" t="s">
        <v>47</v>
      </c>
      <c r="G4" s="245" t="s">
        <v>108</v>
      </c>
      <c r="H4" s="400">
        <f>D3</f>
        <v>42887</v>
      </c>
      <c r="I4" s="400">
        <f>F3</f>
        <v>42552</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4" customFormat="1" ht="15" x14ac:dyDescent="0.2">
      <c r="A5" s="348" t="s">
        <v>403</v>
      </c>
      <c r="B5" s="337">
        <v>6927</v>
      </c>
      <c r="C5" s="641">
        <v>37.475654620212076</v>
      </c>
      <c r="D5" s="337">
        <v>6301</v>
      </c>
      <c r="E5" s="641">
        <v>35.633093932025105</v>
      </c>
      <c r="F5" s="337">
        <v>6838</v>
      </c>
      <c r="G5" s="641">
        <v>35.832940313367914</v>
      </c>
      <c r="H5" s="346">
        <v>9.9349309633391538</v>
      </c>
      <c r="I5" s="346">
        <v>1.3015501608657503</v>
      </c>
      <c r="K5" s="345"/>
    </row>
    <row r="6" spans="1:71" s="344" customFormat="1" ht="15" x14ac:dyDescent="0.2">
      <c r="A6" s="347" t="s">
        <v>122</v>
      </c>
      <c r="B6" s="337">
        <v>11557</v>
      </c>
      <c r="C6" s="641">
        <v>62.524345379787924</v>
      </c>
      <c r="D6" s="337">
        <v>11382</v>
      </c>
      <c r="E6" s="641">
        <v>64.366906067974895</v>
      </c>
      <c r="F6" s="337">
        <v>12245</v>
      </c>
      <c r="G6" s="641">
        <v>64.167059686632072</v>
      </c>
      <c r="H6" s="346">
        <v>1.5375153751537516</v>
      </c>
      <c r="I6" s="346">
        <v>-5.6186198448346261</v>
      </c>
      <c r="K6" s="345"/>
    </row>
    <row r="7" spans="1:71" s="80" customFormat="1" ht="12.75" x14ac:dyDescent="0.2">
      <c r="A7" s="90" t="s">
        <v>117</v>
      </c>
      <c r="B7" s="91">
        <v>18484</v>
      </c>
      <c r="C7" s="92">
        <v>100</v>
      </c>
      <c r="D7" s="91">
        <v>17683</v>
      </c>
      <c r="E7" s="92">
        <v>100</v>
      </c>
      <c r="F7" s="91">
        <v>19083</v>
      </c>
      <c r="G7" s="92">
        <v>100</v>
      </c>
      <c r="H7" s="92">
        <v>4.5297743595543745</v>
      </c>
      <c r="I7" s="92">
        <v>-3.1389194571084209</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1"/>
      <c r="I8" s="233" t="s">
        <v>232</v>
      </c>
      <c r="J8" s="344"/>
      <c r="K8" s="345"/>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row>
    <row r="9" spans="1:71" s="341" customFormat="1" ht="12.75" x14ac:dyDescent="0.2">
      <c r="A9" s="639" t="s">
        <v>513</v>
      </c>
      <c r="B9" s="342"/>
      <c r="C9" s="343"/>
      <c r="D9" s="342"/>
      <c r="E9" s="342"/>
      <c r="F9" s="342"/>
      <c r="G9" s="342"/>
      <c r="H9" s="342"/>
      <c r="I9" s="342"/>
      <c r="J9" s="342"/>
      <c r="K9" s="342"/>
      <c r="L9" s="342"/>
    </row>
    <row r="10" spans="1:71" x14ac:dyDescent="0.2">
      <c r="A10" s="640" t="s">
        <v>509</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9"/>
      <c r="H2" s="351"/>
      <c r="I2" s="350" t="s">
        <v>157</v>
      </c>
    </row>
    <row r="3" spans="1:71" s="80" customFormat="1" ht="12.75" x14ac:dyDescent="0.2">
      <c r="A3" s="79"/>
      <c r="B3" s="940">
        <f>INDICE!A3</f>
        <v>42917</v>
      </c>
      <c r="C3" s="941">
        <v>41671</v>
      </c>
      <c r="D3" s="940">
        <f>DATE(YEAR(B3),MONTH(B3)-1,1)</f>
        <v>42887</v>
      </c>
      <c r="E3" s="941"/>
      <c r="F3" s="940">
        <f>DATE(YEAR(B3)-1,MONTH(B3),1)</f>
        <v>42552</v>
      </c>
      <c r="G3" s="941"/>
      <c r="H3" s="888" t="s">
        <v>461</v>
      </c>
      <c r="I3" s="888"/>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108</v>
      </c>
      <c r="D4" s="245" t="s">
        <v>47</v>
      </c>
      <c r="E4" s="245" t="s">
        <v>108</v>
      </c>
      <c r="F4" s="245" t="s">
        <v>47</v>
      </c>
      <c r="G4" s="245" t="s">
        <v>108</v>
      </c>
      <c r="H4" s="400">
        <f>D3</f>
        <v>42887</v>
      </c>
      <c r="I4" s="400">
        <f>F3</f>
        <v>42552</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4" customFormat="1" ht="15" x14ac:dyDescent="0.2">
      <c r="A5" s="348" t="s">
        <v>512</v>
      </c>
      <c r="B5" s="337">
        <v>6374</v>
      </c>
      <c r="C5" s="641">
        <v>37.32034614640957</v>
      </c>
      <c r="D5" s="337">
        <v>6374</v>
      </c>
      <c r="E5" s="641">
        <v>39.176477209890784</v>
      </c>
      <c r="F5" s="337">
        <v>6864</v>
      </c>
      <c r="G5" s="641">
        <v>39.000536035776527</v>
      </c>
      <c r="H5" s="680">
        <v>0</v>
      </c>
      <c r="I5" s="224">
        <v>-7.1386946386946386</v>
      </c>
      <c r="K5" s="345"/>
    </row>
    <row r="6" spans="1:71" s="344" customFormat="1" ht="15" x14ac:dyDescent="0.2">
      <c r="A6" s="347" t="s">
        <v>577</v>
      </c>
      <c r="B6" s="337">
        <v>10705.155630000005</v>
      </c>
      <c r="C6" s="641">
        <v>62.67965385359043</v>
      </c>
      <c r="D6" s="337">
        <v>9895.9672199999986</v>
      </c>
      <c r="E6" s="641">
        <v>60.823522790109216</v>
      </c>
      <c r="F6" s="337">
        <v>10735.758100000003</v>
      </c>
      <c r="G6" s="641">
        <v>60.999463964223466</v>
      </c>
      <c r="H6" s="224">
        <v>8.1769511964895756</v>
      </c>
      <c r="I6" s="224">
        <v>-0.2850517840933654</v>
      </c>
      <c r="K6" s="345"/>
    </row>
    <row r="7" spans="1:71" s="80" customFormat="1" ht="12.75" x14ac:dyDescent="0.2">
      <c r="A7" s="90" t="s">
        <v>117</v>
      </c>
      <c r="B7" s="91">
        <v>17079.155630000005</v>
      </c>
      <c r="C7" s="92">
        <v>100</v>
      </c>
      <c r="D7" s="91">
        <v>16269.967219999999</v>
      </c>
      <c r="E7" s="92">
        <v>100</v>
      </c>
      <c r="F7" s="91">
        <v>17599.758100000003</v>
      </c>
      <c r="G7" s="92">
        <v>100</v>
      </c>
      <c r="H7" s="92">
        <v>4.9735097745329453</v>
      </c>
      <c r="I7" s="92">
        <v>-2.9580092353655583</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1"/>
      <c r="I8" s="233" t="s">
        <v>130</v>
      </c>
      <c r="J8" s="344"/>
      <c r="K8" s="345"/>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row>
    <row r="9" spans="1:71" x14ac:dyDescent="0.2">
      <c r="A9" s="639" t="s">
        <v>513</v>
      </c>
    </row>
    <row r="10" spans="1:71" x14ac:dyDescent="0.2">
      <c r="A10" s="639" t="s">
        <v>509</v>
      </c>
    </row>
    <row r="11" spans="1:71" x14ac:dyDescent="0.2">
      <c r="A11" s="615" t="s">
        <v>602</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8" t="s">
        <v>557</v>
      </c>
      <c r="B1" s="928"/>
      <c r="C1" s="928"/>
      <c r="D1" s="928"/>
      <c r="E1" s="928"/>
      <c r="F1" s="928"/>
      <c r="G1" s="13"/>
      <c r="H1" s="13"/>
      <c r="I1" s="13"/>
    </row>
    <row r="2" spans="1:9" x14ac:dyDescent="0.2">
      <c r="A2" s="929"/>
      <c r="B2" s="929"/>
      <c r="C2" s="929"/>
      <c r="D2" s="929"/>
      <c r="E2" s="929"/>
      <c r="F2" s="929"/>
      <c r="G2" s="13"/>
      <c r="H2" s="13"/>
      <c r="I2" s="216" t="s">
        <v>510</v>
      </c>
    </row>
    <row r="3" spans="1:9" x14ac:dyDescent="0.2">
      <c r="A3" s="356"/>
      <c r="B3" s="358"/>
      <c r="C3" s="358"/>
      <c r="D3" s="896">
        <f>INDICE!A3</f>
        <v>42917</v>
      </c>
      <c r="E3" s="896">
        <v>41671</v>
      </c>
      <c r="F3" s="896">
        <f>DATE(YEAR(D3),MONTH(D3)-1,1)</f>
        <v>42887</v>
      </c>
      <c r="G3" s="896"/>
      <c r="H3" s="899">
        <f>DATE(YEAR(D3)-1,MONTH(D3),1)</f>
        <v>42552</v>
      </c>
      <c r="I3" s="899"/>
    </row>
    <row r="4" spans="1:9" x14ac:dyDescent="0.2">
      <c r="A4" s="307"/>
      <c r="B4" s="308"/>
      <c r="C4" s="308"/>
      <c r="D4" s="97" t="s">
        <v>406</v>
      </c>
      <c r="E4" s="245" t="s">
        <v>108</v>
      </c>
      <c r="F4" s="97" t="s">
        <v>406</v>
      </c>
      <c r="G4" s="245" t="s">
        <v>108</v>
      </c>
      <c r="H4" s="97" t="s">
        <v>406</v>
      </c>
      <c r="I4" s="245" t="s">
        <v>108</v>
      </c>
    </row>
    <row r="5" spans="1:9" x14ac:dyDescent="0.2">
      <c r="A5" s="849" t="s">
        <v>405</v>
      </c>
      <c r="B5" s="223"/>
      <c r="C5" s="223"/>
      <c r="D5" s="550">
        <v>122.97752574242649</v>
      </c>
      <c r="E5" s="644">
        <v>100</v>
      </c>
      <c r="F5" s="550">
        <v>117.18960975973735</v>
      </c>
      <c r="G5" s="644">
        <v>100</v>
      </c>
      <c r="H5" s="550">
        <v>131.74493202957308</v>
      </c>
      <c r="I5" s="644">
        <v>100</v>
      </c>
    </row>
    <row r="6" spans="1:9" x14ac:dyDescent="0.2">
      <c r="A6" s="874" t="s">
        <v>507</v>
      </c>
      <c r="B6" s="223"/>
      <c r="C6" s="223"/>
      <c r="D6" s="550">
        <v>78.785927473511407</v>
      </c>
      <c r="E6" s="644">
        <v>64.06530542704742</v>
      </c>
      <c r="F6" s="550">
        <v>72.998011490822265</v>
      </c>
      <c r="G6" s="644">
        <v>62.290515038392144</v>
      </c>
      <c r="H6" s="550">
        <v>81.270128786072021</v>
      </c>
      <c r="I6" s="644">
        <v>61.687480143698536</v>
      </c>
    </row>
    <row r="7" spans="1:9" x14ac:dyDescent="0.2">
      <c r="A7" s="874" t="s">
        <v>508</v>
      </c>
      <c r="B7" s="223"/>
      <c r="C7" s="223"/>
      <c r="D7" s="550">
        <v>44.191598268915087</v>
      </c>
      <c r="E7" s="644">
        <v>35.934694572952573</v>
      </c>
      <c r="F7" s="550">
        <v>44.191598268915087</v>
      </c>
      <c r="G7" s="644">
        <v>37.709484961607856</v>
      </c>
      <c r="H7" s="550">
        <v>50.474803243501064</v>
      </c>
      <c r="I7" s="644">
        <v>38.312519856301478</v>
      </c>
    </row>
    <row r="8" spans="1:9" x14ac:dyDescent="0.2">
      <c r="A8" s="845" t="s">
        <v>560</v>
      </c>
      <c r="B8" s="355"/>
      <c r="C8" s="355"/>
      <c r="D8" s="632">
        <v>90</v>
      </c>
      <c r="E8" s="645"/>
      <c r="F8" s="632">
        <v>90</v>
      </c>
      <c r="G8" s="645"/>
      <c r="H8" s="632">
        <v>90</v>
      </c>
      <c r="I8" s="645"/>
    </row>
    <row r="9" spans="1:9" x14ac:dyDescent="0.2">
      <c r="A9" s="560" t="s">
        <v>509</v>
      </c>
      <c r="B9" s="298"/>
      <c r="C9" s="298"/>
      <c r="D9" s="298"/>
      <c r="E9" s="314"/>
      <c r="F9" s="13"/>
      <c r="G9" s="13"/>
      <c r="H9" s="13"/>
      <c r="I9" s="233" t="s">
        <v>232</v>
      </c>
    </row>
    <row r="10" spans="1:9" x14ac:dyDescent="0.2">
      <c r="A10" s="560" t="s">
        <v>656</v>
      </c>
      <c r="B10" s="352"/>
      <c r="C10" s="352"/>
      <c r="D10" s="352"/>
      <c r="E10" s="352"/>
      <c r="F10" s="352"/>
      <c r="G10" s="352"/>
      <c r="H10" s="352"/>
      <c r="I10" s="352"/>
    </row>
    <row r="11" spans="1:9" x14ac:dyDescent="0.2">
      <c r="A11" s="298"/>
      <c r="B11" s="352"/>
      <c r="C11" s="352"/>
      <c r="D11" s="352"/>
      <c r="E11" s="352"/>
      <c r="F11" s="352"/>
      <c r="G11" s="352"/>
      <c r="H11" s="352"/>
      <c r="I11" s="352"/>
    </row>
    <row r="12" spans="1:9" x14ac:dyDescent="0.2">
      <c r="A12" s="352"/>
      <c r="B12" s="352"/>
      <c r="C12" s="352"/>
      <c r="D12" s="352"/>
      <c r="E12" s="352"/>
      <c r="F12" s="352"/>
      <c r="G12" s="352"/>
      <c r="H12" s="352"/>
      <c r="I12" s="3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sqref="A1:D2"/>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28" t="s">
        <v>512</v>
      </c>
      <c r="B1" s="928"/>
      <c r="C1" s="928"/>
      <c r="D1" s="928"/>
      <c r="E1" s="357"/>
      <c r="F1" s="13"/>
      <c r="G1" s="13"/>
      <c r="H1" s="13"/>
      <c r="I1" s="13"/>
    </row>
    <row r="2" spans="1:40" ht="15" x14ac:dyDescent="0.2">
      <c r="A2" s="928"/>
      <c r="B2" s="928"/>
      <c r="C2" s="928"/>
      <c r="D2" s="928"/>
      <c r="E2" s="357"/>
      <c r="F2" s="13"/>
      <c r="G2" s="294"/>
      <c r="H2" s="351"/>
      <c r="I2" s="350" t="s">
        <v>157</v>
      </c>
    </row>
    <row r="3" spans="1:40" x14ac:dyDescent="0.2">
      <c r="A3" s="356"/>
      <c r="B3" s="940">
        <f>INDICE!A3</f>
        <v>42917</v>
      </c>
      <c r="C3" s="941">
        <v>41671</v>
      </c>
      <c r="D3" s="940">
        <f>DATE(YEAR(B3),MONTH(B3)-1,1)</f>
        <v>42887</v>
      </c>
      <c r="E3" s="941"/>
      <c r="F3" s="940">
        <f>DATE(YEAR(B3)-1,MONTH(B3),1)</f>
        <v>42552</v>
      </c>
      <c r="G3" s="941"/>
      <c r="H3" s="888" t="s">
        <v>461</v>
      </c>
      <c r="I3" s="888"/>
    </row>
    <row r="4" spans="1:40" x14ac:dyDescent="0.2">
      <c r="A4" s="307"/>
      <c r="B4" s="245" t="s">
        <v>47</v>
      </c>
      <c r="C4" s="245" t="s">
        <v>108</v>
      </c>
      <c r="D4" s="245" t="s">
        <v>47</v>
      </c>
      <c r="E4" s="245" t="s">
        <v>108</v>
      </c>
      <c r="F4" s="245" t="s">
        <v>47</v>
      </c>
      <c r="G4" s="245" t="s">
        <v>108</v>
      </c>
      <c r="H4" s="400">
        <f>D3</f>
        <v>42887</v>
      </c>
      <c r="I4" s="400">
        <f>F3</f>
        <v>42552</v>
      </c>
    </row>
    <row r="5" spans="1:40" x14ac:dyDescent="0.2">
      <c r="A5" s="849" t="s">
        <v>48</v>
      </c>
      <c r="B5" s="336">
        <v>458</v>
      </c>
      <c r="C5" s="346">
        <v>7.1854408534672105</v>
      </c>
      <c r="D5" s="336">
        <v>458</v>
      </c>
      <c r="E5" s="346">
        <v>7.1854408534672105</v>
      </c>
      <c r="F5" s="336">
        <v>506</v>
      </c>
      <c r="G5" s="346">
        <v>7.3717948717948723</v>
      </c>
      <c r="H5" s="550">
        <v>0</v>
      </c>
      <c r="I5" s="550">
        <v>-9.4861660079051386</v>
      </c>
      <c r="J5" s="353"/>
    </row>
    <row r="6" spans="1:40" x14ac:dyDescent="0.2">
      <c r="A6" s="874" t="s">
        <v>49</v>
      </c>
      <c r="B6" s="336">
        <v>339</v>
      </c>
      <c r="C6" s="346">
        <v>5.3184813304047696</v>
      </c>
      <c r="D6" s="336">
        <v>339</v>
      </c>
      <c r="E6" s="346">
        <v>5.3184813304047696</v>
      </c>
      <c r="F6" s="336">
        <v>339</v>
      </c>
      <c r="G6" s="346">
        <v>4.9388111888111892</v>
      </c>
      <c r="H6" s="550">
        <v>0</v>
      </c>
      <c r="I6" s="550">
        <v>0</v>
      </c>
      <c r="J6" s="353"/>
    </row>
    <row r="7" spans="1:40" x14ac:dyDescent="0.2">
      <c r="A7" s="874" t="s">
        <v>127</v>
      </c>
      <c r="B7" s="336">
        <v>3395</v>
      </c>
      <c r="C7" s="346">
        <v>53.263256981487295</v>
      </c>
      <c r="D7" s="336">
        <v>3395</v>
      </c>
      <c r="E7" s="346">
        <v>53.263256981487295</v>
      </c>
      <c r="F7" s="336">
        <v>3382</v>
      </c>
      <c r="G7" s="346">
        <v>49.271561771561771</v>
      </c>
      <c r="H7" s="550">
        <v>0</v>
      </c>
      <c r="I7" s="550">
        <v>0.38438793613246602</v>
      </c>
      <c r="J7" s="353"/>
    </row>
    <row r="8" spans="1:40" x14ac:dyDescent="0.2">
      <c r="A8" s="874" t="s">
        <v>128</v>
      </c>
      <c r="B8" s="336">
        <v>204</v>
      </c>
      <c r="C8" s="346">
        <v>3.2005020395356132</v>
      </c>
      <c r="D8" s="336">
        <v>204</v>
      </c>
      <c r="E8" s="346">
        <v>3.2005020395356132</v>
      </c>
      <c r="F8" s="336">
        <v>204</v>
      </c>
      <c r="G8" s="346">
        <v>2.9720279720279721</v>
      </c>
      <c r="H8" s="550">
        <v>0</v>
      </c>
      <c r="I8" s="550">
        <v>0</v>
      </c>
      <c r="J8" s="353"/>
    </row>
    <row r="9" spans="1:40" x14ac:dyDescent="0.2">
      <c r="A9" s="845" t="s">
        <v>404</v>
      </c>
      <c r="B9" s="632">
        <v>1978</v>
      </c>
      <c r="C9" s="642">
        <v>31.032318795105112</v>
      </c>
      <c r="D9" s="632">
        <v>1978</v>
      </c>
      <c r="E9" s="642">
        <v>31.032318795105112</v>
      </c>
      <c r="F9" s="632">
        <v>2433</v>
      </c>
      <c r="G9" s="642">
        <v>35.4458041958042</v>
      </c>
      <c r="H9" s="643">
        <v>0</v>
      </c>
      <c r="I9" s="643">
        <v>-18.701191944101932</v>
      </c>
      <c r="J9" s="353"/>
    </row>
    <row r="10" spans="1:40" s="80" customFormat="1" x14ac:dyDescent="0.2">
      <c r="A10" s="90" t="s">
        <v>117</v>
      </c>
      <c r="B10" s="91">
        <v>6374</v>
      </c>
      <c r="C10" s="354">
        <v>100</v>
      </c>
      <c r="D10" s="91">
        <v>6374</v>
      </c>
      <c r="E10" s="354">
        <v>100</v>
      </c>
      <c r="F10" s="91">
        <v>6864</v>
      </c>
      <c r="G10" s="354">
        <v>100</v>
      </c>
      <c r="H10" s="354">
        <v>0</v>
      </c>
      <c r="I10" s="92">
        <v>-7.1386946386946386</v>
      </c>
      <c r="J10" s="353"/>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22"/>
      <c r="B11" s="298"/>
      <c r="C11" s="298"/>
      <c r="D11" s="298"/>
      <c r="E11" s="298"/>
      <c r="F11" s="13"/>
      <c r="G11" s="13"/>
      <c r="H11" s="13"/>
      <c r="I11" s="233" t="s">
        <v>232</v>
      </c>
    </row>
    <row r="12" spans="1:40" s="341" customFormat="1" ht="12.75" x14ac:dyDescent="0.2">
      <c r="A12" s="640" t="s">
        <v>511</v>
      </c>
      <c r="B12" s="342"/>
      <c r="C12" s="342"/>
      <c r="D12" s="343"/>
      <c r="E12" s="343"/>
      <c r="F12" s="342"/>
      <c r="G12" s="342"/>
      <c r="H12" s="342"/>
      <c r="I12" s="342"/>
      <c r="J12" s="342"/>
      <c r="K12" s="342"/>
      <c r="L12" s="342"/>
      <c r="M12" s="342"/>
      <c r="N12" s="342"/>
      <c r="O12" s="342"/>
    </row>
    <row r="13" spans="1:40" x14ac:dyDescent="0.2">
      <c r="A13" s="298" t="s">
        <v>509</v>
      </c>
      <c r="B13" s="352"/>
      <c r="C13" s="352"/>
      <c r="D13" s="352"/>
      <c r="E13" s="352"/>
      <c r="F13" s="352"/>
      <c r="G13" s="352"/>
      <c r="H13" s="352"/>
      <c r="I13" s="352"/>
    </row>
    <row r="14" spans="1:40" x14ac:dyDescent="0.2">
      <c r="A14" s="615" t="s">
        <v>601</v>
      </c>
      <c r="B14" s="352"/>
      <c r="C14" s="352"/>
      <c r="D14" s="352"/>
      <c r="E14" s="352"/>
      <c r="F14" s="352"/>
      <c r="G14" s="352"/>
      <c r="H14" s="352"/>
      <c r="I14" s="352"/>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sqref="A1:C2"/>
    </sheetView>
  </sheetViews>
  <sheetFormatPr baseColWidth="10" defaultColWidth="11" defaultRowHeight="12.75" x14ac:dyDescent="0.2"/>
  <cols>
    <col min="1" max="1" width="30.25" style="315" customWidth="1"/>
    <col min="2" max="2" width="11" style="315"/>
    <col min="3" max="3" width="11.625" style="315" customWidth="1"/>
    <col min="4" max="4" width="11" style="315"/>
    <col min="5" max="5" width="11.625" style="315" customWidth="1"/>
    <col min="6" max="6" width="11" style="315"/>
    <col min="7" max="7" width="11.625" style="315" customWidth="1"/>
    <col min="8" max="9" width="10.5" style="315" customWidth="1"/>
    <col min="10" max="16384" width="11" style="315"/>
  </cols>
  <sheetData>
    <row r="1" spans="1:12" x14ac:dyDescent="0.2">
      <c r="A1" s="928" t="s">
        <v>40</v>
      </c>
      <c r="B1" s="928"/>
      <c r="C1" s="928"/>
      <c r="D1" s="183"/>
      <c r="E1" s="183"/>
      <c r="F1" s="183"/>
      <c r="G1" s="12"/>
      <c r="H1" s="12"/>
      <c r="I1" s="12"/>
      <c r="J1" s="12"/>
      <c r="K1" s="12"/>
      <c r="L1" s="12"/>
    </row>
    <row r="2" spans="1:12" x14ac:dyDescent="0.2">
      <c r="A2" s="928"/>
      <c r="B2" s="928"/>
      <c r="C2" s="928"/>
      <c r="D2" s="363"/>
      <c r="E2" s="183"/>
      <c r="F2" s="183"/>
      <c r="H2" s="12"/>
      <c r="I2" s="12"/>
      <c r="J2" s="12"/>
      <c r="K2" s="12"/>
    </row>
    <row r="3" spans="1:12" x14ac:dyDescent="0.2">
      <c r="A3" s="362"/>
      <c r="B3" s="12"/>
      <c r="C3" s="12"/>
      <c r="D3" s="12"/>
      <c r="E3" s="12"/>
      <c r="F3" s="12"/>
      <c r="G3" s="12"/>
      <c r="H3" s="316"/>
      <c r="I3" s="350" t="s">
        <v>550</v>
      </c>
      <c r="J3" s="12"/>
      <c r="K3" s="12"/>
      <c r="L3" s="12"/>
    </row>
    <row r="4" spans="1:12" x14ac:dyDescent="0.2">
      <c r="A4" s="192"/>
      <c r="B4" s="940">
        <f>INDICE!A3</f>
        <v>42917</v>
      </c>
      <c r="C4" s="941">
        <v>41671</v>
      </c>
      <c r="D4" s="940">
        <f>DATE(YEAR(B4),MONTH(B4)-1,1)</f>
        <v>42887</v>
      </c>
      <c r="E4" s="941"/>
      <c r="F4" s="940">
        <f>DATE(YEAR(B4)-1,MONTH(B4),1)</f>
        <v>42552</v>
      </c>
      <c r="G4" s="941"/>
      <c r="H4" s="888" t="s">
        <v>461</v>
      </c>
      <c r="I4" s="888"/>
      <c r="J4" s="12"/>
      <c r="K4" s="12"/>
      <c r="L4" s="12"/>
    </row>
    <row r="5" spans="1:12" x14ac:dyDescent="0.2">
      <c r="A5" s="362"/>
      <c r="B5" s="245" t="s">
        <v>54</v>
      </c>
      <c r="C5" s="245" t="s">
        <v>108</v>
      </c>
      <c r="D5" s="245" t="s">
        <v>54</v>
      </c>
      <c r="E5" s="245" t="s">
        <v>108</v>
      </c>
      <c r="F5" s="245" t="s">
        <v>54</v>
      </c>
      <c r="G5" s="245" t="s">
        <v>108</v>
      </c>
      <c r="H5" s="400">
        <f>D4</f>
        <v>42887</v>
      </c>
      <c r="I5" s="400">
        <f>F4</f>
        <v>42552</v>
      </c>
      <c r="J5" s="12"/>
      <c r="K5" s="12"/>
      <c r="L5" s="12"/>
    </row>
    <row r="6" spans="1:12" ht="15" customHeight="1" x14ac:dyDescent="0.2">
      <c r="A6" s="192" t="s">
        <v>409</v>
      </c>
      <c r="B6" s="318">
        <v>7568.982</v>
      </c>
      <c r="C6" s="317">
        <v>25.392657844310197</v>
      </c>
      <c r="D6" s="318">
        <v>8257.4920000000002</v>
      </c>
      <c r="E6" s="317">
        <v>27.893831128437718</v>
      </c>
      <c r="F6" s="318">
        <v>8662.0490000000009</v>
      </c>
      <c r="G6" s="317">
        <v>29.477401166954092</v>
      </c>
      <c r="H6" s="317">
        <v>-8.3380038394224325</v>
      </c>
      <c r="I6" s="317">
        <v>-12.619035057409636</v>
      </c>
      <c r="J6" s="12"/>
      <c r="K6" s="12"/>
      <c r="L6" s="12"/>
    </row>
    <row r="7" spans="1:12" x14ac:dyDescent="0.2">
      <c r="A7" s="361" t="s">
        <v>408</v>
      </c>
      <c r="B7" s="318">
        <v>22238.775999999998</v>
      </c>
      <c r="C7" s="317">
        <v>74.607342155689807</v>
      </c>
      <c r="D7" s="318">
        <v>21345.798999999999</v>
      </c>
      <c r="E7" s="317">
        <v>72.106168871562289</v>
      </c>
      <c r="F7" s="318">
        <v>20723.34</v>
      </c>
      <c r="G7" s="317">
        <v>70.522598833045905</v>
      </c>
      <c r="H7" s="317">
        <v>4.1833852178594908</v>
      </c>
      <c r="I7" s="317">
        <v>7.3127015239821276</v>
      </c>
      <c r="J7" s="12"/>
      <c r="K7" s="12"/>
      <c r="L7" s="12"/>
    </row>
    <row r="8" spans="1:12" x14ac:dyDescent="0.2">
      <c r="A8" s="230" t="s">
        <v>117</v>
      </c>
      <c r="B8" s="231">
        <v>29807.757999999998</v>
      </c>
      <c r="C8" s="232">
        <v>100</v>
      </c>
      <c r="D8" s="231">
        <v>29603.290999999997</v>
      </c>
      <c r="E8" s="232">
        <v>100</v>
      </c>
      <c r="F8" s="231">
        <v>29385.389000000003</v>
      </c>
      <c r="G8" s="232">
        <v>100</v>
      </c>
      <c r="H8" s="92">
        <v>0.69069009928659808</v>
      </c>
      <c r="I8" s="92">
        <v>1.4373435723447292</v>
      </c>
      <c r="J8" s="730"/>
      <c r="K8" s="359"/>
    </row>
    <row r="9" spans="1:12" s="341" customFormat="1" x14ac:dyDescent="0.2">
      <c r="A9" s="359"/>
      <c r="B9" s="359"/>
      <c r="C9" s="359"/>
      <c r="D9" s="359"/>
      <c r="E9" s="359"/>
      <c r="F9" s="359"/>
      <c r="H9" s="359"/>
      <c r="I9" s="233" t="s">
        <v>232</v>
      </c>
      <c r="J9" s="342"/>
      <c r="K9" s="342"/>
      <c r="L9" s="342"/>
    </row>
    <row r="10" spans="1:12" x14ac:dyDescent="0.2">
      <c r="A10" s="640" t="s">
        <v>548</v>
      </c>
      <c r="B10" s="342"/>
      <c r="C10" s="343"/>
      <c r="D10" s="342"/>
      <c r="E10" s="342"/>
      <c r="F10" s="342"/>
      <c r="G10" s="342"/>
      <c r="H10" s="359"/>
      <c r="I10" s="359"/>
      <c r="J10" s="359"/>
      <c r="K10" s="359"/>
      <c r="L10" s="359"/>
    </row>
    <row r="11" spans="1:12" x14ac:dyDescent="0.2">
      <c r="A11" s="298" t="s">
        <v>549</v>
      </c>
      <c r="B11" s="359"/>
      <c r="C11" s="360"/>
      <c r="D11" s="359"/>
      <c r="E11" s="359"/>
      <c r="F11" s="359"/>
      <c r="G11" s="359"/>
      <c r="H11" s="359"/>
      <c r="I11" s="359"/>
      <c r="J11" s="359"/>
      <c r="K11" s="359"/>
      <c r="L11" s="359"/>
    </row>
    <row r="12" spans="1:12" x14ac:dyDescent="0.2">
      <c r="A12" s="298" t="s">
        <v>509</v>
      </c>
      <c r="B12" s="359"/>
      <c r="C12" s="359"/>
      <c r="D12" s="359"/>
      <c r="E12" s="359"/>
      <c r="F12" s="359"/>
      <c r="G12" s="359"/>
      <c r="H12" s="12"/>
      <c r="I12" s="183"/>
      <c r="J12" s="359"/>
      <c r="K12" s="359"/>
      <c r="L12" s="359"/>
    </row>
    <row r="13" spans="1:12" x14ac:dyDescent="0.2">
      <c r="A13" s="359"/>
      <c r="B13" s="359"/>
      <c r="C13" s="359"/>
      <c r="D13" s="359"/>
      <c r="E13" s="359"/>
      <c r="F13" s="359"/>
      <c r="G13" s="359"/>
      <c r="H13" s="12"/>
      <c r="I13" s="12"/>
      <c r="J13" s="359"/>
      <c r="K13" s="359"/>
      <c r="L13" s="359"/>
    </row>
    <row r="14" spans="1:12" x14ac:dyDescent="0.2">
      <c r="A14" s="359"/>
      <c r="B14" s="359"/>
      <c r="C14" s="359"/>
      <c r="D14" s="359"/>
      <c r="E14" s="359"/>
      <c r="F14" s="359"/>
      <c r="G14" s="359"/>
      <c r="H14" s="12"/>
      <c r="I14" s="12"/>
      <c r="J14" s="12"/>
      <c r="K14" s="12"/>
      <c r="L14" s="12"/>
    </row>
    <row r="15" spans="1:12" x14ac:dyDescent="0.2">
      <c r="A15" s="12"/>
      <c r="B15" s="730"/>
      <c r="C15" s="12"/>
      <c r="D15" s="12"/>
      <c r="E15" s="12"/>
      <c r="F15" s="12"/>
      <c r="G15" s="12"/>
      <c r="H15" s="12"/>
      <c r="I15" s="12"/>
      <c r="J15" s="12"/>
      <c r="K15" s="12"/>
      <c r="L15" s="12"/>
    </row>
    <row r="17" spans="2:13" x14ac:dyDescent="0.2">
      <c r="B17" s="695"/>
    </row>
    <row r="18" spans="2:13" x14ac:dyDescent="0.2">
      <c r="B18" s="695"/>
    </row>
    <row r="19" spans="2:13" x14ac:dyDescent="0.2">
      <c r="M19" s="315" t="s">
        <v>407</v>
      </c>
    </row>
    <row r="21" spans="2:13" x14ac:dyDescent="0.2">
      <c r="C21" s="695"/>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7"/>
  <sheetViews>
    <sheetView workbookViewId="0">
      <selection sqref="A1:D2"/>
    </sheetView>
  </sheetViews>
  <sheetFormatPr baseColWidth="10" defaultRowHeight="14.25" x14ac:dyDescent="0.2"/>
  <cols>
    <col min="1" max="1" width="22" customWidth="1"/>
    <col min="2" max="2" width="14.125" customWidth="1"/>
    <col min="5" max="5" width="11" customWidth="1"/>
    <col min="6" max="6" width="11.75" customWidth="1"/>
  </cols>
  <sheetData>
    <row r="1" spans="1:7" x14ac:dyDescent="0.2">
      <c r="A1" s="942" t="s">
        <v>1</v>
      </c>
      <c r="B1" s="942"/>
      <c r="C1" s="942"/>
      <c r="D1" s="942"/>
      <c r="E1" s="364"/>
      <c r="F1" s="364"/>
      <c r="G1" s="365"/>
    </row>
    <row r="2" spans="1:7" x14ac:dyDescent="0.2">
      <c r="A2" s="942"/>
      <c r="B2" s="942"/>
      <c r="C2" s="942"/>
      <c r="D2" s="942"/>
      <c r="E2" s="365"/>
      <c r="F2" s="365"/>
      <c r="G2" s="365"/>
    </row>
    <row r="3" spans="1:7" x14ac:dyDescent="0.2">
      <c r="A3" s="556"/>
      <c r="B3" s="556"/>
      <c r="C3" s="556"/>
      <c r="D3" s="365"/>
      <c r="E3" s="365"/>
      <c r="F3" s="365"/>
      <c r="G3" s="365"/>
    </row>
    <row r="4" spans="1:7" x14ac:dyDescent="0.2">
      <c r="A4" s="366" t="s">
        <v>410</v>
      </c>
      <c r="B4" s="365"/>
      <c r="C4" s="365"/>
      <c r="D4" s="365"/>
      <c r="E4" s="365"/>
      <c r="F4" s="365"/>
      <c r="G4" s="365"/>
    </row>
    <row r="5" spans="1:7" x14ac:dyDescent="0.2">
      <c r="A5" s="367"/>
      <c r="B5" s="367" t="s">
        <v>411</v>
      </c>
      <c r="C5" s="367" t="s">
        <v>412</v>
      </c>
      <c r="D5" s="367" t="s">
        <v>413</v>
      </c>
      <c r="E5" s="367" t="s">
        <v>414</v>
      </c>
      <c r="F5" s="367" t="s">
        <v>54</v>
      </c>
      <c r="G5" s="365"/>
    </row>
    <row r="6" spans="1:7" x14ac:dyDescent="0.2">
      <c r="A6" s="368" t="s">
        <v>411</v>
      </c>
      <c r="B6" s="369">
        <v>1</v>
      </c>
      <c r="C6" s="369">
        <v>238.8</v>
      </c>
      <c r="D6" s="369">
        <v>0.23880000000000001</v>
      </c>
      <c r="E6" s="370" t="s">
        <v>415</v>
      </c>
      <c r="F6" s="370">
        <v>0.27779999999999999</v>
      </c>
      <c r="G6" s="365"/>
    </row>
    <row r="7" spans="1:7" x14ac:dyDescent="0.2">
      <c r="A7" s="371" t="s">
        <v>412</v>
      </c>
      <c r="B7" s="372" t="s">
        <v>416</v>
      </c>
      <c r="C7" s="373">
        <v>1</v>
      </c>
      <c r="D7" s="374" t="s">
        <v>417</v>
      </c>
      <c r="E7" s="374" t="s">
        <v>418</v>
      </c>
      <c r="F7" s="372" t="s">
        <v>419</v>
      </c>
      <c r="G7" s="365"/>
    </row>
    <row r="8" spans="1:7" x14ac:dyDescent="0.2">
      <c r="A8" s="371" t="s">
        <v>413</v>
      </c>
      <c r="B8" s="372">
        <v>4.1867999999999999</v>
      </c>
      <c r="C8" s="374" t="s">
        <v>420</v>
      </c>
      <c r="D8" s="373">
        <v>1</v>
      </c>
      <c r="E8" s="374" t="s">
        <v>421</v>
      </c>
      <c r="F8" s="372">
        <v>1.163</v>
      </c>
      <c r="G8" s="365"/>
    </row>
    <row r="9" spans="1:7" x14ac:dyDescent="0.2">
      <c r="A9" s="371" t="s">
        <v>414</v>
      </c>
      <c r="B9" s="372" t="s">
        <v>422</v>
      </c>
      <c r="C9" s="374" t="s">
        <v>423</v>
      </c>
      <c r="D9" s="374" t="s">
        <v>424</v>
      </c>
      <c r="E9" s="372">
        <v>1</v>
      </c>
      <c r="F9" s="375">
        <v>11630</v>
      </c>
      <c r="G9" s="365"/>
    </row>
    <row r="10" spans="1:7" x14ac:dyDescent="0.2">
      <c r="A10" s="376" t="s">
        <v>54</v>
      </c>
      <c r="B10" s="377">
        <v>3.6</v>
      </c>
      <c r="C10" s="377">
        <v>860</v>
      </c>
      <c r="D10" s="377">
        <v>0.86</v>
      </c>
      <c r="E10" s="378" t="s">
        <v>425</v>
      </c>
      <c r="F10" s="377">
        <v>1</v>
      </c>
      <c r="G10" s="365"/>
    </row>
    <row r="11" spans="1:7" x14ac:dyDescent="0.2">
      <c r="A11" s="371"/>
      <c r="B11" s="373"/>
      <c r="C11" s="373"/>
      <c r="D11" s="373"/>
      <c r="E11" s="372"/>
      <c r="F11" s="373"/>
      <c r="G11" s="365"/>
    </row>
    <row r="12" spans="1:7" x14ac:dyDescent="0.2">
      <c r="A12" s="366"/>
      <c r="B12" s="365"/>
      <c r="C12" s="365"/>
      <c r="D12" s="365"/>
      <c r="E12" s="379"/>
      <c r="F12" s="365"/>
      <c r="G12" s="365"/>
    </row>
    <row r="13" spans="1:7" x14ac:dyDescent="0.2">
      <c r="A13" s="366" t="s">
        <v>426</v>
      </c>
      <c r="B13" s="365"/>
      <c r="C13" s="365"/>
      <c r="D13" s="365"/>
      <c r="E13" s="365"/>
      <c r="F13" s="365"/>
      <c r="G13" s="365"/>
    </row>
    <row r="14" spans="1:7" x14ac:dyDescent="0.2">
      <c r="A14" s="367"/>
      <c r="B14" s="380" t="s">
        <v>427</v>
      </c>
      <c r="C14" s="367" t="s">
        <v>428</v>
      </c>
      <c r="D14" s="367" t="s">
        <v>429</v>
      </c>
      <c r="E14" s="367" t="s">
        <v>430</v>
      </c>
      <c r="F14" s="367" t="s">
        <v>431</v>
      </c>
      <c r="G14" s="373"/>
    </row>
    <row r="15" spans="1:7" x14ac:dyDescent="0.2">
      <c r="A15" s="368" t="s">
        <v>427</v>
      </c>
      <c r="B15" s="369">
        <v>1</v>
      </c>
      <c r="C15" s="369">
        <v>2.3810000000000001E-2</v>
      </c>
      <c r="D15" s="369">
        <v>0.13370000000000001</v>
      </c>
      <c r="E15" s="369">
        <v>3.7850000000000001</v>
      </c>
      <c r="F15" s="369">
        <v>3.8E-3</v>
      </c>
      <c r="G15" s="373"/>
    </row>
    <row r="16" spans="1:7" x14ac:dyDescent="0.2">
      <c r="A16" s="371" t="s">
        <v>428</v>
      </c>
      <c r="B16" s="373">
        <v>42</v>
      </c>
      <c r="C16" s="373">
        <v>1</v>
      </c>
      <c r="D16" s="373">
        <v>5.6150000000000002</v>
      </c>
      <c r="E16" s="373">
        <v>159</v>
      </c>
      <c r="F16" s="373">
        <v>0.159</v>
      </c>
      <c r="G16" s="373"/>
    </row>
    <row r="17" spans="1:7" x14ac:dyDescent="0.2">
      <c r="A17" s="371" t="s">
        <v>429</v>
      </c>
      <c r="B17" s="373">
        <v>7.48</v>
      </c>
      <c r="C17" s="373">
        <v>0.17810000000000001</v>
      </c>
      <c r="D17" s="373">
        <v>1</v>
      </c>
      <c r="E17" s="373">
        <v>28.3</v>
      </c>
      <c r="F17" s="373">
        <v>2.8299999999999999E-2</v>
      </c>
      <c r="G17" s="373"/>
    </row>
    <row r="18" spans="1:7" x14ac:dyDescent="0.2">
      <c r="A18" s="371" t="s">
        <v>430</v>
      </c>
      <c r="B18" s="373">
        <v>0.26419999999999999</v>
      </c>
      <c r="C18" s="373">
        <v>6.3E-3</v>
      </c>
      <c r="D18" s="373">
        <v>3.5299999999999998E-2</v>
      </c>
      <c r="E18" s="373">
        <v>1</v>
      </c>
      <c r="F18" s="373">
        <v>1E-3</v>
      </c>
      <c r="G18" s="373"/>
    </row>
    <row r="19" spans="1:7" x14ac:dyDescent="0.2">
      <c r="A19" s="376" t="s">
        <v>431</v>
      </c>
      <c r="B19" s="377">
        <v>264.2</v>
      </c>
      <c r="C19" s="377">
        <v>6.2889999999999997</v>
      </c>
      <c r="D19" s="377">
        <v>35.314700000000002</v>
      </c>
      <c r="E19" s="381">
        <v>1000</v>
      </c>
      <c r="F19" s="377">
        <v>1</v>
      </c>
      <c r="G19" s="373"/>
    </row>
    <row r="20" spans="1:7" x14ac:dyDescent="0.2">
      <c r="A20" s="365"/>
      <c r="B20" s="365"/>
      <c r="C20" s="365"/>
      <c r="D20" s="365"/>
      <c r="E20" s="365"/>
      <c r="F20" s="365"/>
      <c r="G20" s="365"/>
    </row>
    <row r="21" spans="1:7" x14ac:dyDescent="0.2">
      <c r="A21" s="365"/>
      <c r="B21" s="365"/>
      <c r="C21" s="365"/>
      <c r="D21" s="365"/>
      <c r="E21" s="365"/>
      <c r="F21" s="365"/>
      <c r="G21" s="365"/>
    </row>
    <row r="22" spans="1:7" x14ac:dyDescent="0.2">
      <c r="A22" s="366" t="s">
        <v>432</v>
      </c>
      <c r="B22" s="365"/>
      <c r="C22" s="365"/>
      <c r="D22" s="365"/>
      <c r="E22" s="365"/>
      <c r="F22" s="365"/>
      <c r="G22" s="365"/>
    </row>
    <row r="23" spans="1:7" x14ac:dyDescent="0.2">
      <c r="A23" s="382" t="s">
        <v>297</v>
      </c>
      <c r="B23" s="382"/>
      <c r="C23" s="382"/>
      <c r="D23" s="382"/>
      <c r="E23" s="382"/>
      <c r="F23" s="382"/>
      <c r="G23" s="365"/>
    </row>
    <row r="24" spans="1:7" x14ac:dyDescent="0.2">
      <c r="A24" s="943" t="s">
        <v>433</v>
      </c>
      <c r="B24" s="943"/>
      <c r="C24" s="943"/>
      <c r="D24" s="944" t="s">
        <v>434</v>
      </c>
      <c r="E24" s="944"/>
      <c r="F24" s="944"/>
      <c r="G24" s="365"/>
    </row>
    <row r="25" spans="1:7" x14ac:dyDescent="0.2">
      <c r="A25" s="365"/>
      <c r="B25" s="365"/>
      <c r="C25" s="365"/>
      <c r="D25" s="365"/>
      <c r="E25" s="365"/>
      <c r="F25" s="365"/>
      <c r="G25" s="365"/>
    </row>
    <row r="26" spans="1:7" x14ac:dyDescent="0.2">
      <c r="A26" s="365"/>
      <c r="B26" s="365"/>
      <c r="C26" s="365"/>
      <c r="D26" s="365"/>
      <c r="E26" s="365"/>
      <c r="F26" s="365"/>
      <c r="G26" s="365"/>
    </row>
    <row r="27" spans="1:7" x14ac:dyDescent="0.2">
      <c r="A27" s="60" t="s">
        <v>435</v>
      </c>
      <c r="B27" s="365"/>
      <c r="C27" s="60"/>
      <c r="D27" s="366" t="s">
        <v>436</v>
      </c>
      <c r="E27" s="365"/>
      <c r="F27" s="365"/>
      <c r="G27" s="365"/>
    </row>
    <row r="28" spans="1:7" x14ac:dyDescent="0.2">
      <c r="A28" s="380" t="s">
        <v>297</v>
      </c>
      <c r="B28" s="367" t="s">
        <v>438</v>
      </c>
      <c r="C28" s="58"/>
      <c r="D28" s="368" t="s">
        <v>112</v>
      </c>
      <c r="E28" s="369"/>
      <c r="F28" s="370" t="s">
        <v>439</v>
      </c>
      <c r="G28" s="365"/>
    </row>
    <row r="29" spans="1:7" x14ac:dyDescent="0.2">
      <c r="A29" s="383" t="s">
        <v>657</v>
      </c>
      <c r="B29" s="384" t="s">
        <v>443</v>
      </c>
      <c r="C29" s="58"/>
      <c r="D29" s="376" t="s">
        <v>404</v>
      </c>
      <c r="E29" s="377"/>
      <c r="F29" s="378" t="s">
        <v>444</v>
      </c>
      <c r="G29" s="365"/>
    </row>
    <row r="30" spans="1:7" x14ac:dyDescent="0.2">
      <c r="A30" s="385" t="s">
        <v>658</v>
      </c>
      <c r="B30" s="386" t="s">
        <v>445</v>
      </c>
      <c r="C30" s="365"/>
      <c r="D30" s="365"/>
      <c r="E30" s="365"/>
      <c r="F30" s="365"/>
      <c r="G30" s="365"/>
    </row>
    <row r="31" spans="1:7" x14ac:dyDescent="0.2">
      <c r="A31" s="365"/>
      <c r="B31" s="365"/>
      <c r="C31" s="365"/>
      <c r="D31" s="365"/>
      <c r="E31" s="365"/>
      <c r="F31" s="365"/>
      <c r="G31" s="365"/>
    </row>
    <row r="32" spans="1:7" x14ac:dyDescent="0.2">
      <c r="A32" s="365"/>
      <c r="B32" s="365"/>
      <c r="C32" s="365"/>
      <c r="D32" s="365"/>
      <c r="E32" s="365"/>
      <c r="F32" s="365"/>
      <c r="G32" s="365"/>
    </row>
    <row r="33" spans="1:7" x14ac:dyDescent="0.2">
      <c r="A33" s="366" t="s">
        <v>437</v>
      </c>
      <c r="B33" s="365"/>
      <c r="C33" s="365"/>
      <c r="D33" s="365"/>
      <c r="E33" s="366" t="s">
        <v>446</v>
      </c>
      <c r="F33" s="365"/>
      <c r="G33" s="365"/>
    </row>
    <row r="34" spans="1:7" x14ac:dyDescent="0.2">
      <c r="A34" s="382" t="s">
        <v>440</v>
      </c>
      <c r="B34" s="382" t="s">
        <v>441</v>
      </c>
      <c r="C34" s="382" t="s">
        <v>442</v>
      </c>
      <c r="D34" s="373"/>
      <c r="E34" s="367"/>
      <c r="F34" s="367" t="s">
        <v>447</v>
      </c>
      <c r="G34" s="365"/>
    </row>
    <row r="35" spans="1:7" x14ac:dyDescent="0.2">
      <c r="A35" s="1"/>
      <c r="B35" s="1"/>
      <c r="C35" s="1"/>
      <c r="D35" s="1"/>
      <c r="E35" s="368" t="s">
        <v>448</v>
      </c>
      <c r="F35" s="387">
        <v>11.6</v>
      </c>
      <c r="G35" s="365"/>
    </row>
    <row r="36" spans="1:7" x14ac:dyDescent="0.2">
      <c r="A36" s="1"/>
      <c r="B36" s="1"/>
      <c r="C36" s="1"/>
      <c r="D36" s="1"/>
      <c r="E36" s="371" t="s">
        <v>48</v>
      </c>
      <c r="F36" s="387">
        <v>8.5299999999999994</v>
      </c>
      <c r="G36" s="365"/>
    </row>
    <row r="37" spans="1:7" x14ac:dyDescent="0.2">
      <c r="A37" s="1"/>
      <c r="B37" s="1"/>
      <c r="C37" s="1"/>
      <c r="D37" s="1"/>
      <c r="E37" s="371" t="s">
        <v>49</v>
      </c>
      <c r="F37" s="387">
        <v>7.88</v>
      </c>
      <c r="G37" s="365"/>
    </row>
    <row r="38" spans="1:7" x14ac:dyDescent="0.2">
      <c r="A38" s="1"/>
      <c r="B38" s="1"/>
      <c r="C38" s="1"/>
      <c r="D38" s="1"/>
      <c r="E38" s="371" t="s">
        <v>449</v>
      </c>
      <c r="F38" s="387">
        <v>7.93</v>
      </c>
      <c r="G38" s="365"/>
    </row>
    <row r="39" spans="1:7" x14ac:dyDescent="0.2">
      <c r="A39" s="1"/>
      <c r="B39" s="1"/>
      <c r="C39" s="1"/>
      <c r="D39" s="1"/>
      <c r="E39" s="371" t="s">
        <v>127</v>
      </c>
      <c r="F39" s="387">
        <v>7.46</v>
      </c>
      <c r="G39" s="365"/>
    </row>
    <row r="40" spans="1:7" x14ac:dyDescent="0.2">
      <c r="A40" s="1"/>
      <c r="B40" s="1"/>
      <c r="C40" s="1"/>
      <c r="D40" s="1"/>
      <c r="E40" s="371" t="s">
        <v>128</v>
      </c>
      <c r="F40" s="387">
        <v>6.66</v>
      </c>
      <c r="G40" s="365"/>
    </row>
    <row r="41" spans="1:7" x14ac:dyDescent="0.2">
      <c r="A41" s="1"/>
      <c r="B41" s="1"/>
      <c r="C41" s="1"/>
      <c r="D41" s="1"/>
      <c r="E41" s="376" t="s">
        <v>450</v>
      </c>
      <c r="F41" s="388">
        <v>8</v>
      </c>
      <c r="G41" s="365"/>
    </row>
    <row r="42" spans="1:7" x14ac:dyDescent="0.2">
      <c r="A42" s="365"/>
      <c r="B42" s="365"/>
      <c r="C42" s="365"/>
      <c r="D42" s="365"/>
      <c r="E42" s="365"/>
      <c r="F42" s="365"/>
      <c r="G42" s="365"/>
    </row>
    <row r="43" spans="1:7" x14ac:dyDescent="0.2">
      <c r="A43" s="365"/>
      <c r="B43" s="365"/>
      <c r="C43" s="365"/>
      <c r="D43" s="365"/>
      <c r="E43" s="365"/>
      <c r="F43" s="365"/>
      <c r="G43" s="365"/>
    </row>
    <row r="44" spans="1:7" x14ac:dyDescent="0.2">
      <c r="A44" s="365"/>
      <c r="B44" s="365"/>
      <c r="C44" s="365"/>
      <c r="D44" s="365"/>
      <c r="E44" s="365"/>
      <c r="F44" s="365"/>
      <c r="G44" s="365"/>
    </row>
    <row r="45" spans="1:7" ht="15" x14ac:dyDescent="0.25">
      <c r="A45" s="389" t="s">
        <v>451</v>
      </c>
      <c r="B45" s="1"/>
      <c r="C45" s="1"/>
      <c r="D45" s="1"/>
      <c r="E45" s="1"/>
      <c r="F45" s="1"/>
      <c r="G45" s="1"/>
    </row>
    <row r="46" spans="1:7" ht="14.25" customHeight="1" x14ac:dyDescent="0.2">
      <c r="A46" s="945" t="s">
        <v>641</v>
      </c>
      <c r="B46" s="945"/>
      <c r="C46" s="945"/>
      <c r="D46" s="945"/>
      <c r="E46" s="945"/>
      <c r="F46" s="945"/>
      <c r="G46" s="945"/>
    </row>
    <row r="47" spans="1:7" x14ac:dyDescent="0.2">
      <c r="A47" s="945"/>
      <c r="B47" s="945"/>
      <c r="C47" s="945"/>
      <c r="D47" s="945"/>
      <c r="E47" s="945"/>
      <c r="F47" s="945"/>
      <c r="G47" s="945"/>
    </row>
    <row r="48" spans="1:7" x14ac:dyDescent="0.2">
      <c r="A48" s="945"/>
      <c r="B48" s="945"/>
      <c r="C48" s="945"/>
      <c r="D48" s="945"/>
      <c r="E48" s="945"/>
      <c r="F48" s="945"/>
      <c r="G48" s="945"/>
    </row>
    <row r="49" spans="1:200" ht="15" x14ac:dyDescent="0.25">
      <c r="A49" s="389" t="s">
        <v>452</v>
      </c>
      <c r="B49" s="1"/>
      <c r="C49" s="1"/>
      <c r="D49" s="1"/>
      <c r="E49" s="1"/>
      <c r="F49" s="1"/>
      <c r="G49" s="1"/>
    </row>
    <row r="50" spans="1:200" x14ac:dyDescent="0.2">
      <c r="A50" s="1" t="s">
        <v>664</v>
      </c>
      <c r="B50" s="1"/>
      <c r="C50" s="1"/>
      <c r="D50" s="1"/>
      <c r="E50" s="1"/>
      <c r="F50" s="1"/>
      <c r="G50" s="1"/>
    </row>
    <row r="51" spans="1:200" x14ac:dyDescent="0.2">
      <c r="A51" s="1" t="s">
        <v>665</v>
      </c>
      <c r="B51" s="1"/>
      <c r="C51" s="1"/>
      <c r="D51" s="1"/>
      <c r="E51" s="1"/>
      <c r="F51" s="1"/>
      <c r="G51" s="1"/>
    </row>
    <row r="52" spans="1:200" x14ac:dyDescent="0.2">
      <c r="A52" s="1" t="s">
        <v>666</v>
      </c>
      <c r="B52" s="1"/>
      <c r="C52" s="1"/>
      <c r="D52" s="1"/>
      <c r="E52" s="1"/>
      <c r="F52" s="1"/>
      <c r="G52" s="1"/>
    </row>
    <row r="53" spans="1:200" x14ac:dyDescent="0.2">
      <c r="A53" s="1"/>
      <c r="B53" s="1"/>
      <c r="C53" s="1"/>
      <c r="D53" s="1"/>
      <c r="E53" s="1"/>
      <c r="F53" s="1"/>
      <c r="G53" s="1"/>
    </row>
    <row r="54" spans="1:200" ht="15" x14ac:dyDescent="0.25">
      <c r="A54" s="389" t="s">
        <v>453</v>
      </c>
      <c r="B54" s="1"/>
      <c r="C54" s="1"/>
      <c r="D54" s="1"/>
      <c r="E54" s="1"/>
      <c r="F54" s="1"/>
      <c r="G54" s="1"/>
    </row>
    <row r="55" spans="1:200" ht="14.25" customHeight="1" x14ac:dyDescent="0.2">
      <c r="A55" s="945" t="s">
        <v>642</v>
      </c>
      <c r="B55" s="945"/>
      <c r="C55" s="945"/>
      <c r="D55" s="945"/>
      <c r="E55" s="945"/>
      <c r="F55" s="945"/>
      <c r="G55" s="945"/>
      <c r="H55" s="722"/>
      <c r="I55" s="722"/>
      <c r="J55" s="722"/>
      <c r="K55" s="722"/>
      <c r="L55" s="722"/>
      <c r="M55" s="722"/>
      <c r="N55" s="722"/>
      <c r="O55" s="722"/>
      <c r="P55" s="722"/>
      <c r="Q55" s="722"/>
      <c r="R55" s="722"/>
      <c r="S55" s="722"/>
      <c r="T55" s="722"/>
      <c r="U55" s="722"/>
      <c r="V55" s="722"/>
      <c r="W55" s="722"/>
      <c r="X55" s="722"/>
      <c r="Y55" s="722"/>
      <c r="Z55" s="722"/>
      <c r="AA55" s="722"/>
      <c r="AB55" s="722"/>
      <c r="AC55" s="722"/>
      <c r="AD55" s="722"/>
      <c r="AE55" s="722"/>
      <c r="AF55" s="722"/>
      <c r="AG55" s="722"/>
      <c r="AH55" s="722"/>
      <c r="AI55" s="722"/>
      <c r="AJ55" s="722"/>
      <c r="AK55" s="722"/>
      <c r="AL55" s="722"/>
      <c r="AM55" s="722"/>
      <c r="AN55" s="722"/>
      <c r="AO55" s="722"/>
      <c r="AP55" s="722"/>
      <c r="AQ55" s="722"/>
      <c r="AR55" s="722"/>
      <c r="AS55" s="722"/>
      <c r="AT55" s="722"/>
      <c r="AU55" s="722"/>
      <c r="AV55" s="722"/>
      <c r="AW55" s="722"/>
      <c r="AX55" s="722"/>
      <c r="AY55" s="722"/>
      <c r="AZ55" s="722"/>
      <c r="BA55" s="722"/>
      <c r="BB55" s="722"/>
      <c r="BC55" s="722"/>
      <c r="BD55" s="722"/>
      <c r="BE55" s="722"/>
      <c r="BF55" s="722"/>
      <c r="BG55" s="722"/>
      <c r="BH55" s="722"/>
      <c r="BI55" s="722"/>
      <c r="BJ55" s="722"/>
      <c r="BK55" s="722"/>
      <c r="BL55" s="722"/>
      <c r="BM55" s="722"/>
      <c r="BN55" s="722"/>
      <c r="BO55" s="722"/>
      <c r="BP55" s="722"/>
      <c r="BQ55" s="722"/>
      <c r="BR55" s="722"/>
      <c r="BS55" s="722"/>
      <c r="BT55" s="722"/>
      <c r="BU55" s="722"/>
      <c r="BV55" s="722"/>
      <c r="BW55" s="722"/>
      <c r="BX55" s="722"/>
      <c r="BY55" s="722"/>
      <c r="BZ55" s="722"/>
      <c r="CA55" s="722"/>
      <c r="CB55" s="722"/>
      <c r="CC55" s="722"/>
      <c r="CD55" s="722"/>
      <c r="CE55" s="722"/>
      <c r="CF55" s="722"/>
      <c r="CG55" s="722"/>
      <c r="CH55" s="722"/>
      <c r="CI55" s="722"/>
      <c r="CJ55" s="722"/>
      <c r="CK55" s="722"/>
      <c r="CL55" s="722"/>
      <c r="CM55" s="722"/>
      <c r="CN55" s="722"/>
      <c r="CO55" s="722"/>
      <c r="CP55" s="722"/>
      <c r="CQ55" s="722"/>
      <c r="CR55" s="722"/>
      <c r="CS55" s="722"/>
      <c r="CT55" s="722"/>
      <c r="CU55" s="722"/>
      <c r="CV55" s="722"/>
      <c r="CW55" s="722"/>
      <c r="CX55" s="722"/>
      <c r="CY55" s="722"/>
      <c r="CZ55" s="722"/>
      <c r="DA55" s="722"/>
      <c r="DB55" s="722"/>
      <c r="DC55" s="722"/>
      <c r="DD55" s="722"/>
      <c r="DE55" s="722"/>
      <c r="DF55" s="722"/>
      <c r="DG55" s="722"/>
      <c r="DH55" s="722"/>
      <c r="DI55" s="722"/>
      <c r="DJ55" s="722"/>
      <c r="DK55" s="722"/>
      <c r="DL55" s="722"/>
      <c r="DM55" s="722"/>
      <c r="DN55" s="722"/>
      <c r="DO55" s="722"/>
      <c r="DP55" s="722"/>
      <c r="DQ55" s="722"/>
      <c r="DR55" s="722"/>
      <c r="DS55" s="722"/>
      <c r="DT55" s="722"/>
      <c r="DU55" s="722"/>
      <c r="DV55" s="722"/>
      <c r="DW55" s="722"/>
      <c r="DX55" s="722"/>
      <c r="DY55" s="722"/>
      <c r="DZ55" s="722"/>
      <c r="EA55" s="722"/>
      <c r="EB55" s="722"/>
      <c r="EC55" s="722"/>
      <c r="ED55" s="722"/>
      <c r="EE55" s="722"/>
      <c r="EF55" s="722"/>
      <c r="EG55" s="722"/>
      <c r="EH55" s="722"/>
      <c r="EI55" s="722"/>
      <c r="EJ55" s="722"/>
      <c r="EK55" s="722"/>
      <c r="EL55" s="722"/>
      <c r="EM55" s="722"/>
      <c r="EN55" s="722"/>
      <c r="EO55" s="722"/>
      <c r="EP55" s="722"/>
      <c r="EQ55" s="722"/>
      <c r="ER55" s="722"/>
      <c r="ES55" s="722"/>
      <c r="ET55" s="722"/>
      <c r="EU55" s="722"/>
      <c r="EV55" s="722"/>
      <c r="EW55" s="722"/>
      <c r="EX55" s="722"/>
      <c r="EY55" s="722"/>
      <c r="EZ55" s="722"/>
      <c r="FA55" s="722"/>
      <c r="FB55" s="722"/>
      <c r="FC55" s="722"/>
      <c r="FD55" s="722"/>
      <c r="FE55" s="722"/>
      <c r="FF55" s="722"/>
      <c r="FG55" s="722"/>
      <c r="FH55" s="722"/>
      <c r="FI55" s="722"/>
      <c r="FJ55" s="722"/>
      <c r="FK55" s="722"/>
      <c r="FL55" s="722"/>
      <c r="FM55" s="722"/>
      <c r="FN55" s="722"/>
      <c r="FO55" s="722"/>
      <c r="FP55" s="722"/>
      <c r="FQ55" s="722"/>
      <c r="FR55" s="722"/>
      <c r="FS55" s="722"/>
      <c r="FT55" s="722"/>
      <c r="FU55" s="722"/>
      <c r="FV55" s="722"/>
      <c r="FW55" s="722"/>
      <c r="FX55" s="722"/>
      <c r="FY55" s="722"/>
      <c r="FZ55" s="722"/>
      <c r="GA55" s="722"/>
      <c r="GB55" s="722"/>
      <c r="GC55" s="722"/>
      <c r="GD55" s="722"/>
      <c r="GE55" s="722"/>
      <c r="GF55" s="722"/>
      <c r="GG55" s="722"/>
      <c r="GH55" s="722"/>
      <c r="GI55" s="722"/>
      <c r="GJ55" s="722"/>
      <c r="GK55" s="722"/>
      <c r="GL55" s="722"/>
      <c r="GM55" s="722"/>
      <c r="GN55" s="722"/>
      <c r="GO55" s="722"/>
      <c r="GP55" s="722"/>
      <c r="GQ55" s="722"/>
      <c r="GR55" s="722"/>
    </row>
    <row r="56" spans="1:200" x14ac:dyDescent="0.2">
      <c r="A56" s="945"/>
      <c r="B56" s="945"/>
      <c r="C56" s="945"/>
      <c r="D56" s="945"/>
      <c r="E56" s="945"/>
      <c r="F56" s="945"/>
      <c r="G56" s="945"/>
      <c r="H56" s="722"/>
      <c r="I56" s="722"/>
      <c r="J56" s="722"/>
      <c r="K56" s="722"/>
      <c r="L56" s="722"/>
      <c r="M56" s="722"/>
      <c r="N56" s="722"/>
      <c r="O56" s="722"/>
      <c r="P56" s="722"/>
      <c r="Q56" s="722"/>
      <c r="R56" s="722"/>
      <c r="S56" s="722"/>
      <c r="T56" s="722"/>
      <c r="U56" s="722"/>
      <c r="V56" s="722"/>
      <c r="W56" s="722"/>
      <c r="X56" s="722"/>
      <c r="Y56" s="722"/>
      <c r="Z56" s="722"/>
      <c r="AA56" s="722"/>
      <c r="AB56" s="722"/>
      <c r="AC56" s="722"/>
      <c r="AD56" s="722"/>
      <c r="AE56" s="722"/>
      <c r="AF56" s="722"/>
      <c r="AG56" s="722"/>
      <c r="AH56" s="722"/>
      <c r="AI56" s="722"/>
      <c r="AJ56" s="722"/>
      <c r="AK56" s="722"/>
      <c r="AL56" s="722"/>
      <c r="AM56" s="722"/>
      <c r="AN56" s="722"/>
      <c r="AO56" s="722"/>
      <c r="AP56" s="722"/>
      <c r="AQ56" s="722"/>
      <c r="AR56" s="722"/>
      <c r="AS56" s="722"/>
      <c r="AT56" s="722"/>
      <c r="AU56" s="722"/>
      <c r="AV56" s="722"/>
      <c r="AW56" s="722"/>
      <c r="AX56" s="722"/>
      <c r="AY56" s="722"/>
      <c r="AZ56" s="722"/>
      <c r="BA56" s="722"/>
      <c r="BB56" s="722"/>
      <c r="BC56" s="722"/>
      <c r="BD56" s="722"/>
      <c r="BE56" s="722"/>
      <c r="BF56" s="722"/>
      <c r="BG56" s="722"/>
      <c r="BH56" s="722"/>
      <c r="BI56" s="722"/>
      <c r="BJ56" s="722"/>
      <c r="BK56" s="722"/>
      <c r="BL56" s="722"/>
      <c r="BM56" s="722"/>
      <c r="BN56" s="722"/>
      <c r="BO56" s="722"/>
      <c r="BP56" s="722"/>
      <c r="BQ56" s="722"/>
      <c r="BR56" s="722"/>
      <c r="BS56" s="722"/>
      <c r="BT56" s="722"/>
      <c r="BU56" s="722"/>
      <c r="BV56" s="722"/>
      <c r="BW56" s="722"/>
      <c r="BX56" s="722"/>
      <c r="BY56" s="722"/>
      <c r="BZ56" s="722"/>
      <c r="CA56" s="722"/>
      <c r="CB56" s="722"/>
      <c r="CC56" s="722"/>
      <c r="CD56" s="722"/>
      <c r="CE56" s="722"/>
      <c r="CF56" s="722"/>
      <c r="CG56" s="722"/>
      <c r="CH56" s="722"/>
      <c r="CI56" s="722"/>
      <c r="CJ56" s="722"/>
      <c r="CK56" s="722"/>
      <c r="CL56" s="722"/>
      <c r="CM56" s="722"/>
      <c r="CN56" s="722"/>
      <c r="CO56" s="722"/>
      <c r="CP56" s="722"/>
      <c r="CQ56" s="722"/>
      <c r="CR56" s="722"/>
      <c r="CS56" s="722"/>
      <c r="CT56" s="722"/>
      <c r="CU56" s="722"/>
      <c r="CV56" s="722"/>
      <c r="CW56" s="722"/>
      <c r="CX56" s="722"/>
      <c r="CY56" s="722"/>
      <c r="CZ56" s="722"/>
      <c r="DA56" s="722"/>
      <c r="DB56" s="722"/>
      <c r="DC56" s="722"/>
      <c r="DD56" s="722"/>
      <c r="DE56" s="722"/>
      <c r="DF56" s="722"/>
      <c r="DG56" s="722"/>
      <c r="DH56" s="722"/>
      <c r="DI56" s="722"/>
      <c r="DJ56" s="722"/>
      <c r="DK56" s="722"/>
      <c r="DL56" s="722"/>
      <c r="DM56" s="722"/>
      <c r="DN56" s="722"/>
      <c r="DO56" s="722"/>
      <c r="DP56" s="722"/>
      <c r="DQ56" s="722"/>
      <c r="DR56" s="722"/>
      <c r="DS56" s="722"/>
      <c r="DT56" s="722"/>
      <c r="DU56" s="722"/>
      <c r="DV56" s="722"/>
      <c r="DW56" s="722"/>
      <c r="DX56" s="722"/>
      <c r="DY56" s="722"/>
      <c r="DZ56" s="722"/>
      <c r="EA56" s="722"/>
      <c r="EB56" s="722"/>
      <c r="EC56" s="722"/>
      <c r="ED56" s="722"/>
      <c r="EE56" s="722"/>
      <c r="EF56" s="722"/>
      <c r="EG56" s="722"/>
      <c r="EH56" s="722"/>
      <c r="EI56" s="722"/>
      <c r="EJ56" s="722"/>
      <c r="EK56" s="722"/>
      <c r="EL56" s="722"/>
      <c r="EM56" s="722"/>
      <c r="EN56" s="722"/>
      <c r="EO56" s="722"/>
      <c r="EP56" s="722"/>
      <c r="EQ56" s="722"/>
      <c r="ER56" s="722"/>
      <c r="ES56" s="722"/>
      <c r="ET56" s="722"/>
      <c r="EU56" s="722"/>
      <c r="EV56" s="722"/>
      <c r="EW56" s="722"/>
      <c r="EX56" s="722"/>
      <c r="EY56" s="722"/>
      <c r="EZ56" s="722"/>
      <c r="FA56" s="722"/>
      <c r="FB56" s="722"/>
      <c r="FC56" s="722"/>
      <c r="FD56" s="722"/>
      <c r="FE56" s="722"/>
      <c r="FF56" s="722"/>
      <c r="FG56" s="722"/>
      <c r="FH56" s="722"/>
      <c r="FI56" s="722"/>
      <c r="FJ56" s="722"/>
      <c r="FK56" s="722"/>
      <c r="FL56" s="722"/>
      <c r="FM56" s="722"/>
      <c r="FN56" s="722"/>
      <c r="FO56" s="722"/>
      <c r="FP56" s="722"/>
      <c r="FQ56" s="722"/>
      <c r="FR56" s="722"/>
      <c r="FS56" s="722"/>
      <c r="FT56" s="722"/>
      <c r="FU56" s="722"/>
      <c r="FV56" s="722"/>
      <c r="FW56" s="722"/>
      <c r="FX56" s="722"/>
      <c r="FY56" s="722"/>
      <c r="FZ56" s="722"/>
      <c r="GA56" s="722"/>
      <c r="GB56" s="722"/>
      <c r="GC56" s="722"/>
      <c r="GD56" s="722"/>
      <c r="GE56" s="722"/>
      <c r="GF56" s="722"/>
      <c r="GG56" s="722"/>
      <c r="GH56" s="722"/>
      <c r="GI56" s="722"/>
      <c r="GJ56" s="722"/>
      <c r="GK56" s="722"/>
      <c r="GL56" s="722"/>
      <c r="GM56" s="722"/>
      <c r="GN56" s="722"/>
      <c r="GO56" s="722"/>
      <c r="GP56" s="722"/>
      <c r="GQ56" s="722"/>
      <c r="GR56" s="722"/>
    </row>
    <row r="57" spans="1:200" x14ac:dyDescent="0.2">
      <c r="A57" s="945"/>
      <c r="B57" s="945"/>
      <c r="C57" s="945"/>
      <c r="D57" s="945"/>
      <c r="E57" s="945"/>
      <c r="F57" s="945"/>
      <c r="G57" s="945"/>
      <c r="H57" s="722"/>
      <c r="I57" s="722"/>
      <c r="J57" s="722"/>
      <c r="K57" s="722"/>
      <c r="L57" s="722"/>
      <c r="M57" s="722"/>
      <c r="N57" s="722"/>
      <c r="O57" s="722"/>
      <c r="P57" s="722"/>
      <c r="Q57" s="722"/>
      <c r="R57" s="722"/>
      <c r="S57" s="722"/>
      <c r="T57" s="722"/>
      <c r="U57" s="722"/>
      <c r="V57" s="722"/>
      <c r="W57" s="722"/>
      <c r="X57" s="722"/>
      <c r="Y57" s="722"/>
      <c r="Z57" s="722"/>
      <c r="AA57" s="722"/>
      <c r="AB57" s="722"/>
      <c r="AC57" s="722"/>
      <c r="AD57" s="722"/>
      <c r="AE57" s="722"/>
      <c r="AF57" s="722"/>
      <c r="AG57" s="722"/>
      <c r="AH57" s="722"/>
      <c r="AI57" s="722"/>
      <c r="AJ57" s="722"/>
      <c r="AK57" s="722"/>
      <c r="AL57" s="722"/>
      <c r="AM57" s="722"/>
      <c r="AN57" s="722"/>
      <c r="AO57" s="722"/>
      <c r="AP57" s="722"/>
      <c r="AQ57" s="722"/>
      <c r="AR57" s="722"/>
      <c r="AS57" s="722"/>
      <c r="AT57" s="722"/>
      <c r="AU57" s="722"/>
      <c r="AV57" s="722"/>
      <c r="AW57" s="722"/>
      <c r="AX57" s="722"/>
      <c r="AY57" s="722"/>
      <c r="AZ57" s="722"/>
      <c r="BA57" s="722"/>
      <c r="BB57" s="722"/>
      <c r="BC57" s="722"/>
      <c r="BD57" s="722"/>
      <c r="BE57" s="722"/>
      <c r="BF57" s="722"/>
      <c r="BG57" s="722"/>
      <c r="BH57" s="722"/>
      <c r="BI57" s="722"/>
      <c r="BJ57" s="722"/>
      <c r="BK57" s="722"/>
      <c r="BL57" s="722"/>
      <c r="BM57" s="722"/>
      <c r="BN57" s="722"/>
      <c r="BO57" s="722"/>
      <c r="BP57" s="722"/>
      <c r="BQ57" s="722"/>
      <c r="BR57" s="722"/>
      <c r="BS57" s="722"/>
      <c r="BT57" s="722"/>
      <c r="BU57" s="722"/>
      <c r="BV57" s="722"/>
      <c r="BW57" s="722"/>
      <c r="BX57" s="722"/>
      <c r="BY57" s="722"/>
      <c r="BZ57" s="722"/>
      <c r="CA57" s="722"/>
      <c r="CB57" s="722"/>
      <c r="CC57" s="722"/>
      <c r="CD57" s="722"/>
      <c r="CE57" s="722"/>
      <c r="CF57" s="722"/>
      <c r="CG57" s="722"/>
      <c r="CH57" s="722"/>
      <c r="CI57" s="722"/>
      <c r="CJ57" s="722"/>
      <c r="CK57" s="722"/>
      <c r="CL57" s="722"/>
      <c r="CM57" s="722"/>
      <c r="CN57" s="722"/>
      <c r="CO57" s="722"/>
      <c r="CP57" s="722"/>
      <c r="CQ57" s="722"/>
      <c r="CR57" s="722"/>
      <c r="CS57" s="722"/>
      <c r="CT57" s="722"/>
      <c r="CU57" s="722"/>
      <c r="CV57" s="722"/>
      <c r="CW57" s="722"/>
      <c r="CX57" s="722"/>
      <c r="CY57" s="722"/>
      <c r="CZ57" s="722"/>
      <c r="DA57" s="722"/>
      <c r="DB57" s="722"/>
      <c r="DC57" s="722"/>
      <c r="DD57" s="722"/>
      <c r="DE57" s="722"/>
      <c r="DF57" s="722"/>
      <c r="DG57" s="722"/>
      <c r="DH57" s="722"/>
      <c r="DI57" s="722"/>
      <c r="DJ57" s="722"/>
      <c r="DK57" s="722"/>
      <c r="DL57" s="722"/>
      <c r="DM57" s="722"/>
      <c r="DN57" s="722"/>
      <c r="DO57" s="722"/>
      <c r="DP57" s="722"/>
      <c r="DQ57" s="722"/>
      <c r="DR57" s="722"/>
      <c r="DS57" s="722"/>
      <c r="DT57" s="722"/>
      <c r="DU57" s="722"/>
      <c r="DV57" s="722"/>
      <c r="DW57" s="722"/>
      <c r="DX57" s="722"/>
      <c r="DY57" s="722"/>
      <c r="DZ57" s="722"/>
      <c r="EA57" s="722"/>
      <c r="EB57" s="722"/>
      <c r="EC57" s="722"/>
      <c r="ED57" s="722"/>
      <c r="EE57" s="722"/>
      <c r="EF57" s="722"/>
      <c r="EG57" s="722"/>
      <c r="EH57" s="722"/>
      <c r="EI57" s="722"/>
      <c r="EJ57" s="722"/>
      <c r="EK57" s="722"/>
      <c r="EL57" s="722"/>
      <c r="EM57" s="722"/>
      <c r="EN57" s="722"/>
      <c r="EO57" s="722"/>
      <c r="EP57" s="722"/>
      <c r="EQ57" s="722"/>
      <c r="ER57" s="722"/>
      <c r="ES57" s="722"/>
      <c r="ET57" s="722"/>
      <c r="EU57" s="722"/>
      <c r="EV57" s="722"/>
      <c r="EW57" s="722"/>
      <c r="EX57" s="722"/>
      <c r="EY57" s="722"/>
      <c r="EZ57" s="722"/>
      <c r="FA57" s="722"/>
      <c r="FB57" s="722"/>
      <c r="FC57" s="722"/>
      <c r="FD57" s="722"/>
      <c r="FE57" s="722"/>
      <c r="FF57" s="722"/>
      <c r="FG57" s="722"/>
      <c r="FH57" s="722"/>
      <c r="FI57" s="722"/>
      <c r="FJ57" s="722"/>
      <c r="FK57" s="722"/>
      <c r="FL57" s="722"/>
      <c r="FM57" s="722"/>
      <c r="FN57" s="722"/>
      <c r="FO57" s="722"/>
      <c r="FP57" s="722"/>
      <c r="FQ57" s="722"/>
      <c r="FR57" s="722"/>
      <c r="FS57" s="722"/>
      <c r="FT57" s="722"/>
      <c r="FU57" s="722"/>
      <c r="FV57" s="722"/>
      <c r="FW57" s="722"/>
      <c r="FX57" s="722"/>
      <c r="FY57" s="722"/>
      <c r="FZ57" s="722"/>
      <c r="GA57" s="722"/>
      <c r="GB57" s="722"/>
      <c r="GC57" s="722"/>
      <c r="GD57" s="722"/>
      <c r="GE57" s="722"/>
      <c r="GF57" s="722"/>
      <c r="GG57" s="722"/>
      <c r="GH57" s="722"/>
      <c r="GI57" s="722"/>
      <c r="GJ57" s="722"/>
      <c r="GK57" s="722"/>
      <c r="GL57" s="722"/>
      <c r="GM57" s="722"/>
      <c r="GN57" s="722"/>
      <c r="GO57" s="722"/>
      <c r="GP57" s="722"/>
      <c r="GQ57" s="722"/>
      <c r="GR57" s="722"/>
    </row>
    <row r="58" spans="1:200" x14ac:dyDescent="0.2">
      <c r="A58" s="945"/>
      <c r="B58" s="945"/>
      <c r="C58" s="945"/>
      <c r="D58" s="945"/>
      <c r="E58" s="945"/>
      <c r="F58" s="945"/>
      <c r="G58" s="945"/>
      <c r="H58" s="722"/>
      <c r="I58" s="722"/>
      <c r="J58" s="722"/>
      <c r="K58" s="722"/>
      <c r="L58" s="722"/>
      <c r="M58" s="722"/>
      <c r="N58" s="722"/>
      <c r="O58" s="722"/>
      <c r="P58" s="722"/>
      <c r="Q58" s="722"/>
      <c r="R58" s="722"/>
      <c r="S58" s="722"/>
      <c r="T58" s="722"/>
      <c r="U58" s="722"/>
      <c r="V58" s="722"/>
      <c r="W58" s="722"/>
      <c r="X58" s="722"/>
      <c r="Y58" s="722"/>
      <c r="Z58" s="722"/>
      <c r="AA58" s="722"/>
      <c r="AB58" s="722"/>
      <c r="AC58" s="722"/>
      <c r="AD58" s="722"/>
      <c r="AE58" s="722"/>
      <c r="AF58" s="722"/>
      <c r="AG58" s="722"/>
      <c r="AH58" s="722"/>
      <c r="AI58" s="722"/>
      <c r="AJ58" s="722"/>
      <c r="AK58" s="722"/>
      <c r="AL58" s="722"/>
      <c r="AM58" s="722"/>
      <c r="AN58" s="722"/>
      <c r="AO58" s="722"/>
      <c r="AP58" s="722"/>
      <c r="AQ58" s="722"/>
      <c r="AR58" s="722"/>
      <c r="AS58" s="722"/>
      <c r="AT58" s="722"/>
      <c r="AU58" s="722"/>
      <c r="AV58" s="722"/>
      <c r="AW58" s="722"/>
      <c r="AX58" s="722"/>
      <c r="AY58" s="722"/>
      <c r="AZ58" s="722"/>
      <c r="BA58" s="722"/>
      <c r="BB58" s="722"/>
      <c r="BC58" s="722"/>
      <c r="BD58" s="722"/>
      <c r="BE58" s="722"/>
      <c r="BF58" s="722"/>
      <c r="BG58" s="722"/>
      <c r="BH58" s="722"/>
      <c r="BI58" s="722"/>
      <c r="BJ58" s="722"/>
      <c r="BK58" s="722"/>
      <c r="BL58" s="722"/>
      <c r="BM58" s="722"/>
      <c r="BN58" s="722"/>
      <c r="BO58" s="722"/>
      <c r="BP58" s="722"/>
      <c r="BQ58" s="722"/>
      <c r="BR58" s="722"/>
      <c r="BS58" s="722"/>
      <c r="BT58" s="722"/>
      <c r="BU58" s="722"/>
      <c r="BV58" s="722"/>
      <c r="BW58" s="722"/>
      <c r="BX58" s="722"/>
      <c r="BY58" s="722"/>
      <c r="BZ58" s="722"/>
      <c r="CA58" s="722"/>
      <c r="CB58" s="722"/>
      <c r="CC58" s="722"/>
      <c r="CD58" s="722"/>
      <c r="CE58" s="722"/>
      <c r="CF58" s="722"/>
      <c r="CG58" s="722"/>
      <c r="CH58" s="722"/>
      <c r="CI58" s="722"/>
      <c r="CJ58" s="722"/>
      <c r="CK58" s="722"/>
      <c r="CL58" s="722"/>
      <c r="CM58" s="722"/>
      <c r="CN58" s="722"/>
      <c r="CO58" s="722"/>
      <c r="CP58" s="722"/>
      <c r="CQ58" s="722"/>
      <c r="CR58" s="722"/>
      <c r="CS58" s="722"/>
      <c r="CT58" s="722"/>
      <c r="CU58" s="722"/>
      <c r="CV58" s="722"/>
      <c r="CW58" s="722"/>
      <c r="CX58" s="722"/>
      <c r="CY58" s="722"/>
      <c r="CZ58" s="722"/>
      <c r="DA58" s="722"/>
      <c r="DB58" s="722"/>
      <c r="DC58" s="722"/>
      <c r="DD58" s="722"/>
      <c r="DE58" s="722"/>
      <c r="DF58" s="722"/>
      <c r="DG58" s="722"/>
      <c r="DH58" s="722"/>
      <c r="DI58" s="722"/>
      <c r="DJ58" s="722"/>
      <c r="DK58" s="722"/>
      <c r="DL58" s="722"/>
      <c r="DM58" s="722"/>
      <c r="DN58" s="722"/>
      <c r="DO58" s="722"/>
      <c r="DP58" s="722"/>
      <c r="DQ58" s="722"/>
      <c r="DR58" s="722"/>
      <c r="DS58" s="722"/>
      <c r="DT58" s="722"/>
      <c r="DU58" s="722"/>
      <c r="DV58" s="722"/>
      <c r="DW58" s="722"/>
      <c r="DX58" s="722"/>
      <c r="DY58" s="722"/>
      <c r="DZ58" s="722"/>
      <c r="EA58" s="722"/>
      <c r="EB58" s="722"/>
      <c r="EC58" s="722"/>
      <c r="ED58" s="722"/>
      <c r="EE58" s="722"/>
      <c r="EF58" s="722"/>
      <c r="EG58" s="722"/>
      <c r="EH58" s="722"/>
      <c r="EI58" s="722"/>
      <c r="EJ58" s="722"/>
      <c r="EK58" s="722"/>
      <c r="EL58" s="722"/>
      <c r="EM58" s="722"/>
      <c r="EN58" s="722"/>
      <c r="EO58" s="722"/>
      <c r="EP58" s="722"/>
      <c r="EQ58" s="722"/>
      <c r="ER58" s="722"/>
      <c r="ES58" s="722"/>
      <c r="ET58" s="722"/>
      <c r="EU58" s="722"/>
      <c r="EV58" s="722"/>
      <c r="EW58" s="722"/>
      <c r="EX58" s="722"/>
      <c r="EY58" s="722"/>
      <c r="EZ58" s="722"/>
      <c r="FA58" s="722"/>
      <c r="FB58" s="722"/>
      <c r="FC58" s="722"/>
      <c r="FD58" s="722"/>
      <c r="FE58" s="722"/>
      <c r="FF58" s="722"/>
      <c r="FG58" s="722"/>
      <c r="FH58" s="722"/>
      <c r="FI58" s="722"/>
      <c r="FJ58" s="722"/>
      <c r="FK58" s="722"/>
      <c r="FL58" s="722"/>
      <c r="FM58" s="722"/>
      <c r="FN58" s="722"/>
      <c r="FO58" s="722"/>
      <c r="FP58" s="722"/>
      <c r="FQ58" s="722"/>
      <c r="FR58" s="722"/>
      <c r="FS58" s="722"/>
      <c r="FT58" s="722"/>
      <c r="FU58" s="722"/>
      <c r="FV58" s="722"/>
      <c r="FW58" s="722"/>
      <c r="FX58" s="722"/>
      <c r="FY58" s="722"/>
      <c r="FZ58" s="722"/>
      <c r="GA58" s="722"/>
      <c r="GB58" s="722"/>
      <c r="GC58" s="722"/>
      <c r="GD58" s="722"/>
      <c r="GE58" s="722"/>
      <c r="GF58" s="722"/>
      <c r="GG58" s="722"/>
      <c r="GH58" s="722"/>
      <c r="GI58" s="722"/>
      <c r="GJ58" s="722"/>
      <c r="GK58" s="722"/>
      <c r="GL58" s="722"/>
      <c r="GM58" s="722"/>
      <c r="GN58" s="722"/>
      <c r="GO58" s="722"/>
      <c r="GP58" s="722"/>
      <c r="GQ58" s="722"/>
      <c r="GR58" s="722"/>
    </row>
    <row r="59" spans="1:200" x14ac:dyDescent="0.2">
      <c r="A59" s="945"/>
      <c r="B59" s="945"/>
      <c r="C59" s="945"/>
      <c r="D59" s="945"/>
      <c r="E59" s="945"/>
      <c r="F59" s="945"/>
      <c r="G59" s="945"/>
    </row>
    <row r="60" spans="1:200" ht="15" x14ac:dyDescent="0.25">
      <c r="A60" s="389" t="s">
        <v>598</v>
      </c>
      <c r="B60" s="1"/>
      <c r="C60" s="1"/>
      <c r="D60" s="1"/>
      <c r="E60" s="1"/>
      <c r="F60" s="1"/>
      <c r="G60" s="1"/>
    </row>
    <row r="61" spans="1:200" x14ac:dyDescent="0.2">
      <c r="A61" s="1" t="s">
        <v>660</v>
      </c>
      <c r="B61" s="1"/>
      <c r="C61" s="1"/>
      <c r="D61" s="1"/>
      <c r="E61" s="1"/>
      <c r="F61" s="1"/>
      <c r="G61" s="1"/>
    </row>
    <row r="62" spans="1:200" x14ac:dyDescent="0.2">
      <c r="A62" s="1" t="s">
        <v>659</v>
      </c>
      <c r="B62" s="1"/>
      <c r="C62" s="1"/>
      <c r="D62" s="1"/>
      <c r="E62" s="1"/>
      <c r="F62" s="1"/>
      <c r="G62" s="1"/>
    </row>
    <row r="63" spans="1:200" x14ac:dyDescent="0.2">
      <c r="A63" s="1"/>
      <c r="B63" s="1"/>
      <c r="C63" s="1"/>
      <c r="D63" s="1"/>
      <c r="E63" s="1"/>
      <c r="F63" s="1"/>
      <c r="G63" s="1"/>
    </row>
    <row r="64" spans="1:200" ht="15" x14ac:dyDescent="0.25">
      <c r="A64" s="389" t="s">
        <v>454</v>
      </c>
      <c r="B64" s="1"/>
      <c r="C64" s="1"/>
      <c r="D64" s="1"/>
      <c r="E64" s="1"/>
      <c r="F64" s="1"/>
      <c r="G64" s="1"/>
    </row>
    <row r="65" spans="1:7" x14ac:dyDescent="0.2">
      <c r="A65" s="1" t="s">
        <v>661</v>
      </c>
      <c r="B65" s="1"/>
      <c r="C65" s="1"/>
      <c r="D65" s="1"/>
      <c r="E65" s="1"/>
      <c r="F65" s="1"/>
      <c r="G65" s="1"/>
    </row>
    <row r="66" spans="1:7" x14ac:dyDescent="0.2">
      <c r="A66" s="1" t="s">
        <v>663</v>
      </c>
      <c r="B66" s="1"/>
      <c r="C66" s="1"/>
      <c r="D66" s="1"/>
      <c r="E66" s="1"/>
      <c r="F66" s="1"/>
      <c r="G66" s="1"/>
    </row>
    <row r="67" spans="1:7" x14ac:dyDescent="0.2">
      <c r="A67" s="1" t="s">
        <v>662</v>
      </c>
      <c r="B67" s="1"/>
      <c r="C67" s="1"/>
      <c r="D67" s="1"/>
      <c r="E67" s="1"/>
      <c r="F67" s="1"/>
      <c r="G67" s="1"/>
    </row>
  </sheetData>
  <mergeCells count="5">
    <mergeCell ref="A1:D2"/>
    <mergeCell ref="A24:C24"/>
    <mergeCell ref="D24:F24"/>
    <mergeCell ref="A55:G59"/>
    <mergeCell ref="A46:G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heetViews>
  <sheetFormatPr baseColWidth="10" defaultColWidth="11.375" defaultRowHeight="12.75" x14ac:dyDescent="0.2"/>
  <cols>
    <col min="1" max="1" width="11" style="20" customWidth="1"/>
    <col min="2" max="16384" width="11.375" style="20"/>
  </cols>
  <sheetData>
    <row r="1" spans="1:18" s="8" customFormat="1" ht="13.5" thickTop="1" x14ac:dyDescent="0.2">
      <c r="A1" s="408" t="s">
        <v>466</v>
      </c>
      <c r="B1" s="832"/>
      <c r="C1" s="832"/>
      <c r="D1" s="832"/>
    </row>
    <row r="2" spans="1:18" x14ac:dyDescent="0.2">
      <c r="A2" s="833"/>
      <c r="B2" s="834"/>
      <c r="C2" s="834"/>
      <c r="D2" s="835"/>
    </row>
    <row r="3" spans="1:18" x14ac:dyDescent="0.2">
      <c r="A3" s="836"/>
      <c r="B3" s="836">
        <v>2015</v>
      </c>
      <c r="C3" s="836">
        <v>2016</v>
      </c>
      <c r="D3" s="836">
        <v>2017</v>
      </c>
    </row>
    <row r="4" spans="1:18" x14ac:dyDescent="0.2">
      <c r="A4" s="818" t="s">
        <v>132</v>
      </c>
      <c r="B4" s="837">
        <v>-1.1300119044746029</v>
      </c>
      <c r="C4" s="837">
        <v>3.6419056730809771</v>
      </c>
      <c r="D4" s="837">
        <v>4.14831167525554</v>
      </c>
      <c r="Q4" s="838"/>
      <c r="R4" s="838"/>
    </row>
    <row r="5" spans="1:18" x14ac:dyDescent="0.2">
      <c r="A5" s="818" t="s">
        <v>133</v>
      </c>
      <c r="B5" s="837">
        <v>-0.55736210729277236</v>
      </c>
      <c r="C5" s="837">
        <v>3.4101137875974517</v>
      </c>
      <c r="D5" s="837">
        <v>3.6091131243926702</v>
      </c>
    </row>
    <row r="6" spans="1:18" x14ac:dyDescent="0.2">
      <c r="A6" s="818" t="s">
        <v>134</v>
      </c>
      <c r="B6" s="837">
        <v>-0.58978362298782339</v>
      </c>
      <c r="C6" s="837">
        <v>3.9898483260353723</v>
      </c>
      <c r="D6" s="837">
        <v>3.0675777003740476</v>
      </c>
    </row>
    <row r="7" spans="1:18" x14ac:dyDescent="0.2">
      <c r="A7" s="818" t="s">
        <v>135</v>
      </c>
      <c r="B7" s="837">
        <v>-7.2163730151308586E-2</v>
      </c>
      <c r="C7" s="837">
        <v>4.2863182313209753</v>
      </c>
      <c r="D7" s="837">
        <v>2.5974384519664313</v>
      </c>
    </row>
    <row r="8" spans="1:18" x14ac:dyDescent="0.2">
      <c r="A8" s="818" t="s">
        <v>136</v>
      </c>
      <c r="B8" s="837">
        <v>0.48863430378783923</v>
      </c>
      <c r="C8" s="837">
        <v>3.9384860795330621</v>
      </c>
      <c r="D8" s="839">
        <v>2.9528500327670075</v>
      </c>
    </row>
    <row r="9" spans="1:18" x14ac:dyDescent="0.2">
      <c r="A9" s="818" t="s">
        <v>137</v>
      </c>
      <c r="B9" s="837">
        <v>0.933771671410773</v>
      </c>
      <c r="C9" s="837">
        <v>3.7818310080397479</v>
      </c>
      <c r="D9" s="839">
        <v>2.7337865341462364</v>
      </c>
    </row>
    <row r="10" spans="1:18" x14ac:dyDescent="0.2">
      <c r="A10" s="818" t="s">
        <v>138</v>
      </c>
      <c r="B10" s="837">
        <v>1.5292908551430389</v>
      </c>
      <c r="C10" s="837">
        <v>3.6155715784311955</v>
      </c>
      <c r="D10" s="839">
        <v>2.3959653496053974</v>
      </c>
    </row>
    <row r="11" spans="1:18" x14ac:dyDescent="0.2">
      <c r="A11" s="818" t="s">
        <v>139</v>
      </c>
      <c r="B11" s="837">
        <v>2.5080416090563591</v>
      </c>
      <c r="C11" s="837">
        <v>3.645321695886687</v>
      </c>
      <c r="D11" s="839" t="s">
        <v>569</v>
      </c>
    </row>
    <row r="12" spans="1:18" x14ac:dyDescent="0.2">
      <c r="A12" s="818" t="s">
        <v>140</v>
      </c>
      <c r="B12" s="837">
        <v>2.762658877593211</v>
      </c>
      <c r="C12" s="837">
        <v>3.3969985099046531</v>
      </c>
      <c r="D12" s="839" t="s">
        <v>569</v>
      </c>
    </row>
    <row r="13" spans="1:18" x14ac:dyDescent="0.2">
      <c r="A13" s="818" t="s">
        <v>141</v>
      </c>
      <c r="B13" s="837">
        <v>2.6447089209232635</v>
      </c>
      <c r="C13" s="837">
        <v>3.8050088380948837</v>
      </c>
      <c r="D13" s="839" t="s">
        <v>569</v>
      </c>
    </row>
    <row r="14" spans="1:18" x14ac:dyDescent="0.2">
      <c r="A14" s="818" t="s">
        <v>142</v>
      </c>
      <c r="B14" s="837">
        <v>3.5904727828989134</v>
      </c>
      <c r="C14" s="837">
        <v>3.8439672570740635</v>
      </c>
      <c r="D14" s="839" t="s">
        <v>569</v>
      </c>
    </row>
    <row r="15" spans="1:18" x14ac:dyDescent="0.2">
      <c r="A15" s="834" t="s">
        <v>143</v>
      </c>
      <c r="B15" s="642">
        <v>4.064963316959024</v>
      </c>
      <c r="C15" s="642">
        <v>3.616485202712016</v>
      </c>
      <c r="D15" s="840" t="s">
        <v>569</v>
      </c>
    </row>
    <row r="16" spans="1:18" x14ac:dyDescent="0.2">
      <c r="A16" s="841"/>
      <c r="B16" s="818"/>
      <c r="C16" s="818"/>
      <c r="D16" s="842"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38" t="s">
        <v>24</v>
      </c>
      <c r="B1" s="439"/>
      <c r="C1" s="439"/>
      <c r="D1" s="439"/>
      <c r="E1" s="439"/>
      <c r="F1" s="439"/>
      <c r="G1" s="439"/>
      <c r="H1" s="439"/>
    </row>
    <row r="2" spans="1:8" ht="15.75" x14ac:dyDescent="0.25">
      <c r="A2" s="440"/>
      <c r="B2" s="441"/>
      <c r="C2" s="442"/>
      <c r="D2" s="442"/>
      <c r="E2" s="442"/>
      <c r="F2" s="442"/>
      <c r="G2" s="442"/>
      <c r="H2" s="470" t="s">
        <v>157</v>
      </c>
    </row>
    <row r="3" spans="1:8" s="80" customFormat="1" x14ac:dyDescent="0.2">
      <c r="A3" s="402"/>
      <c r="B3" s="896">
        <f>INDICE!A3</f>
        <v>42917</v>
      </c>
      <c r="C3" s="897"/>
      <c r="D3" s="897" t="s">
        <v>118</v>
      </c>
      <c r="E3" s="897"/>
      <c r="F3" s="897" t="s">
        <v>119</v>
      </c>
      <c r="G3" s="897"/>
      <c r="H3" s="897"/>
    </row>
    <row r="4" spans="1:8" s="80" customFormat="1" x14ac:dyDescent="0.2">
      <c r="A4" s="403"/>
      <c r="B4" s="97" t="s">
        <v>47</v>
      </c>
      <c r="C4" s="97" t="s">
        <v>461</v>
      </c>
      <c r="D4" s="97" t="s">
        <v>47</v>
      </c>
      <c r="E4" s="97" t="s">
        <v>461</v>
      </c>
      <c r="F4" s="97" t="s">
        <v>47</v>
      </c>
      <c r="G4" s="399" t="s">
        <v>461</v>
      </c>
      <c r="H4" s="399" t="s">
        <v>126</v>
      </c>
    </row>
    <row r="5" spans="1:8" s="102" customFormat="1" x14ac:dyDescent="0.2">
      <c r="A5" s="444" t="s">
        <v>144</v>
      </c>
      <c r="B5" s="453">
        <v>49.716170000000005</v>
      </c>
      <c r="C5" s="446">
        <v>-3.400029106577652</v>
      </c>
      <c r="D5" s="445">
        <v>503.642</v>
      </c>
      <c r="E5" s="446">
        <v>-1.8710324258797613</v>
      </c>
      <c r="F5" s="445">
        <v>849.99595000000011</v>
      </c>
      <c r="G5" s="446">
        <v>-0.65914142442382706</v>
      </c>
      <c r="H5" s="451">
        <v>33.40015268736434</v>
      </c>
    </row>
    <row r="6" spans="1:8" s="102" customFormat="1" x14ac:dyDescent="0.2">
      <c r="A6" s="444" t="s">
        <v>145</v>
      </c>
      <c r="B6" s="453">
        <v>21.454179999999997</v>
      </c>
      <c r="C6" s="446">
        <v>-9.3397756459286807</v>
      </c>
      <c r="D6" s="445">
        <v>352.48293999999999</v>
      </c>
      <c r="E6" s="446">
        <v>4.9025834902781797</v>
      </c>
      <c r="F6" s="445">
        <v>551.32735000000002</v>
      </c>
      <c r="G6" s="446">
        <v>8.7710922441417409</v>
      </c>
      <c r="H6" s="451">
        <v>21.664124012261421</v>
      </c>
    </row>
    <row r="7" spans="1:8" s="102" customFormat="1" x14ac:dyDescent="0.2">
      <c r="A7" s="444" t="s">
        <v>146</v>
      </c>
      <c r="B7" s="453">
        <v>4.5773600000000005</v>
      </c>
      <c r="C7" s="446">
        <v>11.010168866727888</v>
      </c>
      <c r="D7" s="445">
        <v>29.298159999999999</v>
      </c>
      <c r="E7" s="446">
        <v>7.3160439869571547</v>
      </c>
      <c r="F7" s="445">
        <v>49.304010000000005</v>
      </c>
      <c r="G7" s="446">
        <v>6.8004704903757336</v>
      </c>
      <c r="H7" s="451">
        <v>1.9373756570244107</v>
      </c>
    </row>
    <row r="8" spans="1:8" s="102" customFormat="1" x14ac:dyDescent="0.2">
      <c r="A8" s="447" t="s">
        <v>582</v>
      </c>
      <c r="B8" s="452">
        <v>86.056690000000003</v>
      </c>
      <c r="C8" s="449">
        <v>-28.844208050472115</v>
      </c>
      <c r="D8" s="448">
        <v>587.77991999999995</v>
      </c>
      <c r="E8" s="450">
        <v>4.8410183610577313</v>
      </c>
      <c r="F8" s="448">
        <v>1094.25911</v>
      </c>
      <c r="G8" s="450">
        <v>32.733793999764359</v>
      </c>
      <c r="H8" s="705">
        <v>42.998347643349838</v>
      </c>
    </row>
    <row r="9" spans="1:8" s="80" customFormat="1" x14ac:dyDescent="0.2">
      <c r="A9" s="404" t="s">
        <v>117</v>
      </c>
      <c r="B9" s="69">
        <v>161.80440000000002</v>
      </c>
      <c r="C9" s="70">
        <v>-19.176606849491396</v>
      </c>
      <c r="D9" s="69">
        <v>1473.2030199999999</v>
      </c>
      <c r="E9" s="70">
        <v>2.5054480260627265</v>
      </c>
      <c r="F9" s="69">
        <v>2544.8864199999998</v>
      </c>
      <c r="G9" s="70">
        <v>13.963521608667454</v>
      </c>
      <c r="H9" s="70">
        <v>100</v>
      </c>
    </row>
    <row r="10" spans="1:8" s="102" customFormat="1" x14ac:dyDescent="0.2">
      <c r="A10" s="437"/>
      <c r="B10" s="436"/>
      <c r="C10" s="443"/>
      <c r="D10" s="436"/>
      <c r="E10" s="443"/>
      <c r="F10" s="436"/>
      <c r="G10" s="443"/>
      <c r="H10" s="93" t="s">
        <v>232</v>
      </c>
    </row>
    <row r="11" spans="1:8" s="102" customFormat="1" x14ac:dyDescent="0.2">
      <c r="A11" s="405" t="s">
        <v>528</v>
      </c>
      <c r="B11" s="436"/>
      <c r="C11" s="436"/>
      <c r="D11" s="436"/>
      <c r="E11" s="436"/>
      <c r="F11" s="436"/>
      <c r="G11" s="443"/>
      <c r="H11" s="443"/>
    </row>
    <row r="12" spans="1:8" s="102" customFormat="1" x14ac:dyDescent="0.2">
      <c r="A12" s="405" t="s">
        <v>581</v>
      </c>
      <c r="B12" s="436"/>
      <c r="C12" s="436"/>
      <c r="D12" s="436"/>
      <c r="E12" s="436"/>
      <c r="F12" s="436"/>
      <c r="G12" s="443"/>
      <c r="H12" s="443"/>
    </row>
    <row r="13" spans="1:8" s="102" customFormat="1" ht="14.25" x14ac:dyDescent="0.2">
      <c r="A13" s="165" t="s">
        <v>602</v>
      </c>
      <c r="B13" s="409"/>
      <c r="C13" s="409"/>
      <c r="D13" s="409"/>
      <c r="E13" s="409"/>
      <c r="F13" s="409"/>
      <c r="G13" s="409"/>
      <c r="H13" s="409"/>
    </row>
    <row r="14" spans="1:8" s="102" customFormat="1" x14ac:dyDescent="0.2"/>
    <row r="15" spans="1:8" s="102" customFormat="1" x14ac:dyDescent="0.2"/>
  </sheetData>
  <mergeCells count="3">
    <mergeCell ref="B3:C3"/>
    <mergeCell ref="D3:E3"/>
    <mergeCell ref="F3:H3"/>
  </mergeCells>
  <conditionalFormatting sqref="B8">
    <cfRule type="cellIs" dxfId="491" priority="4" operator="between">
      <formula>0</formula>
      <formula>0.5</formula>
    </cfRule>
  </conditionalFormatting>
  <conditionalFormatting sqref="D8">
    <cfRule type="cellIs" dxfId="490" priority="3" operator="between">
      <formula>0</formula>
      <formula>0.5</formula>
    </cfRule>
  </conditionalFormatting>
  <conditionalFormatting sqref="F8">
    <cfRule type="cellIs" dxfId="489" priority="2" operator="between">
      <formula>0</formula>
      <formula>0.5</formula>
    </cfRule>
  </conditionalFormatting>
  <conditionalFormatting sqref="H8">
    <cfRule type="cellIs" dxfId="488"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4" t="s">
        <v>25</v>
      </c>
      <c r="B1" s="182"/>
      <c r="C1" s="182"/>
      <c r="D1" s="182"/>
      <c r="E1" s="182"/>
      <c r="F1" s="182"/>
      <c r="G1" s="182"/>
      <c r="H1" s="182"/>
    </row>
    <row r="2" spans="1:14" ht="15.75" x14ac:dyDescent="0.25">
      <c r="A2" s="176"/>
      <c r="B2" s="177"/>
      <c r="C2" s="182"/>
      <c r="D2" s="182"/>
      <c r="E2" s="182"/>
      <c r="F2" s="182"/>
      <c r="G2" s="182"/>
      <c r="H2" s="470" t="s">
        <v>157</v>
      </c>
    </row>
    <row r="3" spans="1:14" s="102" customFormat="1" x14ac:dyDescent="0.2">
      <c r="A3" s="79"/>
      <c r="B3" s="896">
        <f>INDICE!A3</f>
        <v>42917</v>
      </c>
      <c r="C3" s="897"/>
      <c r="D3" s="898" t="s">
        <v>118</v>
      </c>
      <c r="E3" s="898"/>
      <c r="F3" s="898" t="s">
        <v>119</v>
      </c>
      <c r="G3" s="898"/>
      <c r="H3" s="898"/>
      <c r="I3" s="471"/>
    </row>
    <row r="4" spans="1:14" s="102" customFormat="1" x14ac:dyDescent="0.2">
      <c r="A4" s="81"/>
      <c r="B4" s="97" t="s">
        <v>47</v>
      </c>
      <c r="C4" s="97" t="s">
        <v>467</v>
      </c>
      <c r="D4" s="97" t="s">
        <v>47</v>
      </c>
      <c r="E4" s="97" t="s">
        <v>461</v>
      </c>
      <c r="F4" s="97" t="s">
        <v>47</v>
      </c>
      <c r="G4" s="399" t="s">
        <v>461</v>
      </c>
      <c r="H4" s="399" t="s">
        <v>108</v>
      </c>
      <c r="I4" s="471"/>
    </row>
    <row r="5" spans="1:14" s="102" customFormat="1" x14ac:dyDescent="0.2">
      <c r="A5" s="99" t="s">
        <v>190</v>
      </c>
      <c r="B5" s="473">
        <v>418.29314999999974</v>
      </c>
      <c r="C5" s="466">
        <v>0.38133774061740844</v>
      </c>
      <c r="D5" s="465">
        <v>2567.8104200000007</v>
      </c>
      <c r="E5" s="467">
        <v>1.9791018035036276</v>
      </c>
      <c r="F5" s="465">
        <v>4428.865600000001</v>
      </c>
      <c r="G5" s="467">
        <v>2.0895949291801044</v>
      </c>
      <c r="H5" s="476">
        <v>91.965127219029966</v>
      </c>
    </row>
    <row r="6" spans="1:14" s="102" customFormat="1" x14ac:dyDescent="0.2">
      <c r="A6" s="99" t="s">
        <v>191</v>
      </c>
      <c r="B6" s="453">
        <v>37.169680000000028</v>
      </c>
      <c r="C6" s="461">
        <v>-1.9631539703417356</v>
      </c>
      <c r="D6" s="445">
        <v>220.88821000000002</v>
      </c>
      <c r="E6" s="446">
        <v>3.2127175321788983</v>
      </c>
      <c r="F6" s="445">
        <v>382.86806999999999</v>
      </c>
      <c r="G6" s="446">
        <v>5.3775578001034159</v>
      </c>
      <c r="H6" s="451">
        <v>7.9502323948720548</v>
      </c>
    </row>
    <row r="7" spans="1:14" s="102" customFormat="1" x14ac:dyDescent="0.2">
      <c r="A7" s="99" t="s">
        <v>151</v>
      </c>
      <c r="B7" s="474">
        <v>0</v>
      </c>
      <c r="C7" s="461">
        <v>0</v>
      </c>
      <c r="D7" s="766">
        <v>0</v>
      </c>
      <c r="E7" s="766">
        <v>-100</v>
      </c>
      <c r="F7" s="460">
        <v>3.8590000000000006E-2</v>
      </c>
      <c r="G7" s="461">
        <v>-54.054054054054056</v>
      </c>
      <c r="H7" s="474">
        <v>8.0131902385621409E-4</v>
      </c>
    </row>
    <row r="8" spans="1:14" s="102" customFormat="1" x14ac:dyDescent="0.2">
      <c r="A8" s="472" t="s">
        <v>152</v>
      </c>
      <c r="B8" s="454">
        <v>455.46282999999977</v>
      </c>
      <c r="C8" s="455">
        <v>0.18581310743709428</v>
      </c>
      <c r="D8" s="454">
        <v>2788.6986300000008</v>
      </c>
      <c r="E8" s="455">
        <v>2.0736256065242644</v>
      </c>
      <c r="F8" s="454">
        <v>4811.7722600000006</v>
      </c>
      <c r="G8" s="455">
        <v>2.3426773330535742</v>
      </c>
      <c r="H8" s="455">
        <v>99.916160932925862</v>
      </c>
    </row>
    <row r="9" spans="1:14" s="102" customFormat="1" x14ac:dyDescent="0.2">
      <c r="A9" s="99" t="s">
        <v>153</v>
      </c>
      <c r="B9" s="474">
        <v>0.52456999999999987</v>
      </c>
      <c r="C9" s="461">
        <v>22.994138335287211</v>
      </c>
      <c r="D9" s="460">
        <v>2.4218199999999999</v>
      </c>
      <c r="E9" s="461">
        <v>22.680945047819733</v>
      </c>
      <c r="F9" s="460">
        <v>4.0375299999999994</v>
      </c>
      <c r="G9" s="461">
        <v>11.772652653317699</v>
      </c>
      <c r="H9" s="451">
        <v>8.3839067074117105E-2</v>
      </c>
    </row>
    <row r="10" spans="1:14" s="102" customFormat="1" x14ac:dyDescent="0.2">
      <c r="A10" s="68" t="s">
        <v>154</v>
      </c>
      <c r="B10" s="456">
        <v>455.98739999999981</v>
      </c>
      <c r="C10" s="457">
        <v>0.20719068432396331</v>
      </c>
      <c r="D10" s="456">
        <v>2791.1204500000008</v>
      </c>
      <c r="E10" s="457">
        <v>2.0885049756213583</v>
      </c>
      <c r="F10" s="456">
        <v>4815.8097900000012</v>
      </c>
      <c r="G10" s="457">
        <v>2.3499168390019367</v>
      </c>
      <c r="H10" s="457">
        <v>100</v>
      </c>
    </row>
    <row r="11" spans="1:14" s="102" customFormat="1" x14ac:dyDescent="0.2">
      <c r="A11" s="104" t="s">
        <v>155</v>
      </c>
      <c r="B11" s="462"/>
      <c r="C11" s="462"/>
      <c r="D11" s="462"/>
      <c r="E11" s="462"/>
      <c r="F11" s="462"/>
      <c r="G11" s="462"/>
      <c r="H11" s="462"/>
    </row>
    <row r="12" spans="1:14" s="102" customFormat="1" x14ac:dyDescent="0.2">
      <c r="A12" s="105" t="s">
        <v>196</v>
      </c>
      <c r="B12" s="475">
        <v>17.666460000000004</v>
      </c>
      <c r="C12" s="464">
        <v>-5.4834338163186001</v>
      </c>
      <c r="D12" s="463">
        <v>145.04764</v>
      </c>
      <c r="E12" s="464">
        <v>5.9807352311196409</v>
      </c>
      <c r="F12" s="463">
        <v>218.32915999999997</v>
      </c>
      <c r="G12" s="464">
        <v>-14.069186988183677</v>
      </c>
      <c r="H12" s="477">
        <v>4.5335918468656944</v>
      </c>
    </row>
    <row r="13" spans="1:14" s="102" customFormat="1" x14ac:dyDescent="0.2">
      <c r="A13" s="106" t="s">
        <v>156</v>
      </c>
      <c r="B13" s="512">
        <v>3.8743307380861869</v>
      </c>
      <c r="C13" s="468"/>
      <c r="D13" s="495">
        <v>5.1967531533796745</v>
      </c>
      <c r="E13" s="468"/>
      <c r="F13" s="495">
        <v>4.5335918468656944</v>
      </c>
      <c r="G13" s="468"/>
      <c r="H13" s="478"/>
    </row>
    <row r="14" spans="1:14" s="102" customFormat="1" x14ac:dyDescent="0.2">
      <c r="A14" s="136"/>
      <c r="B14" s="136"/>
      <c r="C14" s="136"/>
      <c r="D14" s="136"/>
      <c r="E14" s="136"/>
      <c r="F14" s="136"/>
      <c r="G14" s="136"/>
      <c r="H14" s="93" t="s">
        <v>232</v>
      </c>
    </row>
    <row r="15" spans="1:14" s="102" customFormat="1" x14ac:dyDescent="0.2">
      <c r="A15" s="94" t="s">
        <v>528</v>
      </c>
      <c r="B15" s="136"/>
      <c r="C15" s="136"/>
      <c r="D15" s="136"/>
      <c r="E15" s="136"/>
      <c r="F15" s="469"/>
      <c r="G15" s="136"/>
      <c r="H15" s="136"/>
      <c r="I15" s="107"/>
      <c r="J15" s="107"/>
      <c r="K15" s="107"/>
      <c r="L15" s="107"/>
      <c r="M15" s="107"/>
      <c r="N15" s="107"/>
    </row>
    <row r="16" spans="1:14" x14ac:dyDescent="0.2">
      <c r="A16" s="94" t="s">
        <v>468</v>
      </c>
      <c r="B16" s="182"/>
      <c r="C16" s="182"/>
      <c r="D16" s="182"/>
      <c r="E16" s="182"/>
      <c r="F16" s="182"/>
      <c r="G16" s="182"/>
      <c r="H16" s="182"/>
      <c r="I16" s="108"/>
      <c r="J16" s="108"/>
      <c r="K16" s="108"/>
      <c r="L16" s="108"/>
      <c r="M16" s="108"/>
      <c r="N16" s="108"/>
    </row>
    <row r="17" spans="1:8" x14ac:dyDescent="0.2">
      <c r="A17" s="165" t="s">
        <v>602</v>
      </c>
      <c r="B17" s="182"/>
      <c r="C17" s="182"/>
      <c r="D17" s="182"/>
      <c r="E17" s="182"/>
      <c r="F17" s="182"/>
      <c r="G17" s="182"/>
      <c r="H17" s="182"/>
    </row>
  </sheetData>
  <mergeCells count="3">
    <mergeCell ref="B3:C3"/>
    <mergeCell ref="D3:E3"/>
    <mergeCell ref="F3:H3"/>
  </mergeCells>
  <conditionalFormatting sqref="H7">
    <cfRule type="cellIs" dxfId="487" priority="4" operator="between">
      <formula>0</formula>
      <formula>0.5</formula>
    </cfRule>
  </conditionalFormatting>
  <conditionalFormatting sqref="B9:G9">
    <cfRule type="cellIs" dxfId="486" priority="6" operator="between">
      <formula>0</formula>
      <formula>0.5</formula>
    </cfRule>
  </conditionalFormatting>
  <conditionalFormatting sqref="B7:C7 F7:G7">
    <cfRule type="cellIs" dxfId="485" priority="5" operator="between">
      <formula>0</formula>
      <formula>0.5</formula>
    </cfRule>
  </conditionalFormatting>
  <conditionalFormatting sqref="C7">
    <cfRule type="cellIs" dxfId="484" priority="3" operator="equal">
      <formula>0</formula>
    </cfRule>
  </conditionalFormatting>
  <conditionalFormatting sqref="B7">
    <cfRule type="cellIs" dxfId="483" priority="2" operator="equal">
      <formula>0</formula>
    </cfRule>
  </conditionalFormatting>
  <conditionalFormatting sqref="C6">
    <cfRule type="cellIs" dxfId="482"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564</v>
      </c>
    </row>
    <row r="2" spans="1:10" ht="15.75" x14ac:dyDescent="0.25">
      <c r="A2" s="2"/>
      <c r="B2" s="109"/>
      <c r="H2" s="110" t="s">
        <v>157</v>
      </c>
    </row>
    <row r="3" spans="1:10" s="114" customFormat="1" ht="13.7" customHeight="1" x14ac:dyDescent="0.2">
      <c r="A3" s="111"/>
      <c r="B3" s="899">
        <f>INDICE!A3</f>
        <v>42917</v>
      </c>
      <c r="C3" s="899"/>
      <c r="D3" s="899"/>
      <c r="E3" s="112"/>
      <c r="F3" s="900" t="s">
        <v>119</v>
      </c>
      <c r="G3" s="900"/>
      <c r="H3" s="900"/>
    </row>
    <row r="4" spans="1:10" s="114" customFormat="1" x14ac:dyDescent="0.2">
      <c r="A4" s="115"/>
      <c r="B4" s="116" t="s">
        <v>149</v>
      </c>
      <c r="C4" s="716" t="s">
        <v>150</v>
      </c>
      <c r="D4" s="116" t="s">
        <v>158</v>
      </c>
      <c r="E4" s="116"/>
      <c r="F4" s="116" t="s">
        <v>149</v>
      </c>
      <c r="G4" s="716" t="s">
        <v>150</v>
      </c>
      <c r="H4" s="116" t="s">
        <v>158</v>
      </c>
    </row>
    <row r="5" spans="1:10" s="114" customFormat="1" x14ac:dyDescent="0.2">
      <c r="A5" s="111" t="s">
        <v>159</v>
      </c>
      <c r="B5" s="117">
        <v>62.586359999999985</v>
      </c>
      <c r="C5" s="119">
        <v>3.1039399999999997</v>
      </c>
      <c r="D5" s="479">
        <v>65.690299999999979</v>
      </c>
      <c r="E5" s="480"/>
      <c r="F5" s="480">
        <v>672.54330000000027</v>
      </c>
      <c r="G5" s="119">
        <v>30.919019999999971</v>
      </c>
      <c r="H5" s="479">
        <v>703.4623200000002</v>
      </c>
      <c r="I5" s="82"/>
    </row>
    <row r="6" spans="1:10" s="114" customFormat="1" x14ac:dyDescent="0.2">
      <c r="A6" s="115" t="s">
        <v>160</v>
      </c>
      <c r="B6" s="118">
        <v>12.673090000000002</v>
      </c>
      <c r="C6" s="119">
        <v>0.85350000000000026</v>
      </c>
      <c r="D6" s="481">
        <v>13.526590000000002</v>
      </c>
      <c r="E6" s="250"/>
      <c r="F6" s="250">
        <v>128.46977000000012</v>
      </c>
      <c r="G6" s="119">
        <v>7.8336500000000084</v>
      </c>
      <c r="H6" s="481">
        <v>136.30342000000013</v>
      </c>
      <c r="I6" s="82"/>
    </row>
    <row r="7" spans="1:10" s="114" customFormat="1" x14ac:dyDescent="0.2">
      <c r="A7" s="115" t="s">
        <v>161</v>
      </c>
      <c r="B7" s="118">
        <v>8.1849799999999995</v>
      </c>
      <c r="C7" s="119">
        <v>0.7914000000000001</v>
      </c>
      <c r="D7" s="481">
        <v>8.9763799999999989</v>
      </c>
      <c r="E7" s="250"/>
      <c r="F7" s="250">
        <v>84.609559999999959</v>
      </c>
      <c r="G7" s="119">
        <v>7.4331700000000041</v>
      </c>
      <c r="H7" s="481">
        <v>92.042729999999963</v>
      </c>
      <c r="I7" s="82"/>
    </row>
    <row r="8" spans="1:10" s="114" customFormat="1" x14ac:dyDescent="0.2">
      <c r="A8" s="115" t="s">
        <v>162</v>
      </c>
      <c r="B8" s="118">
        <v>24.687979999999996</v>
      </c>
      <c r="C8" s="119">
        <v>1.4623899999999996</v>
      </c>
      <c r="D8" s="481">
        <v>26.150369999999995</v>
      </c>
      <c r="E8" s="250"/>
      <c r="F8" s="250">
        <v>211.66849000000002</v>
      </c>
      <c r="G8" s="119">
        <v>13.453620000000003</v>
      </c>
      <c r="H8" s="481">
        <v>225.12211000000002</v>
      </c>
      <c r="I8" s="82"/>
    </row>
    <row r="9" spans="1:10" s="114" customFormat="1" x14ac:dyDescent="0.2">
      <c r="A9" s="115" t="s">
        <v>163</v>
      </c>
      <c r="B9" s="118">
        <v>31.376290000000004</v>
      </c>
      <c r="C9" s="119">
        <v>11.183009999999999</v>
      </c>
      <c r="D9" s="481">
        <v>42.559300000000007</v>
      </c>
      <c r="E9" s="250"/>
      <c r="F9" s="250">
        <v>377.4272499999999</v>
      </c>
      <c r="G9" s="119">
        <v>132.19387000000003</v>
      </c>
      <c r="H9" s="481">
        <v>509.62111999999991</v>
      </c>
      <c r="I9" s="82"/>
    </row>
    <row r="10" spans="1:10" s="114" customFormat="1" x14ac:dyDescent="0.2">
      <c r="A10" s="115" t="s">
        <v>164</v>
      </c>
      <c r="B10" s="118">
        <v>6.0226700000000006</v>
      </c>
      <c r="C10" s="119">
        <v>0.43951999999999997</v>
      </c>
      <c r="D10" s="481">
        <v>6.4621900000000005</v>
      </c>
      <c r="E10" s="250"/>
      <c r="F10" s="250">
        <v>59.765459999999983</v>
      </c>
      <c r="G10" s="119">
        <v>4.2739000000000011</v>
      </c>
      <c r="H10" s="481">
        <v>64.039359999999988</v>
      </c>
      <c r="I10" s="82"/>
    </row>
    <row r="11" spans="1:10" s="114" customFormat="1" x14ac:dyDescent="0.2">
      <c r="A11" s="115" t="s">
        <v>165</v>
      </c>
      <c r="B11" s="118">
        <v>25.750710000000005</v>
      </c>
      <c r="C11" s="119">
        <v>2.1876699999999998</v>
      </c>
      <c r="D11" s="481">
        <v>27.938380000000006</v>
      </c>
      <c r="E11" s="250"/>
      <c r="F11" s="250">
        <v>251.68321999999947</v>
      </c>
      <c r="G11" s="119">
        <v>18.074420000000021</v>
      </c>
      <c r="H11" s="481">
        <v>269.75763999999947</v>
      </c>
      <c r="I11" s="82"/>
    </row>
    <row r="12" spans="1:10" s="114" customFormat="1" x14ac:dyDescent="0.2">
      <c r="A12" s="115" t="s">
        <v>574</v>
      </c>
      <c r="B12" s="118">
        <v>16.00469</v>
      </c>
      <c r="C12" s="119">
        <v>0.97726000000000024</v>
      </c>
      <c r="D12" s="481">
        <v>16.981950000000001</v>
      </c>
      <c r="E12" s="250"/>
      <c r="F12" s="250">
        <v>166.08199999999999</v>
      </c>
      <c r="G12" s="119">
        <v>9.4477400000000067</v>
      </c>
      <c r="H12" s="481">
        <v>175.52974</v>
      </c>
      <c r="I12" s="82"/>
      <c r="J12" s="119"/>
    </row>
    <row r="13" spans="1:10" s="114" customFormat="1" x14ac:dyDescent="0.2">
      <c r="A13" s="115" t="s">
        <v>166</v>
      </c>
      <c r="B13" s="118">
        <v>70.051829999999995</v>
      </c>
      <c r="C13" s="119">
        <v>5.9238899999999992</v>
      </c>
      <c r="D13" s="481">
        <v>75.975719999999995</v>
      </c>
      <c r="E13" s="250"/>
      <c r="F13" s="250">
        <v>740.55424000000062</v>
      </c>
      <c r="G13" s="119">
        <v>56.698620000000012</v>
      </c>
      <c r="H13" s="481">
        <v>797.25286000000062</v>
      </c>
      <c r="I13" s="82"/>
      <c r="J13" s="119"/>
    </row>
    <row r="14" spans="1:10" s="114" customFormat="1" x14ac:dyDescent="0.2">
      <c r="A14" s="115" t="s">
        <v>167</v>
      </c>
      <c r="B14" s="118">
        <v>0.46903999999999996</v>
      </c>
      <c r="C14" s="119">
        <v>7.0150000000000004E-2</v>
      </c>
      <c r="D14" s="482">
        <v>0.53918999999999995</v>
      </c>
      <c r="E14" s="119"/>
      <c r="F14" s="250">
        <v>5.4118300000000001</v>
      </c>
      <c r="G14" s="119">
        <v>0.67429000000000006</v>
      </c>
      <c r="H14" s="482">
        <v>6.0861200000000002</v>
      </c>
      <c r="I14" s="82"/>
      <c r="J14" s="119"/>
    </row>
    <row r="15" spans="1:10" s="114" customFormat="1" x14ac:dyDescent="0.2">
      <c r="A15" s="115" t="s">
        <v>168</v>
      </c>
      <c r="B15" s="118">
        <v>48.048610000000011</v>
      </c>
      <c r="C15" s="119">
        <v>2.6016899999999996</v>
      </c>
      <c r="D15" s="481">
        <v>50.650300000000009</v>
      </c>
      <c r="E15" s="250"/>
      <c r="F15" s="250">
        <v>492.33829000000003</v>
      </c>
      <c r="G15" s="119">
        <v>24.69868</v>
      </c>
      <c r="H15" s="481">
        <v>517.03697</v>
      </c>
      <c r="I15" s="82"/>
      <c r="J15" s="119"/>
    </row>
    <row r="16" spans="1:10" s="114" customFormat="1" x14ac:dyDescent="0.2">
      <c r="A16" s="115" t="s">
        <v>169</v>
      </c>
      <c r="B16" s="118">
        <v>8.2856000000000005</v>
      </c>
      <c r="C16" s="119">
        <v>0.36140999999999995</v>
      </c>
      <c r="D16" s="481">
        <v>8.6470099999999999</v>
      </c>
      <c r="E16" s="250"/>
      <c r="F16" s="250">
        <v>90.696300000000022</v>
      </c>
      <c r="G16" s="119">
        <v>3.7117499999999986</v>
      </c>
      <c r="H16" s="481">
        <v>94.408050000000017</v>
      </c>
      <c r="I16" s="82"/>
      <c r="J16" s="119"/>
    </row>
    <row r="17" spans="1:14" s="114" customFormat="1" x14ac:dyDescent="0.2">
      <c r="A17" s="115" t="s">
        <v>170</v>
      </c>
      <c r="B17" s="118">
        <v>22.415330000000001</v>
      </c>
      <c r="C17" s="119">
        <v>1.6245600000000002</v>
      </c>
      <c r="D17" s="481">
        <v>24.03989</v>
      </c>
      <c r="E17" s="250"/>
      <c r="F17" s="250">
        <v>230.10448000000014</v>
      </c>
      <c r="G17" s="119">
        <v>15.322660000000008</v>
      </c>
      <c r="H17" s="481">
        <v>245.42714000000015</v>
      </c>
      <c r="I17" s="82"/>
      <c r="J17" s="119"/>
    </row>
    <row r="18" spans="1:14" s="114" customFormat="1" x14ac:dyDescent="0.2">
      <c r="A18" s="115" t="s">
        <v>171</v>
      </c>
      <c r="B18" s="118">
        <v>3.7013200000000008</v>
      </c>
      <c r="C18" s="119">
        <v>0.23561000000000001</v>
      </c>
      <c r="D18" s="481">
        <v>3.9369300000000007</v>
      </c>
      <c r="E18" s="250"/>
      <c r="F18" s="250">
        <v>35.823049999999995</v>
      </c>
      <c r="G18" s="119">
        <v>1.9149099999999999</v>
      </c>
      <c r="H18" s="481">
        <v>37.737959999999994</v>
      </c>
      <c r="I18" s="82"/>
      <c r="J18" s="119"/>
    </row>
    <row r="19" spans="1:14" s="114" customFormat="1" x14ac:dyDescent="0.2">
      <c r="A19" s="115" t="s">
        <v>172</v>
      </c>
      <c r="B19" s="118">
        <v>45.585200000000015</v>
      </c>
      <c r="C19" s="119">
        <v>3.0648499999999994</v>
      </c>
      <c r="D19" s="481">
        <v>48.650050000000014</v>
      </c>
      <c r="E19" s="250"/>
      <c r="F19" s="250">
        <v>528.98444999999981</v>
      </c>
      <c r="G19" s="119">
        <v>32.981880000000018</v>
      </c>
      <c r="H19" s="481">
        <v>561.96632999999986</v>
      </c>
      <c r="I19" s="82"/>
      <c r="J19" s="119"/>
    </row>
    <row r="20" spans="1:14" s="114" customFormat="1" x14ac:dyDescent="0.2">
      <c r="A20" s="115" t="s">
        <v>173</v>
      </c>
      <c r="B20" s="119">
        <v>0.60575999999999997</v>
      </c>
      <c r="C20" s="119">
        <v>0</v>
      </c>
      <c r="D20" s="482">
        <v>0.60575999999999997</v>
      </c>
      <c r="E20" s="119"/>
      <c r="F20" s="250">
        <v>7.0565699999999998</v>
      </c>
      <c r="G20" s="119">
        <v>0</v>
      </c>
      <c r="H20" s="482">
        <v>7.0565699999999998</v>
      </c>
      <c r="I20" s="82"/>
      <c r="J20" s="119"/>
    </row>
    <row r="21" spans="1:14" s="114" customFormat="1" x14ac:dyDescent="0.2">
      <c r="A21" s="115" t="s">
        <v>174</v>
      </c>
      <c r="B21" s="118">
        <v>10.941370000000001</v>
      </c>
      <c r="C21" s="119">
        <v>0.65949000000000013</v>
      </c>
      <c r="D21" s="481">
        <v>11.600860000000001</v>
      </c>
      <c r="E21" s="250"/>
      <c r="F21" s="250">
        <v>113.78051000000005</v>
      </c>
      <c r="G21" s="119">
        <v>7.2077600000000057</v>
      </c>
      <c r="H21" s="481">
        <v>120.98827000000006</v>
      </c>
      <c r="I21" s="82"/>
      <c r="J21" s="119"/>
      <c r="K21" s="119"/>
    </row>
    <row r="22" spans="1:14" s="114" customFormat="1" x14ac:dyDescent="0.2">
      <c r="A22" s="115" t="s">
        <v>175</v>
      </c>
      <c r="B22" s="118">
        <v>5.2052399999999999</v>
      </c>
      <c r="C22" s="119">
        <v>0.30385000000000001</v>
      </c>
      <c r="D22" s="481">
        <v>5.5090899999999996</v>
      </c>
      <c r="E22" s="250"/>
      <c r="F22" s="250">
        <v>61.42742999999998</v>
      </c>
      <c r="G22" s="119">
        <v>3.147969999999999</v>
      </c>
      <c r="H22" s="481">
        <v>64.575399999999973</v>
      </c>
      <c r="I22" s="82"/>
      <c r="J22" s="119"/>
    </row>
    <row r="23" spans="1:14" x14ac:dyDescent="0.2">
      <c r="A23" s="120" t="s">
        <v>176</v>
      </c>
      <c r="B23" s="121">
        <v>15.697079999999996</v>
      </c>
      <c r="C23" s="119">
        <v>1.3254900000000003</v>
      </c>
      <c r="D23" s="483">
        <v>17.022569999999995</v>
      </c>
      <c r="E23" s="484"/>
      <c r="F23" s="484">
        <v>170.43939999999998</v>
      </c>
      <c r="G23" s="119">
        <v>12.880159999999997</v>
      </c>
      <c r="H23" s="483">
        <v>183.31955999999997</v>
      </c>
      <c r="I23" s="432"/>
      <c r="J23" s="119"/>
      <c r="N23" s="114"/>
    </row>
    <row r="24" spans="1:14" x14ac:dyDescent="0.2">
      <c r="A24" s="122" t="s">
        <v>472</v>
      </c>
      <c r="B24" s="123">
        <v>418.29314999999957</v>
      </c>
      <c r="C24" s="123">
        <v>37.169680000000028</v>
      </c>
      <c r="D24" s="123">
        <v>455.4628299999996</v>
      </c>
      <c r="E24" s="123"/>
      <c r="F24" s="123">
        <v>4428.8656000000046</v>
      </c>
      <c r="G24" s="123">
        <v>382.86806999999982</v>
      </c>
      <c r="H24" s="123">
        <v>4811.7336700000042</v>
      </c>
      <c r="I24" s="432"/>
      <c r="J24" s="119"/>
    </row>
    <row r="25" spans="1:14" x14ac:dyDescent="0.2">
      <c r="H25" s="93" t="s">
        <v>232</v>
      </c>
      <c r="J25" s="119"/>
    </row>
    <row r="26" spans="1:14" x14ac:dyDescent="0.2">
      <c r="A26" s="485" t="s">
        <v>667</v>
      </c>
      <c r="G26" s="125"/>
      <c r="H26" s="125"/>
      <c r="J26" s="119"/>
    </row>
    <row r="27" spans="1:14" x14ac:dyDescent="0.2">
      <c r="A27" s="154" t="s">
        <v>233</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25"/>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481" priority="11" operator="between">
      <formula>0</formula>
      <formula>0.5</formula>
    </cfRule>
    <cfRule type="cellIs" dxfId="480" priority="12" operator="between">
      <formula>0</formula>
      <formula>0.49</formula>
    </cfRule>
  </conditionalFormatting>
  <conditionalFormatting sqref="C5:C23">
    <cfRule type="cellIs" dxfId="479" priority="10" stopIfTrue="1" operator="equal">
      <formula>0</formula>
    </cfRule>
  </conditionalFormatting>
  <conditionalFormatting sqref="G20">
    <cfRule type="cellIs" dxfId="478" priority="9" stopIfTrue="1" operator="equal">
      <formula>0</formula>
    </cfRule>
  </conditionalFormatting>
  <conditionalFormatting sqref="G5:G23">
    <cfRule type="cellIs" dxfId="477" priority="8" stopIfTrue="1" operator="equal">
      <formula>0</formula>
    </cfRule>
  </conditionalFormatting>
  <conditionalFormatting sqref="J12:J30">
    <cfRule type="cellIs" dxfId="476" priority="6" operator="between">
      <formula>0</formula>
      <formula>0.5</formula>
    </cfRule>
    <cfRule type="cellIs" dxfId="475" priority="7" operator="between">
      <formula>0</formula>
      <formula>0.49</formula>
    </cfRule>
  </conditionalFormatting>
  <conditionalFormatting sqref="J27">
    <cfRule type="cellIs" dxfId="474" priority="5" stopIfTrue="1" operator="equal">
      <formula>0</formula>
    </cfRule>
  </conditionalFormatting>
  <conditionalFormatting sqref="J12:J30">
    <cfRule type="cellIs" dxfId="473"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