
<file path=[Content_Types].xml><?xml version="1.0" encoding="utf-8"?>
<Types xmlns="http://schemas.openxmlformats.org/package/2006/content-types">
  <Default ContentType="application/vnd.openxmlformats-officedocument.spreadsheetml.printerSettings" Extension="bin"/>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mc:AlternateContent xmlns:mc="http://schemas.openxmlformats.org/markup-compatibility/2006">
    <mc:Choice Requires="x15">
      <x15ac:absPath xmlns:x15ac="http://schemas.microsoft.com/office/spreadsheetml/2010/11/ac" url="U:\INFORMES CORES WEB\BEH\BEH 2014\2017\08. AGOSTO 2017\"/>
    </mc:Choice>
  </mc:AlternateContent>
  <bookViews>
    <workbookView xWindow="0" yWindow="0" windowWidth="28800" windowHeight="10785" tabRatio="797"/>
  </bookViews>
  <sheets>
    <sheet name="INDICE" sheetId="2" r:id="rId1"/>
    <sheet name="Indicadores" sheetId="3" r:id="rId2"/>
    <sheet name="Energia primaria" sheetId="4" r:id="rId3"/>
    <sheet name="Energia final" sheetId="5"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de gas natural grupos"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6" l="1"/>
  <c r="D11" i="46"/>
  <c r="B11" i="46"/>
  <c r="F18" i="48" l="1"/>
  <c r="D18" i="48"/>
  <c r="F17" i="48" l="1"/>
  <c r="D17" i="48"/>
  <c r="B3" i="59" l="1"/>
  <c r="F12" i="25" l="1"/>
  <c r="D12" i="25"/>
  <c r="B12" i="25"/>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<sst xmlns="http://schemas.openxmlformats.org/spreadsheetml/2006/main" count="1728" uniqueCount="679">
  <si>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</si>
  <si>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</si>
  <si>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</si>
  <si>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</si>
  <si>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</si>
  <si>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</si>
  <si>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</si>
  <si>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</si>
  <si>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</si>
  <si>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</si>
  <si>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</si>
  <si>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</si>
  <si>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</si>
  <si>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</si>
  <si>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</si>
  <si>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</si>
  <si>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</si>
  <si>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</si>
  <si>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</si>
  <si>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</si>
  <si>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</si>
  <si>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</si>
  <si>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</si>
  <si>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</si>
  <si>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</si>
  <si>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</si>
  <si>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</si>
  <si>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</si>
  <si>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</si>
  <si>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</si>
  <si>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</si>
  <si>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</si>
  <si>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</si>
  <si>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</si>
  <si>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</si>
  <si>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</si>
  <si>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</si>
  <si>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</si>
  <si>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</si>
  <si>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</si>
  <si>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</si>
  <si>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</si>
  <si>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</si>
  <si>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</si>
  <si>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</si>
  <si>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</si>
  <si>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</si>
  <si>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</si>
  <si>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</si>
  <si>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</si>
  <si>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</si>
  <si>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</si>
  <si>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</si>
  <si>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</si>
  <si>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</si>
  <si>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</si>
  <si>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</si>
  <si>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</si>
  <si>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</si>
  <si>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</si>
  <si>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</si>
  <si>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</si>
  <si>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</si>
  <si>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</si>
  <si>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</si>
  <si>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</si>
  <si>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</si>
  <si>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</si>
  <si>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</si>
  <si>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</si>
  <si>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</si>
  <si>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</si>
  <si>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</si>
  <si>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</si>
  <si>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</si>
  <si>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</si>
  <si>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</si>
  <si>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</si>
  <si>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 xml:space="preserve">Tarifa GN 3.1 doméstico y comercial </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</si>
  <si>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</si>
  <si>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</si>
  <si>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</si>
  <si>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</si>
  <si>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</si>
  <si>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</si>
  <si>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</si>
  <si>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</si>
  <si>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</si>
  <si>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</si>
  <si>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</si>
  <si>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</si>
  <si>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</si>
  <si>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OFICEMEN</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</si>
  <si>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</si>
  <si>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</si>
  <si>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</si>
  <si>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</si>
  <si>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</si>
  <si>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</si>
  <si>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</si>
  <si>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</si>
  <si>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</si>
  <si>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</si>
  <si>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</si>
  <si>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</si>
  <si>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</si>
  <si>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</si>
  <si>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</si>
  <si>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</si>
  <si>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Autoabastecimiento</t>
  </si>
  <si>
    <t>Carbón</t>
  </si>
  <si>
    <t>Petróleo</t>
  </si>
  <si>
    <t>Gas Natural</t>
  </si>
  <si>
    <t>Nuclear</t>
  </si>
  <si>
    <t>Energías Renovables</t>
  </si>
  <si>
    <t>Residuos no renovables</t>
  </si>
  <si>
    <t>Saldo Electr.(Imp.-Exp.)</t>
  </si>
  <si>
    <t>Total</t>
  </si>
  <si>
    <t>Acumulado anual</t>
  </si>
  <si>
    <t>Últimos doce meses</t>
  </si>
  <si>
    <t xml:space="preserve">Tv (%) (*) </t>
  </si>
  <si>
    <t>Tv (%) (*)</t>
  </si>
  <si>
    <t>Productos petrolíferos</t>
  </si>
  <si>
    <t>Gas</t>
  </si>
  <si>
    <t>Electricidad</t>
  </si>
  <si>
    <t>Renovables</t>
  </si>
  <si>
    <t>Estructura(%)</t>
  </si>
  <si>
    <t>Gasóleos</t>
  </si>
  <si>
    <t>Fuelóleos</t>
  </si>
  <si>
    <t>Otros productos (**)</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</si>
  <si>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</si>
  <si>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</si>
  <si>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</si>
  <si>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</si>
  <si>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</si>
  <si>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</si>
  <si>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</si>
  <si>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</si>
  <si>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</si>
  <si>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</si>
  <si>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</si>
  <si>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</si>
  <si>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</si>
  <si>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</si>
  <si>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</si>
  <si>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</si>
  <si>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</si>
  <si>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</si>
  <si>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</si>
  <si>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</si>
  <si>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</si>
  <si>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</si>
  <si>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</si>
  <si>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</si>
  <si>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</si>
  <si>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</si>
  <si>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</si>
  <si>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</si>
  <si>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</si>
  <si>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</si>
  <si>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</si>
  <si>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</si>
  <si>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</si>
  <si>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</si>
  <si>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</si>
  <si>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</si>
  <si>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</si>
  <si>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</si>
  <si>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</si>
  <si>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</si>
  <si>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</si>
  <si>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</si>
  <si>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</si>
  <si>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</si>
  <si>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</si>
  <si>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</si>
  <si>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</si>
  <si>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</si>
  <si>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</si>
  <si>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</si>
  <si>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</si>
  <si>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</si>
  <si>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</si>
  <si>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</si>
  <si>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Total (**)</t>
  </si>
  <si>
    <t>Biocarburantes</t>
  </si>
  <si>
    <t>A</t>
  </si>
  <si>
    <t>B</t>
  </si>
  <si>
    <t>C</t>
  </si>
  <si>
    <t>Subtotal</t>
  </si>
  <si>
    <t>Gasolinas 95 I.O.</t>
  </si>
  <si>
    <t>Gasolinas 98 I.O.</t>
  </si>
  <si>
    <t>Total gasolinas auto</t>
  </si>
  <si>
    <t>Otros gasóleos de automoción **</t>
  </si>
  <si>
    <t xml:space="preserve">Total </t>
  </si>
  <si>
    <t>Combustibles
 Auto/S.Total (%)</t>
  </si>
  <si>
    <t>Bioetanol</t>
  </si>
  <si>
    <t>Estaciones 
de servicio</t>
  </si>
  <si>
    <t>Extra Red</t>
  </si>
  <si>
    <t>Gasolinas automoción</t>
  </si>
  <si>
    <t>Gasóleos de Automoción</t>
  </si>
  <si>
    <t>Aviación</t>
  </si>
  <si>
    <t>BIA</t>
  </si>
  <si>
    <t>Otros fuelóleos</t>
  </si>
  <si>
    <t>Lubricantes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</si>
  <si>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</si>
  <si>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</si>
  <si>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</si>
  <si>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</si>
  <si>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</si>
  <si>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</si>
  <si>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</si>
  <si>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</si>
  <si>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</si>
  <si>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</si>
  <si>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</si>
  <si>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</si>
  <si>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</si>
  <si>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</si>
  <si>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</si>
  <si>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</si>
  <si>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</si>
  <si>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</si>
  <si>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</si>
  <si>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Congo</t>
  </si>
  <si>
    <t>Egipto</t>
  </si>
  <si>
    <t>Gabón</t>
  </si>
  <si>
    <t>Libia</t>
  </si>
  <si>
    <t>Nigeria</t>
  </si>
  <si>
    <t>Túnez</t>
  </si>
  <si>
    <t>Otros África</t>
  </si>
  <si>
    <t xml:space="preserve">TOTAL </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</si>
  <si>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</si>
  <si>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</si>
  <si>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</si>
  <si>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</si>
  <si>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</si>
  <si>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</si>
  <si>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</si>
  <si>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</si>
  <si>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</si>
  <si>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</si>
  <si>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</si>
  <si>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</si>
  <si>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Argentina</t>
  </si>
  <si>
    <t>Otros América</t>
  </si>
  <si>
    <t>Bélgica</t>
  </si>
  <si>
    <t>Francia</t>
  </si>
  <si>
    <t>Grecia</t>
  </si>
  <si>
    <t>Portugal</t>
  </si>
  <si>
    <t>Suecia</t>
  </si>
  <si>
    <t>Turquía</t>
  </si>
  <si>
    <t>Otros Europa</t>
  </si>
  <si>
    <t>EAU</t>
  </si>
  <si>
    <t>Israel</t>
  </si>
  <si>
    <t>Marruecos</t>
  </si>
  <si>
    <t>India</t>
  </si>
  <si>
    <t>Indonesia</t>
  </si>
  <si>
    <t>Otros Asia</t>
  </si>
  <si>
    <t>Importaciones de crudo por países y zonas económicas</t>
  </si>
  <si>
    <t>Ayoluengo</t>
  </si>
  <si>
    <t>Boqueron</t>
  </si>
  <si>
    <t>Casablanca</t>
  </si>
  <si>
    <t>Montanazo-Lubina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</si>
  <si>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</si>
  <si>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</si>
  <si>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</si>
  <si>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</si>
  <si>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</si>
  <si>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</si>
  <si>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</si>
  <si>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</si>
  <si>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</si>
  <si>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</si>
  <si>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</si>
  <si>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</si>
  <si>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</si>
  <si>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€/Bombona</t>
  </si>
  <si>
    <t>1 Enero</t>
  </si>
  <si>
    <t>1 Abril</t>
  </si>
  <si>
    <t>1 Julio</t>
  </si>
  <si>
    <t>1 Octubre</t>
  </si>
  <si>
    <t>28 Abril</t>
  </si>
  <si>
    <t>1 Septiembre</t>
  </si>
  <si>
    <t>26 Marzo</t>
  </si>
  <si>
    <t>14 Mayo</t>
  </si>
  <si>
    <t>* % sobre precio anterior</t>
  </si>
  <si>
    <t>Unidad: c€/litro</t>
  </si>
  <si>
    <t>Precio de venta al público</t>
  </si>
  <si>
    <t>Tasa de variación (%)</t>
  </si>
  <si>
    <t>mes anterior</t>
  </si>
  <si>
    <t>mes año anterior</t>
  </si>
  <si>
    <t xml:space="preserve">PVP medio de la gasolina 95 I.O.  </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</si>
  <si>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</si>
  <si>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</si>
  <si>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</si>
  <si>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</si>
  <si>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</si>
  <si>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</si>
  <si>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</si>
  <si>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</si>
  <si>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</si>
  <si>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</si>
  <si>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</si>
  <si>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</si>
  <si>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</si>
  <si>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</si>
  <si>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</si>
  <si>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</si>
  <si>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</si>
  <si>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</si>
  <si>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</si>
  <si>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</si>
  <si>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</si>
  <si>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</si>
  <si>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</si>
  <si>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</si>
  <si>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</si>
  <si>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 xml:space="preserve">PVP medio del gasóleo de automoción </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</si>
  <si>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</si>
  <si>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</si>
  <si>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</si>
  <si>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</si>
  <si>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</si>
  <si>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</si>
  <si>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</si>
  <si>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</si>
  <si>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</si>
  <si>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</si>
  <si>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</si>
  <si>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</si>
  <si>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</si>
  <si>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</si>
  <si>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</si>
  <si>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</si>
  <si>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</si>
  <si>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</si>
  <si>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</si>
  <si>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</si>
  <si>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</si>
  <si>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</si>
  <si>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</si>
  <si>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</si>
  <si>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</si>
  <si>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</si>
  <si>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</si>
  <si>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</si>
  <si>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</si>
  <si>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</si>
  <si>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</si>
  <si>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</si>
  <si>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</si>
  <si>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Grupo 1</t>
  </si>
  <si>
    <t>Grupo 2</t>
  </si>
  <si>
    <t>Grupo 3</t>
  </si>
  <si>
    <t>GNL</t>
  </si>
  <si>
    <t>Com. Valenciana</t>
  </si>
  <si>
    <t>Perú</t>
  </si>
  <si>
    <t>GN</t>
  </si>
  <si>
    <t>Qatar</t>
  </si>
  <si>
    <t xml:space="preserve"> GN</t>
  </si>
  <si>
    <t xml:space="preserve"> GNL</t>
  </si>
  <si>
    <t>(*) Tasa de variación respecto al mismo periodo del año anterior.</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</si>
  <si>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</si>
  <si>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</si>
  <si>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</si>
  <si>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</si>
  <si>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</si>
  <si>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</si>
  <si>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</si>
  <si>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</si>
  <si>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</si>
  <si>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</si>
  <si>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</si>
  <si>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Suiza</t>
  </si>
  <si>
    <t>Kuwait</t>
  </si>
  <si>
    <t>Japón</t>
  </si>
  <si>
    <t>Oriente Medio</t>
  </si>
  <si>
    <t>Exportaciones de gas natural por punto de salida</t>
  </si>
  <si>
    <t>€/MWh</t>
  </si>
  <si>
    <t>Fuente:DGA</t>
  </si>
  <si>
    <t>Nota: Arancel de aduanas capitulo 27</t>
  </si>
  <si>
    <t xml:space="preserve">Produccion interior de gas natural </t>
  </si>
  <si>
    <t>El Romeral</t>
  </si>
  <si>
    <t>Marismas</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</si>
  <si>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</si>
  <si>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</si>
  <si>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</si>
  <si>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</si>
  <si>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</si>
  <si>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</si>
  <si>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</si>
  <si>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</si>
  <si>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</si>
  <si>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</si>
  <si>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</si>
  <si>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</si>
  <si>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</si>
  <si>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</si>
  <si>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</si>
  <si>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</si>
  <si>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</si>
  <si>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</si>
  <si>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</si>
  <si>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</si>
  <si>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</si>
  <si>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</si>
  <si>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</si>
  <si>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</si>
  <si>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</si>
  <si>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</si>
  <si>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</si>
  <si>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</si>
  <si>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</si>
  <si>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</si>
  <si>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</si>
  <si>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</si>
  <si>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</si>
  <si>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</si>
  <si>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</si>
  <si>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</si>
  <si>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</si>
  <si>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</si>
  <si>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</si>
  <si>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</si>
  <si>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</si>
  <si>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</si>
  <si>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</si>
  <si>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</si>
  <si>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</si>
  <si>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</si>
  <si>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</si>
  <si>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</si>
  <si>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</si>
  <si>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</si>
  <si>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</si>
  <si>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</si>
  <si>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</si>
  <si>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</si>
  <si>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</si>
  <si>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</si>
  <si>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</si>
  <si>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</si>
  <si>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</si>
  <si>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</si>
  <si>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</si>
  <si>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</si>
  <si>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</si>
  <si>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</si>
  <si>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</si>
  <si>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</si>
  <si>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</si>
  <si>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</si>
  <si>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</si>
  <si>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Países del grupo Unión Europea 28</t>
  </si>
  <si>
    <t>Último 
dato</t>
  </si>
  <si>
    <t>periodo últ. dato</t>
  </si>
  <si>
    <t>Saldo Expor. - Impor. productos petrolíferos</t>
  </si>
  <si>
    <t>(%)Var.inter.</t>
  </si>
  <si>
    <r>
      <t xml:space="preserve">Consumo aparente de cemento </t>
    </r>
    <r>
      <rPr>
        <vertAlign val="superscript"/>
        <sz val="10"/>
        <rFont val="Arial"/>
        <family val="2"/>
      </rPr>
      <t>1</t>
    </r>
  </si>
  <si>
    <t>Estructura 
(%)</t>
  </si>
  <si>
    <t>Tv (%)*</t>
  </si>
  <si>
    <t>Otros productos**</t>
  </si>
  <si>
    <t>Total***</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</si>
  <si>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</si>
  <si>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</si>
  <si>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</si>
  <si>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</si>
  <si>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</si>
  <si>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</si>
  <si>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</si>
  <si>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</si>
  <si>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</si>
  <si>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</si>
  <si>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Biodiésel puro + biodiésel mezcla.</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</si>
  <si>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</si>
  <si>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</si>
  <si>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</si>
  <si>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</si>
  <si>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</si>
  <si>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</si>
  <si>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</si>
  <si>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</si>
  <si>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</si>
  <si>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 Incluye naftas, condensados, parafinas, disolventes y otros.</t>
  </si>
  <si>
    <t>Otros **</t>
  </si>
  <si>
    <t>A. Central y del Sur</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</si>
  <si>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</si>
  <si>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</si>
  <si>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</si>
  <si>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</si>
  <si>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</si>
  <si>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</si>
  <si>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</si>
  <si>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</si>
  <si>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</si>
  <si>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</si>
  <si>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</si>
  <si>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</si>
  <si>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</si>
  <si>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</si>
  <si>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</si>
  <si>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</si>
  <si>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</si>
  <si>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</si>
  <si>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</si>
  <si>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</si>
  <si>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</si>
  <si>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</si>
  <si>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</si>
  <si>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</si>
  <si>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 Tasas de variación con respecto al mes indicado</t>
  </si>
  <si>
    <t>Reservas estratégicas Cores</t>
  </si>
  <si>
    <t>* Tasas de variación con respecto al mes indicado.</t>
  </si>
  <si>
    <t>% ∆</t>
  </si>
  <si>
    <t>Unidad: GWh</t>
  </si>
  <si>
    <t>Coste</t>
  </si>
  <si>
    <t>Unidad: €/MWh</t>
  </si>
  <si>
    <t>Trin. y Tobago</t>
  </si>
  <si>
    <t>Estruc. (%)</t>
  </si>
  <si>
    <t>* Tasa de variación respecto al mismo periodo del año anterior.</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</si>
  <si>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</si>
  <si>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</si>
  <si>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</si>
  <si>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</si>
  <si>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</si>
  <si>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</si>
  <si>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</si>
  <si>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</si>
  <si>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r>
      <t>%</t>
    </r>
    <r>
      <rPr>
        <b/>
        <sz val="10"/>
        <rFont val="Calibri"/>
        <family val="2"/>
      </rPr>
      <t>∆</t>
    </r>
    <r>
      <rPr>
        <b/>
        <sz val="10"/>
        <rFont val="Arial"/>
        <family val="2"/>
      </rPr>
      <t>*</t>
    </r>
  </si>
  <si>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</si>
  <si>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</si>
  <si>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</si>
  <si>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</si>
  <si>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</si>
  <si>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</si>
  <si>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</si>
  <si>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</si>
  <si>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r>
      <rPr>
        <b/>
        <i/>
        <sz val="10"/>
        <rFont val="Arial"/>
        <family val="2"/>
      </rPr>
      <t>Grupo 3</t>
    </r>
    <r>
      <rPr>
        <sz val="10"/>
        <rFont val="Arial"/>
        <family val="2"/>
      </rPr>
      <t xml:space="preserve"> (Presión ≤ 4 bares)</t>
    </r>
  </si>
  <si>
    <r>
      <rPr>
        <b/>
        <i/>
        <sz val="10"/>
        <rFont val="Arial"/>
        <family val="2"/>
      </rPr>
      <t>Grupo 2</t>
    </r>
    <r>
      <rPr>
        <sz val="10"/>
        <rFont val="Arial"/>
        <family val="2"/>
      </rPr>
      <t xml:space="preserve"> (Presión &gt; 4 bares y ≤ 60 bares)</t>
    </r>
  </si>
  <si>
    <r>
      <rPr>
        <b/>
        <i/>
        <sz val="10"/>
        <rFont val="Arial"/>
        <family val="2"/>
      </rPr>
      <t>Grupo 1</t>
    </r>
    <r>
      <rPr>
        <i/>
        <sz val="10"/>
        <rFont val="Arial"/>
        <family val="2"/>
      </rPr>
      <t xml:space="preserve"> **</t>
    </r>
    <r>
      <rPr>
        <sz val="10"/>
        <rFont val="Arial"/>
        <family val="2"/>
      </rPr>
      <t xml:space="preserve"> (Presión &gt; 60 bares)</t>
    </r>
  </si>
  <si>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</si>
  <si>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</si>
  <si>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Consumo de gas natural por Comunidades Autónomas y grupos de presión</t>
  </si>
  <si>
    <t>Importaciones de gas natural por países y zonas económicas</t>
  </si>
  <si>
    <t>TUR1</t>
  </si>
  <si>
    <t>TUR2</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</si>
  <si>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</si>
  <si>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</si>
  <si>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</si>
  <si>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</si>
  <si>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</si>
  <si>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</si>
  <si>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</si>
  <si>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</si>
  <si>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</si>
  <si>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</si>
  <si>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</si>
  <si>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</si>
  <si>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</si>
  <si>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Obligación*</t>
  </si>
  <si>
    <t>Cogeneración**</t>
  </si>
  <si>
    <t>** Suministros a instalaciones que disponen de sistemas de cogeneración</t>
  </si>
  <si>
    <t>Gasóleos de auto</t>
  </si>
  <si>
    <t>Consumo de gasolinas  por Comunidades Autónomas  *</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</si>
  <si>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</si>
  <si>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</si>
  <si>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</si>
  <si>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No Especificado</t>
  </si>
  <si>
    <t/>
  </si>
  <si>
    <t xml:space="preserve">GWh </t>
  </si>
  <si>
    <t>Fuente: D. G. de Política Energética y Minas</t>
  </si>
  <si>
    <t>* Este grado de autoabastecimiento corresponde a biomasa, biocarburantes y residuos</t>
  </si>
  <si>
    <t>Gases licuados del petróleo (GLP´s)</t>
  </si>
  <si>
    <t>Castilla La Mancha</t>
  </si>
  <si>
    <t>Gases licuados del petróleo (GLP's)</t>
  </si>
  <si>
    <t>Fuente: Comisión Europea "Oil Bulletin"</t>
  </si>
  <si>
    <t>Reservas Industria</t>
  </si>
  <si>
    <t>Puerto Rico</t>
  </si>
  <si>
    <t xml:space="preserve">  </t>
  </si>
  <si>
    <t xml:space="preserve">Queroseno </t>
  </si>
  <si>
    <t>** Incluye GLP distintos de los anteriores incluyendo GLP destinado a su posterior transformación</t>
  </si>
  <si>
    <t>Otros**</t>
  </si>
  <si>
    <t>VIP Ibérico</t>
  </si>
  <si>
    <t>VIP Pirineos</t>
  </si>
  <si>
    <t>Plantas de regasificación **</t>
  </si>
  <si>
    <t>Otros O. Medio</t>
  </si>
  <si>
    <t xml:space="preserve">Importaciones netas de gas natural </t>
  </si>
  <si>
    <t>Importaciones netas de gas natural</t>
  </si>
  <si>
    <t>Viura**</t>
  </si>
  <si>
    <t>** Producción de condensado transformada a crudo equivalente.</t>
  </si>
  <si>
    <t>Viura</t>
  </si>
  <si>
    <t xml:space="preserve">        OPEP</t>
  </si>
  <si>
    <t xml:space="preserve">        No-OPEP</t>
  </si>
  <si>
    <t xml:space="preserve">        OCDE</t>
  </si>
  <si>
    <t xml:space="preserve">        No-OCDE</t>
  </si>
  <si>
    <t xml:space="preserve">        UE</t>
  </si>
  <si>
    <t>17 Marzo</t>
  </si>
  <si>
    <t>Países de la Eurozona</t>
  </si>
  <si>
    <t>19 Mayo</t>
  </si>
  <si>
    <t>21 Julio</t>
  </si>
  <si>
    <t>- igual que 0,0 / ^ distinto de 0,0</t>
  </si>
  <si>
    <t>'- igual que 0,0 / ^ distinto de 0,0</t>
  </si>
  <si>
    <t>Azerbaiyán</t>
  </si>
  <si>
    <t>15 Septiembre</t>
  </si>
  <si>
    <t>17 Noviembre</t>
  </si>
  <si>
    <t>19 Enero</t>
  </si>
  <si>
    <t>Irán</t>
  </si>
  <si>
    <t>15 Marzo</t>
  </si>
  <si>
    <t>Año 2015</t>
  </si>
  <si>
    <t>^</t>
  </si>
  <si>
    <t>^ distinto de 0,0</t>
  </si>
  <si>
    <t>19 Julio</t>
  </si>
  <si>
    <t>17 Mayo</t>
  </si>
  <si>
    <t>Andorra</t>
  </si>
  <si>
    <t>20 Septiembre</t>
  </si>
  <si>
    <t>Cores</t>
  </si>
  <si>
    <t>Pakistán</t>
  </si>
  <si>
    <t>15 Noviembre</t>
  </si>
  <si>
    <t>MINETAD</t>
  </si>
  <si>
    <t>Fuente: MINETAD</t>
  </si>
  <si>
    <t xml:space="preserve">Biogás </t>
  </si>
  <si>
    <t>17 Enero</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</si>
  <si>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</si>
  <si>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</si>
  <si>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</si>
  <si>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</si>
  <si>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</si>
  <si>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</si>
  <si>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</si>
  <si>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</si>
  <si>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</si>
  <si>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 xml:space="preserve">Desde octubre 2014, de conformidad con la normativa europea, se agrupan las interconexiones en VIP Ibérico (Badajoz, Tuy y VIP Portugal) y VIP Pirineos (Irún y Larrau)
</t>
  </si>
  <si>
    <t>Macedonia</t>
  </si>
  <si>
    <t>21 Marzo</t>
  </si>
  <si>
    <t>Georgia</t>
  </si>
  <si>
    <t>Países Bajos</t>
  </si>
  <si>
    <t>Año 2016</t>
  </si>
  <si>
    <t>93,6 *</t>
  </si>
  <si>
    <t>107,5 *</t>
  </si>
  <si>
    <t>Tv (%)
2016/2015</t>
  </si>
  <si>
    <t>Angola, Arabia Saudí, Argelia, Ecuador, Emiratos Árabes Unidos, Gabón, Guinea Ecuatorial, Irak, Irán, Kuwait, Libia, Nigeria, Qatar y Venezuela.</t>
  </si>
  <si>
    <t xml:space="preserve">Alemania, Australia, Austria, Bélgica, Canadá, Corea del Sur, Chile, Dinamarca, Eslovaquia, Eslovenia, España, Estados Unidos, Estonia, Finlandia, Francia, Grecia, Hungría, Irlanda, Islandia, Israel, Italia, Japón, Letonia, Luxemburgo, México, Noruega, Nueva Zelanda, Países Bajos, Polonia, Portugal, Reino Unido, República Checa, Suecia, Suiza y Turquía. </t>
  </si>
  <si>
    <t>may-17</t>
  </si>
  <si>
    <t>Guinea Ec.</t>
  </si>
  <si>
    <t>Otras salidas del sistema</t>
  </si>
  <si>
    <t>Nota: No se han producido variaciones de precio entre mayo 2013 y marzo 2015</t>
  </si>
  <si>
    <t>República Checa</t>
  </si>
  <si>
    <t>16 Mayo</t>
  </si>
  <si>
    <t xml:space="preserve">              2. Corregido efecto temperatura y calendario</t>
  </si>
  <si>
    <t xml:space="preserve">NOTAS: 1. Corregido de efectos estacionales y de calendario </t>
  </si>
  <si>
    <t>* No incluye otros gasóleos de automoción ni otros gasóleos</t>
  </si>
  <si>
    <t>Irán Ligero</t>
  </si>
  <si>
    <t>Irán Pesado</t>
  </si>
  <si>
    <t xml:space="preserve">** Otras Salidas: Se incluyen puestas en frío y suministro directo a buques consumidores. 
Nota: Las exportaciones corresponden a GNL salvo en los casos en los que está especificado                                                                                                                                                                                                                                       </t>
  </si>
  <si>
    <t>(**) Se incluyen puestas en frío y suministro directo a buques consumidores.</t>
  </si>
  <si>
    <t>* Obligación en días de importaciones netas según métodología de la AIE</t>
  </si>
  <si>
    <t>Tarifa TUR1</t>
  </si>
  <si>
    <t>Tarifa TUR2</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</si>
  <si>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</si>
  <si>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</si>
  <si>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</si>
  <si>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Portugal, Reino Unido, República Checa, Rumanía y Suecia.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</si>
  <si>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</si>
  <si>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</si>
  <si>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Estonia, Finlandia, Francia, Grecia, Hungría, Irlanda, Italia, Japón, Luxemburgo, Noruega, Nueva Zelanda, </t>
  </si>
  <si>
    <t xml:space="preserve">Países Bajos, Polonia, Portugal, Reino Unido, República Checa, Suecia, Suiza y Turquía. </t>
  </si>
  <si>
    <t>* No incluye gasolinas mezcla ni otras gasolinas.</t>
  </si>
  <si>
    <t>% en kt de gasóleos auto</t>
  </si>
  <si>
    <t>** Gas de refineria, nafta, coque y otros.</t>
  </si>
  <si>
    <t>Kazajistán</t>
  </si>
  <si>
    <t>2º 2017</t>
  </si>
  <si>
    <t>jul-17</t>
  </si>
  <si>
    <t>Singapur</t>
  </si>
  <si>
    <t>18 Julio</t>
  </si>
  <si>
    <t>Fuente:Elaboración Cores</t>
  </si>
  <si>
    <t>ago-17</t>
  </si>
  <si>
    <t>ago-16</t>
  </si>
  <si>
    <t>BOLETÍN ESTADÍSTICO HIDROCARBUROS AGOSTO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</si>
</sst>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quot;n.d.&quot;"/>
    <numFmt numFmtId="182" formatCode="#,##0.0000000"/>
    <numFmt numFmtId="183" formatCode="#,##0.0;\-##,##0.0;&quot;-&quot;"/>
    <numFmt numFmtId="184" formatCode="#,##0.0_ ;\-#,##0.0\ "/>
    <numFmt numFmtId="185" formatCode="#,##0.00_ ;\-#,##0.00\ "/>
  </numFmts>
  <fonts count="55"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1"/>
      <color theme="1"/>
      <name val="Arial"/>
      <family val="2"/>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0"/>
      <name val="Calibri"/>
      <family val="2"/>
    </font>
    <font>
      <b/>
      <i/>
      <sz val="10"/>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s>
  <fills count="1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style="thick">
        <color theme="3" tint="-0.249977111117893"/>
      </left>
      <right/>
      <top style="thin">
        <color indexed="64"/>
      </top>
      <bottom/>
      <diagonal/>
    </border>
    <border>
      <left/>
      <right/>
      <top style="thin">
        <color theme="0"/>
      </top>
      <bottom style="thin">
        <color indexed="64"/>
      </bottom>
      <diagonal/>
    </border>
    <border>
      <left style="thick">
        <color theme="4" tint="-0.249977111117893"/>
      </left>
      <right/>
      <top/>
      <bottom/>
      <diagonal/>
    </border>
    <border>
      <left/>
      <right/>
      <top style="thin">
        <color theme="0"/>
      </top>
      <bottom/>
      <diagonal/>
    </border>
  </borders>
  <cellStyleXfs count="2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4" fillId="0" borderId="0"/>
    <xf numFmtId="0" fontId="2" fillId="0" borderId="0"/>
    <xf numFmtId="0" fontId="35" fillId="0" borderId="0"/>
    <xf numFmtId="0" fontId="3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6" fillId="0" borderId="0"/>
    <xf numFmtId="0" fontId="4" fillId="0" borderId="0"/>
    <xf numFmtId="9" fontId="4" fillId="0" borderId="0" applyFont="0" applyFill="0" applyBorder="0" applyAlignment="0" applyProtection="0"/>
    <xf numFmtId="164" fontId="2" fillId="0" borderId="0" applyFont="0" applyFill="0" applyBorder="0" applyAlignment="0" applyProtection="0"/>
  </cellStyleXfs>
  <cellXfs count="945">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4"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0"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ont="1" applyFill="1"/>
    <xf numFmtId="49" fontId="4" fillId="2" borderId="0" xfId="1" applyNumberFormat="1" applyFont="1" applyFill="1" applyBorder="1"/>
    <xf numFmtId="49" fontId="5" fillId="2" borderId="2" xfId="1" applyNumberFormat="1" applyFont="1" applyFill="1" applyBorder="1" applyAlignment="1">
      <alignment horizontal="left"/>
    </xf>
    <xf numFmtId="0" fontId="8" fillId="2" borderId="2" xfId="1" quotePrefix="1" applyNumberFormat="1" applyFont="1" applyFill="1" applyBorder="1" applyAlignment="1">
      <alignment horizontal="center" vertical="center"/>
    </xf>
    <xf numFmtId="0" fontId="8" fillId="2" borderId="2" xfId="1" applyNumberFormat="1" applyFont="1" applyFill="1" applyBorder="1" applyAlignment="1">
      <alignment horizontal="center" vertical="center" wrapText="1"/>
    </xf>
    <xf numFmtId="49" fontId="8" fillId="2" borderId="3" xfId="1" applyNumberFormat="1" applyFont="1" applyFill="1" applyBorder="1"/>
    <xf numFmtId="49" fontId="4" fillId="2" borderId="3" xfId="1" applyNumberFormat="1" applyFont="1" applyFill="1" applyBorder="1"/>
    <xf numFmtId="49" fontId="4" fillId="2" borderId="3" xfId="1" applyNumberFormat="1" applyFont="1" applyFill="1" applyBorder="1" applyAlignment="1">
      <alignment horizontal="center"/>
    </xf>
    <xf numFmtId="49" fontId="19" fillId="2" borderId="3" xfId="1" applyNumberFormat="1" applyFont="1" applyFill="1" applyBorder="1" applyAlignment="1">
      <alignment horizontal="center"/>
    </xf>
    <xf numFmtId="3" fontId="4" fillId="2" borderId="3" xfId="1" applyNumberFormat="1" applyFont="1" applyFill="1" applyBorder="1" applyAlignment="1">
      <alignment horizontal="right" indent="1"/>
    </xf>
    <xf numFmtId="49" fontId="4" fillId="2" borderId="0" xfId="1" applyNumberFormat="1" applyFont="1" applyFill="1" applyBorder="1" applyAlignment="1">
      <alignment horizontal="center"/>
    </xf>
    <xf numFmtId="49" fontId="19" fillId="2" borderId="0" xfId="1" applyNumberFormat="1" applyFont="1" applyFill="1" applyBorder="1" applyAlignment="1">
      <alignment horizontal="center"/>
    </xf>
    <xf numFmtId="3" fontId="4" fillId="2" borderId="0" xfId="1" applyNumberFormat="1" applyFont="1" applyFill="1" applyBorder="1" applyAlignment="1">
      <alignment horizontal="right" indent="1"/>
    </xf>
    <xf numFmtId="49" fontId="4" fillId="2" borderId="1" xfId="1" applyNumberFormat="1" applyFont="1" applyFill="1" applyBorder="1"/>
    <xf numFmtId="49" fontId="4" fillId="2" borderId="1" xfId="1" applyNumberFormat="1" applyFont="1" applyFill="1" applyBorder="1" applyAlignment="1">
      <alignment horizontal="center"/>
    </xf>
    <xf numFmtId="49" fontId="19" fillId="2" borderId="1" xfId="1" applyNumberFormat="1" applyFont="1" applyFill="1" applyBorder="1" applyAlignment="1">
      <alignment horizontal="center"/>
    </xf>
    <xf numFmtId="3" fontId="4" fillId="2" borderId="1" xfId="1" applyNumberFormat="1" applyFont="1" applyFill="1" applyBorder="1" applyAlignment="1">
      <alignment horizontal="right" indent="1"/>
    </xf>
    <xf numFmtId="49" fontId="8" fillId="2" borderId="2" xfId="1" applyNumberFormat="1" applyFont="1" applyFill="1" applyBorder="1"/>
    <xf numFmtId="49" fontId="4" fillId="2" borderId="2" xfId="1" applyNumberFormat="1" applyFont="1" applyFill="1" applyBorder="1" applyAlignment="1">
      <alignment horizontal="center"/>
    </xf>
    <xf numFmtId="49" fontId="19" fillId="2" borderId="2" xfId="1" applyNumberFormat="1" applyFont="1" applyFill="1" applyBorder="1" applyAlignment="1">
      <alignment horizontal="center"/>
    </xf>
    <xf numFmtId="3" fontId="4" fillId="2" borderId="2" xfId="1" applyNumberFormat="1" applyFont="1" applyFill="1" applyBorder="1" applyAlignment="1">
      <alignment horizontal="right" indent="1"/>
    </xf>
    <xf numFmtId="4" fontId="4" fillId="2" borderId="0" xfId="1" applyNumberFormat="1" applyFont="1" applyFill="1" applyBorder="1" applyAlignment="1">
      <alignment horizontal="right" indent="1"/>
    </xf>
    <xf numFmtId="166" fontId="4" fillId="2" borderId="3" xfId="1" applyNumberFormat="1" applyFont="1" applyFill="1" applyBorder="1" applyAlignment="1">
      <alignment horizontal="right" indent="1"/>
    </xf>
    <xf numFmtId="49" fontId="20" fillId="2" borderId="1" xfId="1" applyNumberFormat="1" applyFont="1" applyFill="1" applyBorder="1" applyAlignment="1">
      <alignment horizontal="center"/>
    </xf>
    <xf numFmtId="1" fontId="4" fillId="2" borderId="0" xfId="1" applyNumberFormat="1" applyFont="1" applyFill="1" applyBorder="1" applyAlignment="1">
      <alignment horizontal="right" indent="1"/>
    </xf>
    <xf numFmtId="2" fontId="4" fillId="2" borderId="0" xfId="1" applyNumberFormat="1" applyFont="1" applyFill="1" applyBorder="1" applyAlignment="1">
      <alignment horizontal="right" indent="1"/>
    </xf>
    <xf numFmtId="2" fontId="4" fillId="2" borderId="3" xfId="1" applyNumberFormat="1" applyFont="1" applyFill="1" applyBorder="1" applyAlignment="1">
      <alignment horizontal="right" indent="1"/>
    </xf>
    <xf numFmtId="167" fontId="4" fillId="2" borderId="0" xfId="1" applyNumberFormat="1" applyFont="1" applyFill="1" applyBorder="1" applyAlignment="1">
      <alignment horizontal="right" indent="1"/>
    </xf>
    <xf numFmtId="167" fontId="4" fillId="2" borderId="1" xfId="1" applyNumberFormat="1" applyFont="1" applyFill="1" applyBorder="1" applyAlignment="1">
      <alignment horizontal="right" indent="1"/>
    </xf>
    <xf numFmtId="168" fontId="4" fillId="2" borderId="0" xfId="1" applyNumberFormat="1" applyFont="1" applyFill="1" applyBorder="1" applyAlignment="1">
      <alignment horizontal="right" indent="1"/>
    </xf>
    <xf numFmtId="169" fontId="4" fillId="2" borderId="0" xfId="1" applyNumberFormat="1" applyFont="1" applyFill="1" applyBorder="1" applyAlignment="1">
      <alignment horizontal="right" indent="1"/>
    </xf>
    <xf numFmtId="49" fontId="4" fillId="2" borderId="0" xfId="1" applyNumberFormat="1" applyFont="1" applyFill="1" applyBorder="1" applyAlignment="1">
      <alignment horizontal="left" indent="2"/>
    </xf>
    <xf numFmtId="169" fontId="4" fillId="2" borderId="1" xfId="1" applyNumberFormat="1" applyFont="1" applyFill="1" applyBorder="1" applyAlignment="1">
      <alignment horizontal="right" indent="1"/>
    </xf>
    <xf numFmtId="49" fontId="4" fillId="2" borderId="0" xfId="1" applyNumberFormat="1" applyFont="1" applyFill="1" applyBorder="1" applyAlignment="1">
      <alignment horizontal="left"/>
    </xf>
    <xf numFmtId="49" fontId="4" fillId="2" borderId="0" xfId="1" applyNumberFormat="1" applyFont="1" applyFill="1" applyBorder="1" applyAlignment="1">
      <alignment horizontal="left" indent="3"/>
    </xf>
    <xf numFmtId="49" fontId="4" fillId="2" borderId="1" xfId="1" applyNumberFormat="1" applyFont="1" applyFill="1" applyBorder="1" applyAlignment="1">
      <alignment horizontal="left"/>
    </xf>
    <xf numFmtId="0" fontId="24" fillId="2" borderId="0" xfId="1" applyFont="1" applyFill="1" applyAlignment="1">
      <alignment vertical="center" wrapText="1"/>
    </xf>
    <xf numFmtId="0" fontId="4" fillId="2" borderId="0" xfId="1" applyFont="1" applyFill="1" applyBorder="1"/>
    <xf numFmtId="0" fontId="8" fillId="2" borderId="0" xfId="1" applyFont="1" applyFill="1" applyBorder="1" applyAlignment="1">
      <alignment vertical="center"/>
    </xf>
    <xf numFmtId="0" fontId="8" fillId="2" borderId="0" xfId="1" applyFont="1" applyFill="1" applyBorder="1" applyAlignment="1"/>
    <xf numFmtId="0" fontId="8" fillId="2" borderId="1" xfId="1" applyFont="1" applyFill="1" applyBorder="1" applyAlignment="1">
      <alignment vertical="center"/>
    </xf>
    <xf numFmtId="0" fontId="23" fillId="2" borderId="0" xfId="1" applyFont="1" applyFill="1" applyBorder="1" applyAlignment="1">
      <alignment horizontal="right"/>
    </xf>
    <xf numFmtId="17" fontId="4" fillId="2" borderId="3" xfId="1" applyNumberFormat="1" applyFont="1" applyFill="1" applyBorder="1"/>
    <xf numFmtId="17" fontId="4" fillId="2" borderId="0" xfId="1" applyNumberFormat="1" applyFont="1" applyFill="1" applyBorder="1"/>
    <xf numFmtId="0" fontId="4" fillId="2" borderId="0" xfId="1" applyNumberFormat="1" applyFont="1" applyFill="1" applyBorder="1"/>
    <xf numFmtId="3" fontId="4" fillId="2" borderId="0" xfId="1" applyNumberFormat="1" applyFont="1" applyFill="1" applyBorder="1"/>
    <xf numFmtId="168" fontId="4" fillId="2" borderId="0" xfId="1" applyNumberFormat="1" applyFont="1" applyFill="1" applyBorder="1"/>
    <xf numFmtId="0" fontId="25" fillId="4" borderId="2" xfId="1" applyNumberFormat="1" applyFont="1" applyFill="1" applyBorder="1"/>
    <xf numFmtId="3" fontId="25" fillId="4" borderId="2" xfId="1" applyNumberFormat="1" applyFont="1" applyFill="1" applyBorder="1"/>
    <xf numFmtId="168" fontId="25" fillId="4" borderId="2" xfId="1" applyNumberFormat="1" applyFont="1" applyFill="1" applyBorder="1"/>
    <xf numFmtId="0" fontId="23" fillId="2" borderId="0" xfId="1" applyNumberFormat="1" applyFont="1" applyFill="1" applyBorder="1" applyAlignment="1">
      <alignment horizontal="right"/>
    </xf>
    <xf numFmtId="4" fontId="8" fillId="2" borderId="3" xfId="1" applyNumberFormat="1" applyFont="1" applyFill="1" applyBorder="1" applyAlignment="1">
      <alignment horizontal="right"/>
    </xf>
    <xf numFmtId="0" fontId="8" fillId="2" borderId="3" xfId="1" applyNumberFormat="1" applyFont="1" applyFill="1" applyBorder="1" applyAlignment="1">
      <alignment horizontal="right"/>
    </xf>
    <xf numFmtId="0" fontId="8" fillId="2" borderId="1" xfId="1" applyFont="1" applyFill="1" applyBorder="1" applyAlignment="1"/>
    <xf numFmtId="0" fontId="4" fillId="2" borderId="1" xfId="1" applyNumberFormat="1" applyFont="1" applyFill="1" applyBorder="1"/>
    <xf numFmtId="0" fontId="10" fillId="2" borderId="0" xfId="2" applyFill="1" applyAlignment="1">
      <alignment vertical="center"/>
    </xf>
    <xf numFmtId="0" fontId="10" fillId="2" borderId="0" xfId="2" applyFill="1" applyBorder="1" applyAlignment="1">
      <alignment horizontal="left" vertical="center"/>
    </xf>
    <xf numFmtId="0" fontId="4" fillId="0" borderId="0" xfId="1"/>
    <xf numFmtId="17" fontId="4" fillId="2" borderId="4" xfId="1" applyNumberFormat="1" applyFill="1" applyBorder="1"/>
    <xf numFmtId="0" fontId="4" fillId="0" borderId="0" xfId="1" applyNumberFormat="1"/>
    <xf numFmtId="0" fontId="4" fillId="2" borderId="1" xfId="1" applyNumberFormat="1" applyFill="1" applyBorder="1"/>
    <xf numFmtId="0" fontId="4" fillId="2" borderId="0" xfId="1" applyNumberFormat="1" applyFill="1" applyBorder="1"/>
    <xf numFmtId="3" fontId="4" fillId="2" borderId="3" xfId="1" applyNumberFormat="1" applyFill="1" applyBorder="1"/>
    <xf numFmtId="168" fontId="4" fillId="2" borderId="3" xfId="1" applyNumberFormat="1" applyFill="1" applyBorder="1"/>
    <xf numFmtId="3" fontId="4" fillId="2" borderId="0" xfId="1" applyNumberFormat="1" applyFill="1" applyBorder="1"/>
    <xf numFmtId="168" fontId="4" fillId="2" borderId="0" xfId="1" applyNumberFormat="1" applyFill="1" applyBorder="1"/>
    <xf numFmtId="168" fontId="4" fillId="2" borderId="0" xfId="1" quotePrefix="1" applyNumberFormat="1" applyFill="1" applyBorder="1" applyAlignment="1">
      <alignment horizontal="right"/>
    </xf>
    <xf numFmtId="3" fontId="4" fillId="2" borderId="1" xfId="1" applyNumberFormat="1" applyFill="1" applyBorder="1"/>
    <xf numFmtId="168" fontId="4" fillId="2" borderId="1" xfId="1" applyNumberFormat="1" applyFill="1" applyBorder="1"/>
    <xf numFmtId="0" fontId="25" fillId="4" borderId="1" xfId="1" applyNumberFormat="1" applyFont="1" applyFill="1" applyBorder="1"/>
    <xf numFmtId="3" fontId="25" fillId="4" borderId="1" xfId="1" applyNumberFormat="1" applyFont="1" applyFill="1" applyBorder="1"/>
    <xf numFmtId="168" fontId="25" fillId="4" borderId="1" xfId="1" applyNumberFormat="1" applyFont="1" applyFill="1" applyBorder="1"/>
    <xf numFmtId="0" fontId="23" fillId="2" borderId="0" xfId="3" applyNumberFormat="1" applyFont="1" applyFill="1" applyBorder="1" applyAlignment="1">
      <alignment horizontal="right"/>
    </xf>
    <xf numFmtId="0" fontId="23" fillId="2" borderId="0" xfId="1" applyFont="1" applyFill="1" applyBorder="1"/>
    <xf numFmtId="0" fontId="4" fillId="0" borderId="0" xfId="4" applyFont="1"/>
    <xf numFmtId="0" fontId="4" fillId="0" borderId="0" xfId="4"/>
    <xf numFmtId="4" fontId="8" fillId="2" borderId="2" xfId="1" applyNumberFormat="1" applyFont="1" applyFill="1" applyBorder="1" applyAlignment="1">
      <alignment horizontal="right"/>
    </xf>
    <xf numFmtId="0" fontId="8" fillId="2" borderId="2" xfId="1" applyNumberFormat="1" applyFont="1" applyFill="1" applyBorder="1" applyAlignment="1">
      <alignment horizontal="right"/>
    </xf>
    <xf numFmtId="0" fontId="4" fillId="2" borderId="0" xfId="4" applyNumberFormat="1" applyFill="1" applyBorder="1"/>
    <xf numFmtId="3" fontId="4" fillId="2" borderId="0" xfId="4" applyNumberFormat="1" applyFill="1" applyBorder="1"/>
    <xf numFmtId="168" fontId="4" fillId="2" borderId="0" xfId="4" applyNumberFormat="1" applyFill="1" applyBorder="1"/>
    <xf numFmtId="0" fontId="4" fillId="0" borderId="0" xfId="4" applyNumberFormat="1"/>
    <xf numFmtId="169" fontId="25" fillId="4" borderId="2" xfId="1" applyNumberFormat="1" applyFont="1" applyFill="1" applyBorder="1"/>
    <xf numFmtId="0" fontId="19" fillId="2" borderId="3" xfId="4" applyNumberFormat="1" applyFont="1" applyFill="1" applyBorder="1"/>
    <xf numFmtId="0" fontId="19" fillId="2" borderId="0" xfId="4" applyNumberFormat="1" applyFont="1" applyFill="1" applyBorder="1" applyAlignment="1">
      <alignment horizontal="right"/>
    </xf>
    <xf numFmtId="0" fontId="19" fillId="2" borderId="1" xfId="4" applyNumberFormat="1" applyFont="1" applyFill="1" applyBorder="1" applyAlignment="1">
      <alignment horizontal="right"/>
    </xf>
    <xf numFmtId="0" fontId="26" fillId="0" borderId="0" xfId="4" applyNumberFormat="1" applyFont="1" applyFill="1" applyBorder="1"/>
    <xf numFmtId="0" fontId="26" fillId="0" borderId="0" xfId="4" applyFont="1" applyFill="1" applyBorder="1"/>
    <xf numFmtId="17" fontId="5" fillId="2" borderId="0" xfId="1" applyNumberFormat="1" applyFont="1" applyFill="1"/>
    <xf numFmtId="0" fontId="23" fillId="2" borderId="0" xfId="3" applyFont="1" applyFill="1" applyBorder="1" applyAlignment="1">
      <alignment horizontal="right"/>
    </xf>
    <xf numFmtId="4" fontId="4" fillId="2" borderId="3" xfId="1" applyNumberFormat="1" applyFill="1" applyBorder="1"/>
    <xf numFmtId="4" fontId="8" fillId="2" borderId="3" xfId="1" applyNumberFormat="1" applyFont="1" applyFill="1" applyBorder="1" applyAlignment="1">
      <alignment horizontal="center"/>
    </xf>
    <xf numFmtId="4" fontId="8" fillId="2" borderId="2" xfId="1" applyNumberFormat="1" applyFont="1" applyFill="1" applyBorder="1" applyAlignment="1">
      <alignment wrapText="1"/>
    </xf>
    <xf numFmtId="0" fontId="4" fillId="2" borderId="0" xfId="1" applyNumberFormat="1" applyFill="1"/>
    <xf numFmtId="4" fontId="4" fillId="2" borderId="0" xfId="1" applyNumberFormat="1" applyFill="1" applyBorder="1"/>
    <xf numFmtId="4" fontId="8" fillId="2" borderId="0" xfId="1" applyNumberFormat="1" applyFont="1" applyFill="1" applyBorder="1" applyAlignment="1">
      <alignment horizontal="center"/>
    </xf>
    <xf numFmtId="3" fontId="4" fillId="2" borderId="3" xfId="1" applyNumberFormat="1" applyFill="1" applyBorder="1" applyAlignment="1">
      <alignment horizontal="right"/>
    </xf>
    <xf numFmtId="3" fontId="4" fillId="2" borderId="0" xfId="1" applyNumberFormat="1" applyFill="1" applyBorder="1" applyAlignment="1">
      <alignment horizontal="right"/>
    </xf>
    <xf numFmtId="3" fontId="4" fillId="2" borderId="0" xfId="1" quotePrefix="1" applyNumberFormat="1" applyFont="1" applyFill="1" applyBorder="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5" fillId="4" borderId="2" xfId="3" applyNumberFormat="1" applyFont="1" applyFill="1" applyBorder="1"/>
    <xf numFmtId="3" fontId="25" fillId="4" borderId="2" xfId="3" applyNumberFormat="1" applyFont="1" applyFill="1" applyBorder="1" applyAlignment="1">
      <alignment horizontal="right"/>
    </xf>
    <xf numFmtId="0" fontId="23" fillId="2" borderId="0" xfId="3" applyFont="1" applyFill="1"/>
    <xf numFmtId="3" fontId="4" fillId="2" borderId="0" xfId="1" applyNumberForma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3" fontId="4" fillId="2" borderId="0" xfId="4" applyNumberFormat="1" applyFont="1" applyFill="1" applyBorder="1"/>
    <xf numFmtId="0" fontId="19" fillId="0" borderId="0" xfId="4" applyNumberFormat="1" applyFont="1"/>
    <xf numFmtId="0" fontId="8" fillId="2" borderId="0" xfId="3" applyFont="1" applyFill="1" applyBorder="1" applyAlignment="1"/>
    <xf numFmtId="0" fontId="4" fillId="2" borderId="0" xfId="3" applyFont="1" applyFill="1" applyBorder="1"/>
    <xf numFmtId="0" fontId="12" fillId="2" borderId="0" xfId="5" applyFont="1" applyFill="1" applyBorder="1"/>
    <xf numFmtId="0" fontId="12" fillId="2" borderId="0" xfId="5" applyFont="1" applyFill="1"/>
    <xf numFmtId="0" fontId="8" fillId="2" borderId="1" xfId="3" applyFont="1" applyFill="1" applyBorder="1" applyAlignment="1"/>
    <xf numFmtId="0" fontId="4" fillId="2" borderId="0" xfId="4" applyNumberFormat="1" applyFill="1"/>
    <xf numFmtId="0" fontId="4" fillId="2" borderId="0" xfId="3" applyNumberFormat="1" applyFont="1" applyFill="1" applyBorder="1"/>
    <xf numFmtId="3" fontId="4" fillId="2" borderId="3" xfId="3" applyNumberFormat="1" applyFont="1" applyFill="1" applyBorder="1"/>
    <xf numFmtId="168" fontId="4" fillId="2" borderId="3" xfId="3" applyNumberFormat="1" applyFont="1" applyFill="1" applyBorder="1"/>
    <xf numFmtId="3" fontId="4" fillId="2" borderId="0" xfId="3" applyNumberFormat="1" applyFont="1" applyFill="1" applyBorder="1"/>
    <xf numFmtId="168" fontId="4" fillId="2" borderId="0" xfId="3" applyNumberFormat="1" applyFont="1" applyFill="1" applyBorder="1" applyAlignment="1">
      <alignment horizontal="right"/>
    </xf>
    <xf numFmtId="168" fontId="4" fillId="2" borderId="0" xfId="3" applyNumberFormat="1" applyFont="1" applyFill="1" applyBorder="1"/>
    <xf numFmtId="3" fontId="4" fillId="2" borderId="0" xfId="3" applyNumberFormat="1" applyFont="1" applyFill="1" applyBorder="1" applyAlignment="1">
      <alignment horizontal="right"/>
    </xf>
    <xf numFmtId="0" fontId="8" fillId="2" borderId="0" xfId="3" applyNumberFormat="1" applyFont="1" applyFill="1" applyBorder="1"/>
    <xf numFmtId="3" fontId="8" fillId="2" borderId="0" xfId="3" applyNumberFormat="1" applyFont="1" applyFill="1" applyBorder="1"/>
    <xf numFmtId="168" fontId="8" fillId="2" borderId="0" xfId="3" applyNumberFormat="1" applyFont="1" applyFill="1" applyBorder="1"/>
    <xf numFmtId="0" fontId="25" fillId="4" borderId="0" xfId="3" applyNumberFormat="1" applyFont="1" applyFill="1" applyBorder="1"/>
    <xf numFmtId="3" fontId="25" fillId="4" borderId="0" xfId="3" applyNumberFormat="1" applyFont="1" applyFill="1" applyBorder="1" applyAlignment="1">
      <alignment horizontal="right"/>
    </xf>
    <xf numFmtId="168" fontId="25" fillId="4" borderId="0" xfId="3" applyNumberFormat="1" applyFont="1" applyFill="1" applyBorder="1"/>
    <xf numFmtId="168" fontId="25" fillId="4" borderId="0" xfId="3" quotePrefix="1" applyNumberFormat="1" applyFont="1" applyFill="1" applyBorder="1" applyAlignment="1">
      <alignment horizontal="right"/>
    </xf>
    <xf numFmtId="0" fontId="4" fillId="2" borderId="1" xfId="3" applyNumberFormat="1" applyFont="1" applyFill="1" applyBorder="1"/>
    <xf numFmtId="168" fontId="4" fillId="2" borderId="1" xfId="3" applyNumberFormat="1" applyFont="1" applyFill="1" applyBorder="1"/>
    <xf numFmtId="168" fontId="4" fillId="2" borderId="1" xfId="3" quotePrefix="1" applyNumberFormat="1" applyFont="1" applyFill="1" applyBorder="1" applyAlignment="1">
      <alignment horizontal="right"/>
    </xf>
    <xf numFmtId="0" fontId="23" fillId="2" borderId="0" xfId="3" applyFont="1" applyFill="1" applyBorder="1"/>
    <xf numFmtId="3" fontId="23" fillId="2" borderId="0" xfId="3" applyNumberFormat="1" applyFont="1" applyFill="1" applyBorder="1"/>
    <xf numFmtId="0" fontId="23" fillId="2" borderId="0" xfId="3" applyNumberFormat="1" applyFont="1" applyFill="1" applyBorder="1"/>
    <xf numFmtId="0" fontId="12" fillId="2" borderId="0" xfId="6" applyFont="1" applyFill="1"/>
    <xf numFmtId="0" fontId="23" fillId="2" borderId="0" xfId="6" applyFont="1" applyFill="1" applyBorder="1" applyAlignment="1">
      <alignment horizontal="right"/>
    </xf>
    <xf numFmtId="0" fontId="12" fillId="2" borderId="1" xfId="6" applyNumberFormat="1" applyFont="1" applyFill="1" applyBorder="1"/>
    <xf numFmtId="0" fontId="13" fillId="2" borderId="0" xfId="6" applyNumberFormat="1" applyFont="1" applyFill="1" applyBorder="1"/>
    <xf numFmtId="3" fontId="4" fillId="2" borderId="0" xfId="6" applyNumberFormat="1" applyFont="1" applyFill="1" applyBorder="1"/>
    <xf numFmtId="0" fontId="13" fillId="2" borderId="1" xfId="6" applyNumberFormat="1" applyFont="1" applyFill="1" applyBorder="1"/>
    <xf numFmtId="3" fontId="4" fillId="2" borderId="1" xfId="6" applyNumberFormat="1" applyFont="1" applyFill="1" applyBorder="1"/>
    <xf numFmtId="0" fontId="23" fillId="2" borderId="0" xfId="6" applyFont="1" applyFill="1" applyBorder="1" applyAlignment="1">
      <alignment horizontal="right" wrapText="1"/>
    </xf>
    <xf numFmtId="0" fontId="23" fillId="2" borderId="0" xfId="0" applyNumberFormat="1" applyFont="1" applyFill="1" applyBorder="1"/>
    <xf numFmtId="17" fontId="4" fillId="2" borderId="3" xfId="3" applyNumberFormat="1" applyFont="1" applyFill="1" applyBorder="1"/>
    <xf numFmtId="0" fontId="8" fillId="2" borderId="2" xfId="3" applyNumberFormat="1"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applyBorder="1"/>
    <xf numFmtId="0" fontId="8" fillId="2" borderId="0" xfId="4" applyFont="1" applyFill="1" applyBorder="1"/>
    <xf numFmtId="0" fontId="4" fillId="2" borderId="0" xfId="4" applyFill="1" applyBorder="1"/>
    <xf numFmtId="0" fontId="5" fillId="2" borderId="0" xfId="4" applyFont="1" applyFill="1" applyBorder="1"/>
    <xf numFmtId="17" fontId="5" fillId="2" borderId="0" xfId="4" applyNumberFormat="1" applyFont="1" applyFill="1" applyBorder="1"/>
    <xf numFmtId="0" fontId="8" fillId="2" borderId="0" xfId="4" applyFont="1" applyFill="1"/>
    <xf numFmtId="0" fontId="4" fillId="2" borderId="0" xfId="4" applyFont="1" applyFill="1"/>
    <xf numFmtId="0" fontId="5" fillId="2" borderId="0" xfId="4" applyFont="1" applyFill="1"/>
    <xf numFmtId="17" fontId="5" fillId="2" borderId="0" xfId="4" applyNumberFormat="1" applyFont="1" applyFill="1"/>
    <xf numFmtId="0" fontId="4" fillId="2" borderId="0" xfId="4" applyNumberFormat="1" applyFont="1" applyFill="1" applyBorder="1"/>
    <xf numFmtId="168" fontId="4" fillId="2" borderId="0" xfId="4" applyNumberFormat="1" applyFont="1" applyFill="1" applyBorder="1"/>
    <xf numFmtId="0" fontId="19" fillId="2" borderId="1" xfId="1" applyNumberFormat="1" applyFont="1" applyFill="1" applyBorder="1"/>
    <xf numFmtId="3" fontId="19" fillId="2" borderId="2" xfId="1" applyNumberFormat="1" applyFont="1" applyFill="1" applyBorder="1"/>
    <xf numFmtId="0" fontId="4" fillId="2" borderId="0" xfId="4" applyFill="1"/>
    <xf numFmtId="0" fontId="13" fillId="2" borderId="0" xfId="0" applyFont="1" applyFill="1" applyBorder="1"/>
    <xf numFmtId="171" fontId="13" fillId="2" borderId="0" xfId="0" quotePrefix="1" applyNumberFormat="1" applyFont="1" applyFill="1" applyBorder="1" applyAlignment="1">
      <alignment horizontal="right"/>
    </xf>
    <xf numFmtId="168" fontId="13" fillId="2" borderId="0" xfId="0" applyNumberFormat="1" applyFont="1" applyFill="1" applyBorder="1" applyAlignment="1">
      <alignment horizontal="right"/>
    </xf>
    <xf numFmtId="171" fontId="29" fillId="2" borderId="0" xfId="7" applyNumberFormat="1" applyFont="1" applyFill="1" applyBorder="1" applyAlignment="1" applyProtection="1">
      <alignment horizontal="right" vertical="center"/>
      <protection locked="0"/>
    </xf>
    <xf numFmtId="171" fontId="13" fillId="2" borderId="0" xfId="0" applyNumberFormat="1" applyFont="1" applyFill="1" applyBorder="1" applyAlignment="1">
      <alignment horizontal="right"/>
    </xf>
    <xf numFmtId="0" fontId="8" fillId="2" borderId="2" xfId="0" applyNumberFormat="1" applyFont="1" applyFill="1" applyBorder="1"/>
    <xf numFmtId="171" fontId="18" fillId="2" borderId="2" xfId="0" applyNumberFormat="1" applyFont="1" applyFill="1" applyBorder="1" applyAlignment="1">
      <alignment horizontal="right"/>
    </xf>
    <xf numFmtId="168" fontId="18" fillId="2" borderId="2" xfId="0" applyNumberFormat="1" applyFont="1" applyFill="1" applyBorder="1" applyAlignment="1">
      <alignment horizontal="right"/>
    </xf>
    <xf numFmtId="168" fontId="28" fillId="2" borderId="2" xfId="7" applyNumberFormat="1" applyFont="1" applyFill="1" applyBorder="1" applyAlignment="1" applyProtection="1">
      <alignment horizontal="right" vertical="center"/>
      <protection locked="0"/>
    </xf>
    <xf numFmtId="0" fontId="13" fillId="2" borderId="0" xfId="0" applyNumberFormat="1" applyFont="1" applyFill="1" applyBorder="1"/>
    <xf numFmtId="168" fontId="13" fillId="2" borderId="0" xfId="0" quotePrefix="1" applyNumberFormat="1" applyFont="1" applyFill="1" applyBorder="1" applyAlignment="1">
      <alignment horizontal="right"/>
    </xf>
    <xf numFmtId="171" fontId="13" fillId="5" borderId="0" xfId="0" applyNumberFormat="1" applyFont="1" applyFill="1" applyBorder="1" applyAlignment="1">
      <alignment horizontal="right"/>
    </xf>
    <xf numFmtId="3" fontId="18" fillId="2" borderId="2" xfId="0" applyNumberFormat="1" applyFont="1" applyFill="1" applyBorder="1"/>
    <xf numFmtId="0" fontId="25" fillId="8" borderId="0" xfId="0" applyNumberFormat="1" applyFont="1" applyFill="1" applyBorder="1"/>
    <xf numFmtId="3" fontId="25" fillId="8" borderId="0" xfId="0" applyNumberFormat="1" applyFont="1" applyFill="1" applyBorder="1"/>
    <xf numFmtId="168" fontId="25" fillId="8" borderId="0" xfId="0" applyNumberFormat="1" applyFont="1" applyFill="1" applyBorder="1" applyAlignment="1">
      <alignment horizontal="right"/>
    </xf>
    <xf numFmtId="168" fontId="25" fillId="8" borderId="0" xfId="0" applyNumberFormat="1" applyFont="1" applyFill="1" applyBorder="1" applyAlignment="1"/>
    <xf numFmtId="169" fontId="25" fillId="8" borderId="0" xfId="0" applyNumberFormat="1" applyFont="1" applyFill="1" applyBorder="1"/>
    <xf numFmtId="0" fontId="8" fillId="6" borderId="12" xfId="0" applyNumberFormat="1" applyFont="1" applyFill="1" applyBorder="1"/>
    <xf numFmtId="3" fontId="18" fillId="6" borderId="12" xfId="0" applyNumberFormat="1" applyFont="1" applyFill="1" applyBorder="1"/>
    <xf numFmtId="0" fontId="8" fillId="9" borderId="12" xfId="0" applyNumberFormat="1" applyFont="1" applyFill="1" applyBorder="1"/>
    <xf numFmtId="3" fontId="18" fillId="9" borderId="12" xfId="0" applyNumberFormat="1" applyFont="1" applyFill="1" applyBorder="1"/>
    <xf numFmtId="168" fontId="18" fillId="6" borderId="12" xfId="0" applyNumberFormat="1" applyFont="1" applyFill="1" applyBorder="1" applyAlignment="1">
      <alignment horizontal="right"/>
    </xf>
    <xf numFmtId="0" fontId="31" fillId="2" borderId="0" xfId="0" applyNumberFormat="1" applyFont="1" applyFill="1" applyBorder="1"/>
    <xf numFmtId="3" fontId="3" fillId="2" borderId="0" xfId="0" applyNumberFormat="1" applyFont="1" applyFill="1" applyBorder="1"/>
    <xf numFmtId="3" fontId="17" fillId="2" borderId="0" xfId="0" applyNumberFormat="1" applyFont="1" applyFill="1" applyBorder="1"/>
    <xf numFmtId="0" fontId="31" fillId="0" borderId="0" xfId="0" quotePrefix="1" applyFont="1" applyFill="1" applyBorder="1" applyAlignment="1"/>
    <xf numFmtId="0" fontId="4" fillId="2" borderId="2" xfId="4" applyNumberFormat="1" applyFill="1" applyBorder="1"/>
    <xf numFmtId="0" fontId="8" fillId="2" borderId="0" xfId="0" applyFont="1" applyFill="1" applyBorder="1" applyAlignment="1">
      <alignment vertical="center"/>
    </xf>
    <xf numFmtId="0" fontId="8" fillId="2" borderId="0" xfId="0" applyFont="1" applyFill="1" applyBorder="1" applyAlignment="1"/>
    <xf numFmtId="0" fontId="0" fillId="2" borderId="0" xfId="0" applyFont="1" applyFill="1" applyBorder="1"/>
    <xf numFmtId="0" fontId="8" fillId="2" borderId="1" xfId="0" applyFont="1" applyFill="1" applyBorder="1" applyAlignment="1">
      <alignment vertical="center"/>
    </xf>
    <xf numFmtId="0" fontId="8" fillId="2" borderId="1" xfId="0" applyFont="1" applyFill="1" applyBorder="1" applyAlignment="1"/>
    <xf numFmtId="0" fontId="23" fillId="2" borderId="0" xfId="0" applyFont="1" applyFill="1" applyBorder="1" applyAlignment="1">
      <alignment horizontal="right"/>
    </xf>
    <xf numFmtId="17" fontId="0" fillId="2" borderId="3" xfId="0" applyNumberFormat="1" applyFont="1" applyFill="1" applyBorder="1"/>
    <xf numFmtId="0" fontId="8" fillId="2" borderId="1" xfId="0" applyNumberFormat="1" applyFont="1" applyFill="1" applyBorder="1"/>
    <xf numFmtId="0" fontId="8" fillId="2" borderId="2" xfId="0" applyNumberFormat="1"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shrinkToFit="1"/>
    </xf>
    <xf numFmtId="0" fontId="0" fillId="2" borderId="0" xfId="0" applyNumberFormat="1" applyFont="1" applyFill="1" applyBorder="1"/>
    <xf numFmtId="3" fontId="0" fillId="2" borderId="0" xfId="0" applyNumberFormat="1" applyFont="1" applyFill="1" applyBorder="1"/>
    <xf numFmtId="168" fontId="0" fillId="2" borderId="0" xfId="0" applyNumberFormat="1" applyFont="1" applyFill="1" applyBorder="1"/>
    <xf numFmtId="0" fontId="25" fillId="4" borderId="3" xfId="0" applyNumberFormat="1" applyFont="1" applyFill="1" applyBorder="1"/>
    <xf numFmtId="3" fontId="25" fillId="4" borderId="3" xfId="0" applyNumberFormat="1" applyFont="1" applyFill="1" applyBorder="1"/>
    <xf numFmtId="168" fontId="25"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5" fillId="4" borderId="2" xfId="0" applyNumberFormat="1" applyFont="1" applyFill="1" applyBorder="1"/>
    <xf numFmtId="3" fontId="25" fillId="4" borderId="2" xfId="0" applyNumberFormat="1" applyFont="1" applyFill="1" applyBorder="1"/>
    <xf numFmtId="168" fontId="25" fillId="4" borderId="2" xfId="0" applyNumberFormat="1" applyFont="1" applyFill="1" applyBorder="1"/>
    <xf numFmtId="0" fontId="23" fillId="2" borderId="0" xfId="0" applyNumberFormat="1" applyFont="1" applyFill="1" applyBorder="1" applyAlignment="1">
      <alignment horizontal="right"/>
    </xf>
    <xf numFmtId="171" fontId="13" fillId="10" borderId="0" xfId="0" quotePrefix="1" applyNumberFormat="1" applyFont="1" applyFill="1" applyBorder="1" applyAlignment="1">
      <alignment horizontal="right"/>
    </xf>
    <xf numFmtId="174" fontId="13" fillId="10" borderId="0" xfId="0" quotePrefix="1" applyNumberFormat="1" applyFont="1" applyFill="1" applyBorder="1" applyAlignment="1">
      <alignment horizontal="right"/>
    </xf>
    <xf numFmtId="171" fontId="13" fillId="10" borderId="0" xfId="0" applyNumberFormat="1" applyFont="1" applyFill="1" applyBorder="1" applyAlignment="1">
      <alignment horizontal="right"/>
    </xf>
    <xf numFmtId="3" fontId="18" fillId="2" borderId="2" xfId="0" applyNumberFormat="1" applyFont="1" applyFill="1" applyBorder="1" applyAlignment="1">
      <alignment horizontal="right"/>
    </xf>
    <xf numFmtId="174" fontId="13" fillId="10" borderId="0" xfId="0" applyNumberFormat="1" applyFont="1" applyFill="1" applyBorder="1" applyAlignment="1">
      <alignment horizontal="right"/>
    </xf>
    <xf numFmtId="3" fontId="28" fillId="2" borderId="2" xfId="7" applyNumberFormat="1" applyFont="1" applyFill="1" applyBorder="1" applyAlignment="1" applyProtection="1">
      <alignment vertical="center"/>
      <protection locked="0"/>
    </xf>
    <xf numFmtId="3" fontId="25" fillId="8" borderId="0" xfId="0" applyNumberFormat="1" applyFont="1" applyFill="1" applyBorder="1" applyAlignment="1">
      <alignment horizontal="right"/>
    </xf>
    <xf numFmtId="3" fontId="18" fillId="6" borderId="12" xfId="0" applyNumberFormat="1" applyFont="1" applyFill="1" applyBorder="1" applyAlignment="1">
      <alignment horizontal="right"/>
    </xf>
    <xf numFmtId="171" fontId="31" fillId="2" borderId="0" xfId="0" applyNumberFormat="1" applyFont="1" applyFill="1" applyBorder="1"/>
    <xf numFmtId="3" fontId="0" fillId="0" borderId="0" xfId="0" applyNumberFormat="1"/>
    <xf numFmtId="0" fontId="8" fillId="2" borderId="2" xfId="1" applyFont="1" applyFill="1" applyBorder="1" applyAlignment="1"/>
    <xf numFmtId="0" fontId="8" fillId="2" borderId="2" xfId="1" applyNumberFormat="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NumberFormat="1" applyFont="1" applyFill="1" applyBorder="1" applyAlignment="1">
      <alignment horizontal="right" vertical="center" wrapText="1" shrinkToFit="1"/>
    </xf>
    <xf numFmtId="168" fontId="4" fillId="2" borderId="3" xfId="1" applyNumberFormat="1" applyFont="1" applyFill="1" applyBorder="1"/>
    <xf numFmtId="3" fontId="4" fillId="2" borderId="3" xfId="1" applyNumberFormat="1" applyFont="1" applyFill="1" applyBorder="1"/>
    <xf numFmtId="3" fontId="4" fillId="2" borderId="0" xfId="1" applyNumberFormat="1" applyFont="1" applyFill="1" applyBorder="1" applyAlignment="1">
      <alignment horizontal="right"/>
    </xf>
    <xf numFmtId="168" fontId="4" fillId="2" borderId="0" xfId="1" applyNumberFormat="1" applyFont="1" applyFill="1" applyBorder="1" applyAlignment="1">
      <alignment horizontal="right"/>
    </xf>
    <xf numFmtId="168" fontId="4" fillId="2" borderId="0" xfId="1" quotePrefix="1" applyNumberFormat="1" applyFont="1" applyFill="1" applyBorder="1" applyAlignment="1">
      <alignment horizontal="right"/>
    </xf>
    <xf numFmtId="1" fontId="25" fillId="4" borderId="2" xfId="0" applyNumberFormat="1" applyFont="1" applyFill="1" applyBorder="1"/>
    <xf numFmtId="169" fontId="25" fillId="4" borderId="2" xfId="0" applyNumberFormat="1" applyFont="1" applyFill="1" applyBorder="1"/>
    <xf numFmtId="0" fontId="0" fillId="2" borderId="2" xfId="0" applyNumberFormat="1" applyFont="1" applyFill="1" applyBorder="1"/>
    <xf numFmtId="4" fontId="4" fillId="2" borderId="1" xfId="1" applyNumberFormat="1" applyFont="1" applyFill="1" applyBorder="1"/>
    <xf numFmtId="168" fontId="4" fillId="2" borderId="1" xfId="1" applyNumberFormat="1" applyFont="1" applyFill="1" applyBorder="1"/>
    <xf numFmtId="168" fontId="4" fillId="2" borderId="1" xfId="1" quotePrefix="1" applyNumberFormat="1" applyFont="1" applyFill="1" applyBorder="1" applyAlignment="1">
      <alignment horizontal="right"/>
    </xf>
    <xf numFmtId="0" fontId="23" fillId="2" borderId="0" xfId="1" applyFont="1" applyFill="1"/>
    <xf numFmtId="0" fontId="0" fillId="2" borderId="3" xfId="0" applyNumberFormat="1" applyFont="1" applyFill="1" applyBorder="1"/>
    <xf numFmtId="0" fontId="8" fillId="2" borderId="0" xfId="1" applyFont="1" applyFill="1" applyBorder="1" applyAlignment="1">
      <alignment horizontal="left" vertical="center"/>
    </xf>
    <xf numFmtId="17" fontId="4" fillId="2" borderId="2" xfId="1" applyNumberFormat="1" applyFont="1" applyFill="1" applyBorder="1"/>
    <xf numFmtId="0" fontId="8" fillId="2" borderId="2" xfId="1" applyNumberFormat="1" applyFont="1" applyFill="1" applyBorder="1" applyAlignment="1">
      <alignment horizontal="right" vertical="center" wrapText="1"/>
    </xf>
    <xf numFmtId="0" fontId="4" fillId="2" borderId="0" xfId="1" applyNumberFormat="1" applyFont="1" applyFill="1"/>
    <xf numFmtId="0" fontId="4" fillId="2" borderId="0" xfId="1" quotePrefix="1" applyNumberFormat="1" applyFont="1" applyFill="1" applyBorder="1"/>
    <xf numFmtId="4" fontId="4" fillId="2" borderId="0" xfId="1" applyNumberFormat="1" applyFont="1" applyFill="1" applyBorder="1" applyAlignment="1">
      <alignment horizontal="right"/>
    </xf>
    <xf numFmtId="0" fontId="31" fillId="2" borderId="0" xfId="1" applyNumberFormat="1" applyFont="1" applyFill="1" applyBorder="1" applyAlignment="1">
      <alignment textRotation="180"/>
    </xf>
    <xf numFmtId="0" fontId="4" fillId="2" borderId="3" xfId="1" quotePrefix="1" applyNumberFormat="1" applyFont="1" applyFill="1" applyBorder="1"/>
    <xf numFmtId="4" fontId="4" fillId="2" borderId="3" xfId="1" applyNumberFormat="1" applyFont="1" applyFill="1" applyBorder="1" applyAlignment="1">
      <alignment horizontal="right"/>
    </xf>
    <xf numFmtId="0" fontId="4" fillId="2" borderId="1" xfId="1" quotePrefix="1" applyNumberFormat="1" applyFont="1" applyFill="1" applyBorder="1"/>
    <xf numFmtId="4" fontId="4" fillId="2" borderId="1" xfId="1" applyNumberFormat="1" applyFont="1" applyFill="1" applyBorder="1" applyAlignment="1">
      <alignment horizontal="right"/>
    </xf>
    <xf numFmtId="3" fontId="23" fillId="2" borderId="0" xfId="1" applyNumberFormat="1" applyFont="1" applyFill="1" applyBorder="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4" fontId="4" fillId="2" borderId="3" xfId="1" applyNumberFormat="1" applyFont="1" applyFill="1" applyBorder="1"/>
    <xf numFmtId="4" fontId="4" fillId="2" borderId="0" xfId="1" applyNumberFormat="1" applyFont="1" applyFill="1" applyBorder="1"/>
    <xf numFmtId="0" fontId="8" fillId="2" borderId="3" xfId="1" applyNumberFormat="1" applyFont="1" applyFill="1" applyBorder="1" applyAlignment="1">
      <alignment horizontal="right" vertical="center"/>
    </xf>
    <xf numFmtId="0" fontId="8" fillId="2" borderId="2" xfId="1" applyNumberFormat="1" applyFont="1" applyFill="1" applyBorder="1" applyAlignment="1">
      <alignment horizontal="left"/>
    </xf>
    <xf numFmtId="4" fontId="8" fillId="3" borderId="2" xfId="1" applyNumberFormat="1" applyFont="1" applyFill="1" applyBorder="1"/>
    <xf numFmtId="4" fontId="8" fillId="2" borderId="2" xfId="1" applyNumberFormat="1" applyFont="1" applyFill="1" applyBorder="1"/>
    <xf numFmtId="0" fontId="4" fillId="2" borderId="0" xfId="1" applyNumberFormat="1" applyFont="1" applyFill="1" applyBorder="1" applyAlignment="1">
      <alignment horizontal="left"/>
    </xf>
    <xf numFmtId="4" fontId="4" fillId="3" borderId="0" xfId="1" applyNumberFormat="1" applyFont="1" applyFill="1" applyBorder="1"/>
    <xf numFmtId="4" fontId="4" fillId="3" borderId="0" xfId="1" applyNumberFormat="1" applyFont="1" applyFill="1" applyBorder="1" applyAlignment="1">
      <alignment horizontal="right"/>
    </xf>
    <xf numFmtId="0" fontId="4" fillId="2" borderId="0" xfId="1" quotePrefix="1" applyFont="1" applyFill="1" applyBorder="1"/>
    <xf numFmtId="4" fontId="4" fillId="3" borderId="0" xfId="1" quotePrefix="1" applyNumberFormat="1" applyFont="1" applyFill="1" applyBorder="1"/>
    <xf numFmtId="4" fontId="4" fillId="2" borderId="0" xfId="1" quotePrefix="1" applyNumberFormat="1" applyFont="1" applyFill="1" applyBorder="1"/>
    <xf numFmtId="0" fontId="4" fillId="2" borderId="1" xfId="1" applyFont="1" applyFill="1" applyBorder="1"/>
    <xf numFmtId="4" fontId="4" fillId="3" borderId="1" xfId="1" applyNumberFormat="1" applyFont="1" applyFill="1" applyBorder="1"/>
    <xf numFmtId="0" fontId="25" fillId="4" borderId="2" xfId="1" applyNumberFormat="1" applyFont="1" applyFill="1" applyBorder="1" applyAlignment="1">
      <alignment horizontal="left"/>
    </xf>
    <xf numFmtId="2" fontId="25" fillId="4" borderId="2" xfId="1" applyNumberFormat="1" applyFont="1" applyFill="1" applyBorder="1"/>
    <xf numFmtId="0" fontId="8" fillId="3" borderId="2" xfId="1" applyNumberFormat="1" applyFont="1" applyFill="1" applyBorder="1" applyAlignment="1">
      <alignment horizontal="left"/>
    </xf>
    <xf numFmtId="4" fontId="8" fillId="3" borderId="3" xfId="1" applyNumberFormat="1" applyFont="1" applyFill="1" applyBorder="1"/>
    <xf numFmtId="4" fontId="8" fillId="3" borderId="2" xfId="1" applyNumberFormat="1" applyFont="1" applyFill="1" applyBorder="1" applyAlignment="1">
      <alignment horizontal="right"/>
    </xf>
    <xf numFmtId="0" fontId="0" fillId="2" borderId="1" xfId="0" applyFont="1" applyFill="1" applyBorder="1"/>
    <xf numFmtId="0" fontId="0" fillId="2" borderId="1" xfId="0" applyNumberFormat="1" applyFont="1" applyFill="1" applyBorder="1"/>
    <xf numFmtId="168" fontId="0" fillId="2" borderId="1" xfId="0" applyNumberFormat="1" applyFont="1" applyFill="1" applyBorder="1"/>
    <xf numFmtId="168" fontId="0" fillId="2" borderId="3" xfId="0" applyNumberFormat="1" applyFont="1" applyFill="1" applyBorder="1"/>
    <xf numFmtId="0" fontId="23" fillId="2" borderId="0" xfId="0" applyFont="1" applyFill="1" applyBorder="1"/>
    <xf numFmtId="0" fontId="4" fillId="2" borderId="0" xfId="1" applyFont="1" applyFill="1" applyAlignment="1"/>
    <xf numFmtId="0" fontId="10" fillId="2" borderId="0" xfId="2" applyFill="1" applyAlignment="1"/>
    <xf numFmtId="0" fontId="10" fillId="0" borderId="0" xfId="2"/>
    <xf numFmtId="0" fontId="25" fillId="4" borderId="0" xfId="1" applyNumberFormat="1" applyFont="1" applyFill="1" applyBorder="1"/>
    <xf numFmtId="3" fontId="25" fillId="4" borderId="0" xfId="1" applyNumberFormat="1" applyFont="1" applyFill="1" applyBorder="1" applyAlignment="1">
      <alignment horizontal="right"/>
    </xf>
    <xf numFmtId="168" fontId="25" fillId="4" borderId="0" xfId="1" applyNumberFormat="1" applyFont="1" applyFill="1" applyBorder="1" applyAlignment="1">
      <alignment horizontal="right"/>
    </xf>
    <xf numFmtId="168" fontId="25" fillId="4" borderId="0" xfId="1" quotePrefix="1" applyNumberFormat="1" applyFont="1" applyFill="1" applyBorder="1" applyAlignment="1">
      <alignment horizontal="right"/>
    </xf>
    <xf numFmtId="0" fontId="4" fillId="2" borderId="1" xfId="1" applyNumberFormat="1" applyFont="1" applyFill="1" applyBorder="1" applyAlignment="1">
      <alignment wrapText="1"/>
    </xf>
    <xf numFmtId="0" fontId="0" fillId="2" borderId="10" xfId="0" applyNumberFormat="1" applyFont="1" applyFill="1" applyBorder="1"/>
    <xf numFmtId="0" fontId="8" fillId="2" borderId="1" xfId="0" applyNumberFormat="1" applyFont="1" applyFill="1" applyBorder="1" applyAlignment="1">
      <alignment horizontal="right" vertical="center"/>
    </xf>
    <xf numFmtId="0" fontId="8" fillId="2" borderId="1" xfId="0" applyNumberFormat="1" applyFont="1" applyFill="1" applyBorder="1" applyAlignment="1">
      <alignment horizontal="right" vertical="center" wrapText="1"/>
    </xf>
    <xf numFmtId="0" fontId="8" fillId="2" borderId="11" xfId="0" applyNumberFormat="1" applyFont="1" applyFill="1" applyBorder="1" applyAlignment="1">
      <alignment horizontal="right" vertical="center" wrapText="1"/>
    </xf>
    <xf numFmtId="0" fontId="8" fillId="2" borderId="5" xfId="0" applyNumberFormat="1" applyFont="1" applyFill="1" applyBorder="1" applyAlignment="1">
      <alignment horizontal="right" vertical="center"/>
    </xf>
    <xf numFmtId="0" fontId="8" fillId="2" borderId="2" xfId="0" applyNumberFormat="1" applyFont="1" applyFill="1" applyBorder="1" applyAlignment="1">
      <alignment horizontal="right" vertical="center" wrapText="1"/>
    </xf>
    <xf numFmtId="0" fontId="25" fillId="4" borderId="5" xfId="0" applyNumberFormat="1" applyFont="1" applyFill="1" applyBorder="1"/>
    <xf numFmtId="4" fontId="23" fillId="2" borderId="0" xfId="0" applyNumberFormat="1" applyFont="1" applyFill="1" applyBorder="1"/>
    <xf numFmtId="0" fontId="13" fillId="0" borderId="0" xfId="0" applyFont="1"/>
    <xf numFmtId="0" fontId="13" fillId="0" borderId="1" xfId="0" applyFont="1" applyBorder="1"/>
    <xf numFmtId="168" fontId="13" fillId="2" borderId="0" xfId="0" applyNumberFormat="1" applyFont="1" applyFill="1" applyBorder="1"/>
    <xf numFmtId="3" fontId="13" fillId="2" borderId="0" xfId="0" applyNumberFormat="1" applyFont="1" applyFill="1" applyBorder="1"/>
    <xf numFmtId="169" fontId="28" fillId="2" borderId="2" xfId="7" applyNumberFormat="1" applyFont="1" applyFill="1" applyBorder="1" applyAlignment="1" applyProtection="1">
      <alignment horizontal="right" vertical="center"/>
      <protection locked="0"/>
    </xf>
    <xf numFmtId="168" fontId="25" fillId="8" borderId="0" xfId="0" applyNumberFormat="1" applyFont="1" applyFill="1" applyBorder="1"/>
    <xf numFmtId="0" fontId="8" fillId="6" borderId="12" xfId="0" applyNumberFormat="1"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3" fillId="2" borderId="0" xfId="0" applyNumberFormat="1" applyFont="1" applyFill="1" applyBorder="1"/>
    <xf numFmtId="168" fontId="28" fillId="2" borderId="2" xfId="7" quotePrefix="1" applyNumberFormat="1" applyFont="1" applyFill="1" applyBorder="1" applyAlignment="1" applyProtection="1">
      <alignment horizontal="right" vertical="center"/>
      <protection locked="0"/>
    </xf>
    <xf numFmtId="173" fontId="28" fillId="2" borderId="2" xfId="7" applyNumberFormat="1" applyFont="1" applyFill="1" applyBorder="1" applyAlignment="1" applyProtection="1">
      <alignment horizontal="right" vertical="center"/>
      <protection locked="0"/>
    </xf>
    <xf numFmtId="171" fontId="18" fillId="2" borderId="2" xfId="0" applyNumberFormat="1" applyFont="1" applyFill="1" applyBorder="1"/>
    <xf numFmtId="0" fontId="8" fillId="2" borderId="0" xfId="0" applyNumberFormat="1" applyFont="1" applyFill="1" applyBorder="1"/>
    <xf numFmtId="175" fontId="25" fillId="8" borderId="0" xfId="0" applyNumberFormat="1" applyFont="1" applyFill="1" applyBorder="1"/>
    <xf numFmtId="173" fontId="25" fillId="8" borderId="0" xfId="0" applyNumberFormat="1" applyFont="1" applyFill="1" applyBorder="1"/>
    <xf numFmtId="175" fontId="18" fillId="6" borderId="12" xfId="0" applyNumberFormat="1" applyFont="1" applyFill="1" applyBorder="1"/>
    <xf numFmtId="17" fontId="8" fillId="2" borderId="0" xfId="0" applyNumberFormat="1" applyFont="1" applyFill="1" applyBorder="1" applyAlignment="1">
      <alignment horizontal="left"/>
    </xf>
    <xf numFmtId="0" fontId="8" fillId="2" borderId="2" xfId="0" applyNumberFormat="1" applyFont="1" applyFill="1" applyBorder="1" applyAlignment="1">
      <alignment horizontal="right"/>
    </xf>
    <xf numFmtId="0" fontId="8" fillId="2" borderId="0" xfId="0" applyNumberFormat="1" applyFont="1" applyFill="1" applyBorder="1" applyAlignment="1">
      <alignment horizontal="right"/>
    </xf>
    <xf numFmtId="3" fontId="8" fillId="2" borderId="0" xfId="0" applyNumberFormat="1" applyFont="1" applyFill="1" applyBorder="1"/>
    <xf numFmtId="3" fontId="16" fillId="2" borderId="0" xfId="0" applyNumberFormat="1" applyFont="1" applyFill="1" applyBorder="1"/>
    <xf numFmtId="3" fontId="4" fillId="2" borderId="0" xfId="0" applyNumberFormat="1" applyFont="1" applyFill="1" applyBorder="1"/>
    <xf numFmtId="176" fontId="4" fillId="2" borderId="0" xfId="1" applyNumberFormat="1" applyFont="1" applyFill="1" applyBorder="1" applyAlignment="1">
      <alignment horizontal="right"/>
    </xf>
    <xf numFmtId="176" fontId="4" fillId="2" borderId="1" xfId="1" applyNumberFormat="1" applyFont="1" applyFill="1" applyBorder="1" applyAlignment="1">
      <alignment horizontal="right"/>
    </xf>
    <xf numFmtId="168" fontId="4" fillId="2" borderId="3" xfId="1" applyNumberFormat="1" applyFont="1" applyFill="1" applyBorder="1" applyAlignment="1">
      <alignment horizontal="right"/>
    </xf>
    <xf numFmtId="0" fontId="32" fillId="0" borderId="0" xfId="0" applyFont="1"/>
    <xf numFmtId="0" fontId="32" fillId="2" borderId="0" xfId="0" applyNumberFormat="1" applyFont="1" applyFill="1"/>
    <xf numFmtId="0" fontId="32" fillId="2" borderId="0" xfId="0" applyNumberFormat="1" applyFont="1" applyFill="1" applyAlignment="1">
      <alignment horizontal="left"/>
    </xf>
    <xf numFmtId="0" fontId="14" fillId="2" borderId="0" xfId="0" applyNumberFormat="1" applyFont="1" applyFill="1"/>
    <xf numFmtId="3" fontId="14" fillId="2" borderId="0" xfId="0" applyNumberFormat="1" applyFont="1" applyFill="1"/>
    <xf numFmtId="169" fontId="4" fillId="2" borderId="0" xfId="0" applyNumberFormat="1" applyFont="1" applyFill="1" applyBorder="1"/>
    <xf numFmtId="0" fontId="4" fillId="2" borderId="0" xfId="0" applyNumberFormat="1" applyFont="1" applyFill="1" applyBorder="1"/>
    <xf numFmtId="0" fontId="4" fillId="2" borderId="0" xfId="0" applyNumberFormat="1" applyFont="1" applyFill="1" applyBorder="1" applyAlignment="1">
      <alignment horizontal="left"/>
    </xf>
    <xf numFmtId="17" fontId="5" fillId="2" borderId="0" xfId="0" applyNumberFormat="1" applyFont="1" applyFill="1"/>
    <xf numFmtId="0" fontId="23" fillId="2" borderId="1" xfId="0" applyFont="1" applyFill="1" applyBorder="1" applyAlignment="1">
      <alignment horizontal="right"/>
    </xf>
    <xf numFmtId="0" fontId="14" fillId="2" borderId="1" xfId="0" applyFont="1" applyFill="1" applyBorder="1"/>
    <xf numFmtId="0" fontId="12" fillId="2" borderId="0" xfId="8" applyFont="1" applyFill="1"/>
    <xf numFmtId="0" fontId="0" fillId="0" borderId="0" xfId="0" applyBorder="1"/>
    <xf numFmtId="169" fontId="25" fillId="4" borderId="1" xfId="1" applyNumberFormat="1" applyFont="1" applyFill="1" applyBorder="1"/>
    <xf numFmtId="3" fontId="0" fillId="2" borderId="1" xfId="0" applyNumberFormat="1" applyFont="1" applyFill="1" applyBorder="1"/>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3" xfId="0" applyFont="1" applyFill="1" applyBorder="1" applyAlignment="1">
      <alignment vertical="center"/>
    </xf>
    <xf numFmtId="0" fontId="13" fillId="2" borderId="0" xfId="0" applyNumberFormat="1" applyFont="1" applyFill="1"/>
    <xf numFmtId="0" fontId="13" fillId="2" borderId="0" xfId="0" applyNumberFormat="1" applyFont="1" applyFill="1" applyAlignment="1">
      <alignment horizontal="left"/>
    </xf>
    <xf numFmtId="0" fontId="13" fillId="2" borderId="0" xfId="0" applyNumberFormat="1" applyFont="1" applyFill="1" applyBorder="1" applyAlignment="1">
      <alignment wrapText="1"/>
    </xf>
    <xf numFmtId="0" fontId="13" fillId="2" borderId="1" xfId="0" applyNumberFormat="1" applyFont="1" applyFill="1" applyBorder="1"/>
    <xf numFmtId="0" fontId="19" fillId="2" borderId="0" xfId="0" applyFont="1" applyFill="1" applyBorder="1" applyAlignment="1">
      <alignment horizontal="right"/>
    </xf>
    <xf numFmtId="0" fontId="18" fillId="2" borderId="0" xfId="9" applyFont="1" applyFill="1" applyAlignment="1"/>
    <xf numFmtId="0" fontId="13" fillId="2" borderId="0" xfId="9" applyFont="1" applyFill="1"/>
    <xf numFmtId="0" fontId="18" fillId="2" borderId="0" xfId="9" applyFont="1" applyFill="1"/>
    <xf numFmtId="0" fontId="18" fillId="2" borderId="2" xfId="9" applyFont="1" applyFill="1" applyBorder="1" applyAlignment="1">
      <alignment horizontal="right"/>
    </xf>
    <xf numFmtId="0" fontId="18"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8" fillId="2" borderId="0" xfId="9" applyFont="1" applyFill="1" applyBorder="1"/>
    <xf numFmtId="0" fontId="13" fillId="2" borderId="0" xfId="9" applyFont="1" applyFill="1" applyBorder="1" applyAlignment="1">
      <alignment horizontal="right"/>
    </xf>
    <xf numFmtId="0" fontId="13" fillId="2" borderId="0" xfId="9" applyFont="1" applyFill="1" applyBorder="1"/>
    <xf numFmtId="49" fontId="13" fillId="2" borderId="0" xfId="9" applyNumberFormat="1" applyFont="1" applyFill="1" applyBorder="1" applyAlignment="1">
      <alignment horizontal="right"/>
    </xf>
    <xf numFmtId="3" fontId="13" fillId="2" borderId="0" xfId="9" applyNumberFormat="1" applyFont="1" applyFill="1" applyBorder="1" applyAlignment="1">
      <alignment horizontal="right"/>
    </xf>
    <xf numFmtId="0" fontId="18"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3" fillId="2" borderId="0" xfId="9" applyFont="1" applyFill="1" applyAlignment="1">
      <alignment horizontal="right"/>
    </xf>
    <xf numFmtId="0" fontId="18"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ont="1" applyFill="1" applyBorder="1" applyAlignment="1">
      <alignment horizontal="right"/>
    </xf>
    <xf numFmtId="0" fontId="8" fillId="2" borderId="1" xfId="1" applyFont="1" applyFill="1" applyBorder="1"/>
    <xf numFmtId="0" fontId="4" fillId="2" borderId="1" xfId="1" applyFont="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4" fontId="0" fillId="0" borderId="0" xfId="0" applyNumberFormat="1"/>
    <xf numFmtId="0" fontId="34" fillId="0" borderId="0" xfId="13" quotePrefix="1" applyNumberFormat="1"/>
    <xf numFmtId="0" fontId="34" fillId="0" borderId="0" xfId="13" applyNumberFormat="1"/>
    <xf numFmtId="0" fontId="34" fillId="0" borderId="0" xfId="13" quotePrefix="1" applyNumberFormat="1"/>
    <xf numFmtId="0" fontId="34" fillId="0" borderId="0" xfId="13" applyNumberFormat="1"/>
    <xf numFmtId="0" fontId="36" fillId="0" borderId="0" xfId="13" quotePrefix="1" applyNumberFormat="1" applyFont="1" applyFill="1"/>
    <xf numFmtId="0" fontId="34" fillId="0" borderId="0" xfId="13" quotePrefix="1" applyNumberFormat="1" applyFill="1"/>
    <xf numFmtId="0" fontId="8" fillId="2" borderId="3" xfId="1" applyNumberFormat="1" applyFont="1" applyFill="1" applyBorder="1" applyAlignment="1">
      <alignment horizontal="center" vertical="center"/>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8" fillId="2" borderId="2" xfId="1" applyNumberFormat="1" applyFont="1" applyFill="1" applyBorder="1" applyAlignment="1">
      <alignment horizontal="center"/>
    </xf>
    <xf numFmtId="0" fontId="8" fillId="2" borderId="2" xfId="1" applyNumberFormat="1" applyFont="1" applyFill="1" applyBorder="1" applyAlignment="1">
      <alignment horizontal="right"/>
    </xf>
    <xf numFmtId="17" fontId="4" fillId="2" borderId="16" xfId="1" applyNumberFormat="1" applyFill="1" applyBorder="1"/>
    <xf numFmtId="0" fontId="4" fillId="2" borderId="15" xfId="1" applyNumberFormat="1" applyFill="1" applyBorder="1"/>
    <xf numFmtId="0" fontId="25" fillId="4" borderId="15" xfId="1" applyNumberFormat="1" applyFont="1" applyFill="1" applyBorder="1"/>
    <xf numFmtId="0" fontId="23" fillId="2" borderId="17" xfId="1" applyFont="1" applyFill="1" applyBorder="1"/>
    <xf numFmtId="49" fontId="23" fillId="2" borderId="0" xfId="1" applyNumberFormat="1" applyFont="1" applyFill="1" applyBorder="1"/>
    <xf numFmtId="17" fontId="4" fillId="2" borderId="3" xfId="1" applyNumberFormat="1" applyFill="1" applyBorder="1"/>
    <xf numFmtId="0" fontId="8" fillId="2" borderId="13" xfId="0" applyFont="1" applyFill="1" applyBorder="1" applyAlignment="1">
      <alignment vertical="center"/>
    </xf>
    <xf numFmtId="0" fontId="0" fillId="2" borderId="0" xfId="0" applyFill="1" applyBorder="1"/>
    <xf numFmtId="169" fontId="4" fillId="2" borderId="0" xfId="0" applyNumberFormat="1" applyFont="1" applyFill="1" applyBorder="1" applyAlignment="1">
      <alignment horizontal="right" indent="1"/>
    </xf>
    <xf numFmtId="49" fontId="4" fillId="2" borderId="0" xfId="0" applyNumberFormat="1" applyFont="1" applyFill="1" applyBorder="1" applyAlignment="1">
      <alignment horizontal="center"/>
    </xf>
    <xf numFmtId="0" fontId="3" fillId="2" borderId="1" xfId="0" applyFont="1" applyFill="1" applyBorder="1" applyAlignment="1">
      <alignment horizontal="center"/>
    </xf>
    <xf numFmtId="3" fontId="4" fillId="11" borderId="3" xfId="1" applyNumberFormat="1" applyFont="1" applyFill="1" applyBorder="1" applyAlignment="1">
      <alignment horizontal="right" indent="1"/>
    </xf>
    <xf numFmtId="3" fontId="4" fillId="11" borderId="0" xfId="1" applyNumberFormat="1" applyFont="1" applyFill="1" applyBorder="1" applyAlignment="1">
      <alignment horizontal="right" indent="1"/>
    </xf>
    <xf numFmtId="3" fontId="4" fillId="11" borderId="1" xfId="1" applyNumberFormat="1" applyFont="1" applyFill="1" applyBorder="1" applyAlignment="1">
      <alignment horizontal="right" indent="1"/>
    </xf>
    <xf numFmtId="4" fontId="4" fillId="11" borderId="0" xfId="1" applyNumberFormat="1" applyFont="1" applyFill="1" applyBorder="1" applyAlignment="1">
      <alignment horizontal="right" indent="1"/>
    </xf>
    <xf numFmtId="2" fontId="4" fillId="11" borderId="3" xfId="1" applyNumberFormat="1" applyFont="1" applyFill="1" applyBorder="1" applyAlignment="1">
      <alignment horizontal="right" indent="1"/>
    </xf>
    <xf numFmtId="167" fontId="4" fillId="11" borderId="0" xfId="1" applyNumberFormat="1" applyFont="1" applyFill="1" applyBorder="1" applyAlignment="1">
      <alignment horizontal="right" indent="1"/>
    </xf>
    <xf numFmtId="2" fontId="4" fillId="11" borderId="0" xfId="1" applyNumberFormat="1" applyFont="1" applyFill="1" applyBorder="1" applyAlignment="1">
      <alignment horizontal="right" indent="1"/>
    </xf>
    <xf numFmtId="167" fontId="4" fillId="11" borderId="1" xfId="1" applyNumberFormat="1" applyFont="1" applyFill="1" applyBorder="1" applyAlignment="1">
      <alignment horizontal="right" indent="1"/>
    </xf>
    <xf numFmtId="168" fontId="4" fillId="11" borderId="0" xfId="1" applyNumberFormat="1" applyFont="1" applyFill="1" applyBorder="1" applyAlignment="1">
      <alignment horizontal="right" indent="1"/>
    </xf>
    <xf numFmtId="169" fontId="4" fillId="11" borderId="0" xfId="1" applyNumberFormat="1" applyFont="1" applyFill="1" applyBorder="1" applyAlignment="1">
      <alignment horizontal="right" indent="1"/>
    </xf>
    <xf numFmtId="169" fontId="4" fillId="11" borderId="1" xfId="1" applyNumberFormat="1" applyFont="1" applyFill="1" applyBorder="1" applyAlignment="1">
      <alignment horizontal="right" indent="1"/>
    </xf>
    <xf numFmtId="1" fontId="4" fillId="11" borderId="0" xfId="1" applyNumberFormat="1" applyFont="1" applyFill="1" applyBorder="1" applyAlignment="1">
      <alignment horizontal="right" indent="1"/>
    </xf>
    <xf numFmtId="49" fontId="8" fillId="2" borderId="0" xfId="1" applyNumberFormat="1" applyFont="1" applyFill="1" applyBorder="1" applyAlignment="1">
      <alignment horizontal="left"/>
    </xf>
    <xf numFmtId="3" fontId="4" fillId="11" borderId="3" xfId="1" applyNumberFormat="1" applyFill="1" applyBorder="1"/>
    <xf numFmtId="3" fontId="4" fillId="11" borderId="0" xfId="1" applyNumberFormat="1" applyFill="1" applyBorder="1"/>
    <xf numFmtId="3" fontId="4" fillId="11" borderId="1" xfId="1" applyNumberFormat="1" applyFill="1" applyBorder="1"/>
    <xf numFmtId="168" fontId="4" fillId="11" borderId="3" xfId="1" applyNumberFormat="1" applyFill="1" applyBorder="1"/>
    <xf numFmtId="168" fontId="4" fillId="11" borderId="0" xfId="1" applyNumberFormat="1" applyFill="1" applyBorder="1"/>
    <xf numFmtId="168" fontId="4" fillId="11" borderId="1" xfId="1" applyNumberFormat="1" applyFill="1" applyBorder="1"/>
    <xf numFmtId="0" fontId="4" fillId="2" borderId="0" xfId="1" applyFill="1" applyBorder="1"/>
    <xf numFmtId="0" fontId="8" fillId="2" borderId="0" xfId="1" applyFont="1" applyFill="1" applyBorder="1"/>
    <xf numFmtId="0" fontId="5" fillId="2" borderId="0" xfId="1" applyFont="1" applyFill="1" applyBorder="1"/>
    <xf numFmtId="17" fontId="5" fillId="2" borderId="0" xfId="1" applyNumberFormat="1" applyFont="1" applyFill="1" applyBorder="1"/>
    <xf numFmtId="3" fontId="34" fillId="2" borderId="0" xfId="13" applyNumberFormat="1" applyFill="1" applyBorder="1"/>
    <xf numFmtId="0" fontId="34" fillId="0" borderId="17" xfId="13" applyNumberFormat="1"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applyBorder="1"/>
    <xf numFmtId="0" fontId="34" fillId="2" borderId="0" xfId="13" applyFill="1" applyBorder="1"/>
    <xf numFmtId="0" fontId="34" fillId="2" borderId="0" xfId="13" applyNumberFormat="1" applyFill="1" applyBorder="1"/>
    <xf numFmtId="0" fontId="15" fillId="2" borderId="17" xfId="13" applyNumberFormat="1" applyFont="1" applyFill="1" applyBorder="1"/>
    <xf numFmtId="3" fontId="15" fillId="2" borderId="0" xfId="13" applyNumberFormat="1" applyFont="1" applyFill="1" applyBorder="1"/>
    <xf numFmtId="168" fontId="15" fillId="2" borderId="0" xfId="13" applyNumberFormat="1" applyFont="1" applyFill="1" applyBorder="1"/>
    <xf numFmtId="0" fontId="15" fillId="2" borderId="15" xfId="13" applyNumberFormat="1"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applyBorder="1"/>
    <xf numFmtId="3" fontId="15" fillId="11" borderId="1" xfId="13" quotePrefix="1" applyNumberFormat="1" applyFont="1" applyFill="1" applyBorder="1" applyAlignment="1">
      <alignment horizontal="right"/>
    </xf>
    <xf numFmtId="3" fontId="15" fillId="11" borderId="0" xfId="13" applyNumberFormat="1" applyFont="1" applyFill="1" applyBorder="1"/>
    <xf numFmtId="3" fontId="37" fillId="2" borderId="2" xfId="13" applyNumberFormat="1" applyFont="1" applyFill="1" applyBorder="1"/>
    <xf numFmtId="168" fontId="37" fillId="2" borderId="2" xfId="13" applyNumberFormat="1" applyFont="1" applyFill="1" applyBorder="1"/>
    <xf numFmtId="3" fontId="38" fillId="4" borderId="2" xfId="1" applyNumberFormat="1" applyFont="1" applyFill="1" applyBorder="1"/>
    <xf numFmtId="169" fontId="38" fillId="4" borderId="2" xfId="1" applyNumberFormat="1" applyFont="1" applyFill="1" applyBorder="1"/>
    <xf numFmtId="0" fontId="15" fillId="2" borderId="2" xfId="13" applyNumberFormat="1" applyFont="1" applyFill="1" applyBorder="1"/>
    <xf numFmtId="169" fontId="39" fillId="2" borderId="2" xfId="13" applyNumberFormat="1" applyFont="1" applyFill="1" applyBorder="1"/>
    <xf numFmtId="3" fontId="15" fillId="2" borderId="0" xfId="13" quotePrefix="1" applyNumberFormat="1" applyFont="1" applyFill="1" applyBorder="1" applyAlignment="1">
      <alignment horizontal="right"/>
    </xf>
    <xf numFmtId="168" fontId="15" fillId="2" borderId="0" xfId="13" quotePrefix="1" applyNumberFormat="1" applyFont="1" applyFill="1" applyBorder="1" applyAlignment="1">
      <alignment horizontal="right"/>
    </xf>
    <xf numFmtId="0" fontId="15" fillId="2" borderId="0" xfId="13" applyNumberFormat="1" applyFont="1" applyFill="1" applyBorder="1"/>
    <xf numFmtId="1" fontId="39" fillId="2" borderId="0" xfId="13" applyNumberFormat="1" applyFont="1" applyFill="1" applyBorder="1"/>
    <xf numFmtId="169" fontId="39" fillId="2" borderId="0" xfId="13" applyNumberFormat="1" applyFont="1" applyFill="1" applyBorder="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1" xfId="13" applyNumberFormat="1" applyFont="1" applyFill="1" applyBorder="1"/>
    <xf numFmtId="3" fontId="4" fillId="2" borderId="0" xfId="4" applyNumberFormat="1" applyFill="1"/>
    <xf numFmtId="0" fontId="40" fillId="2" borderId="0" xfId="0" applyFont="1" applyFill="1" applyBorder="1" applyAlignment="1">
      <alignment horizontal="right"/>
    </xf>
    <xf numFmtId="0" fontId="4" fillId="0" borderId="0" xfId="4" applyNumberFormat="1" applyBorder="1"/>
    <xf numFmtId="0" fontId="8" fillId="2" borderId="2" xfId="4" applyNumberFormat="1" applyFont="1" applyFill="1" applyBorder="1"/>
    <xf numFmtId="3" fontId="15" fillId="11" borderId="3" xfId="13" applyNumberFormat="1" applyFont="1" applyFill="1" applyBorder="1"/>
    <xf numFmtId="3" fontId="15" fillId="11" borderId="0" xfId="13" quotePrefix="1" applyNumberFormat="1" applyFont="1" applyFill="1" applyBorder="1" applyAlignment="1">
      <alignment horizontal="right"/>
    </xf>
    <xf numFmtId="1" fontId="39" fillId="11" borderId="0" xfId="13" applyNumberFormat="1" applyFont="1" applyFill="1" applyBorder="1"/>
    <xf numFmtId="168" fontId="15" fillId="11" borderId="3" xfId="13" applyNumberFormat="1" applyFont="1" applyFill="1" applyBorder="1"/>
    <xf numFmtId="169" fontId="39" fillId="11" borderId="0" xfId="13" applyNumberFormat="1" applyFont="1" applyFill="1" applyBorder="1"/>
    <xf numFmtId="0" fontId="39" fillId="11" borderId="1" xfId="13" applyNumberFormat="1" applyFont="1" applyFill="1" applyBorder="1"/>
    <xf numFmtId="3" fontId="4" fillId="11" borderId="3" xfId="1" applyNumberFormat="1" applyFont="1" applyFill="1" applyBorder="1" applyAlignment="1">
      <alignment horizontal="right"/>
    </xf>
    <xf numFmtId="3" fontId="4" fillId="2" borderId="3" xfId="1" applyNumberFormat="1" applyFont="1" applyFill="1" applyBorder="1" applyAlignment="1">
      <alignment horizontal="right"/>
    </xf>
    <xf numFmtId="3" fontId="4" fillId="11" borderId="0" xfId="1" applyNumberFormat="1" applyFont="1" applyFill="1" applyBorder="1" applyAlignment="1">
      <alignment horizontal="right"/>
    </xf>
    <xf numFmtId="3" fontId="4" fillId="11" borderId="0" xfId="1" quotePrefix="1" applyNumberFormat="1" applyFont="1" applyFill="1" applyBorder="1" applyAlignment="1">
      <alignment horizontal="right"/>
    </xf>
    <xf numFmtId="3" fontId="4" fillId="11" borderId="1" xfId="1" applyNumberFormat="1" applyFont="1" applyFill="1" applyBorder="1" applyAlignment="1">
      <alignment horizontal="right"/>
    </xf>
    <xf numFmtId="3" fontId="4" fillId="2" borderId="1" xfId="1" applyNumberFormat="1" applyFont="1" applyFill="1" applyBorder="1" applyAlignment="1">
      <alignment horizontal="right"/>
    </xf>
    <xf numFmtId="0" fontId="23" fillId="2" borderId="8" xfId="3" applyFont="1" applyFill="1" applyBorder="1"/>
    <xf numFmtId="168" fontId="4" fillId="2" borderId="0" xfId="13" quotePrefix="1" applyNumberFormat="1" applyFont="1" applyFill="1" applyBorder="1" applyAlignment="1">
      <alignment horizontal="right"/>
    </xf>
    <xf numFmtId="0" fontId="42" fillId="2" borderId="1" xfId="3" applyFont="1" applyFill="1" applyBorder="1" applyAlignment="1">
      <alignment horizontal="right"/>
    </xf>
    <xf numFmtId="17" fontId="15" fillId="2" borderId="4" xfId="1" applyNumberFormat="1" applyFont="1" applyFill="1" applyBorder="1"/>
    <xf numFmtId="0" fontId="15" fillId="2" borderId="10" xfId="1" applyNumberFormat="1" applyFont="1" applyFill="1" applyBorder="1"/>
    <xf numFmtId="4" fontId="37" fillId="2" borderId="2" xfId="1" applyNumberFormat="1" applyFont="1" applyFill="1" applyBorder="1" applyAlignment="1">
      <alignment horizontal="right"/>
    </xf>
    <xf numFmtId="0" fontId="37" fillId="2" borderId="2" xfId="1" applyNumberFormat="1" applyFont="1" applyFill="1" applyBorder="1" applyAlignment="1">
      <alignment horizontal="right"/>
    </xf>
    <xf numFmtId="0" fontId="15" fillId="2" borderId="8" xfId="13" applyNumberFormat="1" applyFont="1" applyFill="1" applyBorder="1"/>
    <xf numFmtId="3" fontId="15" fillId="2" borderId="0" xfId="1" quotePrefix="1" applyNumberFormat="1" applyFont="1" applyFill="1" applyBorder="1" applyAlignment="1">
      <alignment horizontal="right"/>
    </xf>
    <xf numFmtId="0" fontId="38" fillId="4" borderId="5" xfId="1" applyNumberFormat="1" applyFont="1" applyFill="1" applyBorder="1"/>
    <xf numFmtId="169" fontId="39" fillId="2" borderId="1" xfId="13" applyNumberFormat="1" applyFont="1" applyFill="1" applyBorder="1"/>
    <xf numFmtId="3" fontId="39" fillId="2" borderId="2" xfId="13" applyNumberFormat="1" applyFont="1" applyFill="1" applyBorder="1"/>
    <xf numFmtId="0" fontId="42" fillId="2" borderId="8" xfId="1" applyFont="1" applyFill="1" applyBorder="1"/>
    <xf numFmtId="0" fontId="37" fillId="2" borderId="4" xfId="13" applyFont="1" applyFill="1" applyBorder="1"/>
    <xf numFmtId="0" fontId="15" fillId="2" borderId="3" xfId="13" applyFont="1" applyFill="1" applyBorder="1"/>
    <xf numFmtId="0" fontId="41" fillId="2" borderId="8" xfId="13" applyFont="1" applyFill="1" applyBorder="1"/>
    <xf numFmtId="17" fontId="41" fillId="2" borderId="0" xfId="13" applyNumberFormat="1" applyFont="1" applyFill="1" applyBorder="1"/>
    <xf numFmtId="0" fontId="15" fillId="2" borderId="0" xfId="13" applyFont="1" applyFill="1" applyBorder="1"/>
    <xf numFmtId="0" fontId="15" fillId="2" borderId="4" xfId="13" applyNumberFormat="1" applyFont="1" applyFill="1" applyBorder="1"/>
    <xf numFmtId="0" fontId="15" fillId="2" borderId="3" xfId="13" applyNumberFormat="1" applyFont="1" applyFill="1" applyBorder="1"/>
    <xf numFmtId="0" fontId="42" fillId="2" borderId="3" xfId="3" applyNumberFormat="1" applyFont="1" applyFill="1" applyBorder="1" applyAlignment="1">
      <alignment horizontal="right"/>
    </xf>
    <xf numFmtId="0" fontId="4" fillId="0" borderId="0" xfId="4" applyBorder="1"/>
    <xf numFmtId="0" fontId="19" fillId="0" borderId="0" xfId="4" applyNumberFormat="1" applyFont="1" applyBorder="1"/>
    <xf numFmtId="0" fontId="2" fillId="2" borderId="0" xfId="0" applyFont="1" applyFill="1" applyBorder="1"/>
    <xf numFmtId="0" fontId="37" fillId="2" borderId="5" xfId="13" applyNumberFormat="1" applyFont="1" applyFill="1" applyBorder="1"/>
    <xf numFmtId="3" fontId="15" fillId="11" borderId="0" xfId="1" quotePrefix="1" applyNumberFormat="1" applyFont="1" applyFill="1" applyBorder="1" applyAlignment="1">
      <alignment horizontal="right"/>
    </xf>
    <xf numFmtId="169" fontId="39" fillId="11" borderId="2" xfId="13" applyNumberFormat="1" applyFont="1" applyFill="1" applyBorder="1"/>
    <xf numFmtId="169" fontId="39" fillId="11" borderId="1" xfId="13" applyNumberFormat="1" applyFont="1" applyFill="1" applyBorder="1"/>
    <xf numFmtId="1" fontId="39" fillId="11" borderId="2" xfId="13" applyNumberFormat="1" applyFont="1" applyFill="1" applyBorder="1"/>
    <xf numFmtId="0" fontId="39" fillId="2" borderId="5" xfId="13" applyNumberFormat="1"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5" fillId="4" borderId="5" xfId="3" applyNumberFormat="1" applyFont="1" applyFill="1" applyBorder="1"/>
    <xf numFmtId="1" fontId="25" fillId="4" borderId="2" xfId="3" applyNumberFormat="1" applyFont="1" applyFill="1" applyBorder="1"/>
    <xf numFmtId="0" fontId="8" fillId="2" borderId="2" xfId="3" applyNumberFormat="1"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ont="1" applyFill="1" applyBorder="1"/>
    <xf numFmtId="168" fontId="4" fillId="11" borderId="0" xfId="3" applyNumberFormat="1" applyFont="1" applyFill="1" applyBorder="1"/>
    <xf numFmtId="168" fontId="4" fillId="11" borderId="1" xfId="3" quotePrefix="1" applyNumberFormat="1" applyFont="1" applyFill="1" applyBorder="1" applyAlignment="1">
      <alignment horizontal="right"/>
    </xf>
    <xf numFmtId="3" fontId="4" fillId="11" borderId="3" xfId="3" applyNumberFormat="1" applyFont="1" applyFill="1" applyBorder="1"/>
    <xf numFmtId="3" fontId="4" fillId="11" borderId="0" xfId="3" applyNumberFormat="1" applyFont="1" applyFill="1" applyBorder="1"/>
    <xf numFmtId="168" fontId="4" fillId="11" borderId="1" xfId="3" applyNumberFormat="1" applyFont="1" applyFill="1" applyBorder="1"/>
    <xf numFmtId="0" fontId="12" fillId="2" borderId="0" xfId="6" applyFont="1" applyFill="1" applyBorder="1"/>
    <xf numFmtId="0" fontId="23" fillId="2" borderId="0" xfId="4" applyFont="1" applyFill="1" applyAlignment="1">
      <alignment horizontal="right"/>
    </xf>
    <xf numFmtId="0" fontId="23" fillId="2" borderId="0" xfId="1" applyFont="1" applyFill="1" applyAlignment="1">
      <alignment horizontal="right"/>
    </xf>
    <xf numFmtId="3" fontId="4" fillId="11" borderId="0" xfId="4" applyNumberFormat="1" applyFill="1" applyBorder="1"/>
    <xf numFmtId="168" fontId="4" fillId="11" borderId="0" xfId="4" applyNumberFormat="1" applyFill="1" applyBorder="1"/>
    <xf numFmtId="0" fontId="15" fillId="2" borderId="0" xfId="0" applyNumberFormat="1" applyFont="1" applyFill="1" applyBorder="1" applyAlignment="1">
      <alignment vertical="top"/>
    </xf>
    <xf numFmtId="0" fontId="13" fillId="2" borderId="0" xfId="0" applyFont="1" applyFill="1" applyAlignment="1">
      <alignment vertical="center"/>
    </xf>
    <xf numFmtId="0" fontId="27" fillId="2" borderId="0" xfId="0" applyFont="1" applyFill="1" applyBorder="1" applyAlignment="1">
      <alignment horizontal="right"/>
    </xf>
    <xf numFmtId="0" fontId="31" fillId="2" borderId="0" xfId="0" quotePrefix="1" applyFont="1" applyFill="1" applyBorder="1" applyAlignment="1"/>
    <xf numFmtId="0" fontId="43" fillId="2" borderId="0" xfId="0" applyFont="1" applyFill="1" applyBorder="1" applyAlignment="1">
      <alignment horizontal="right"/>
    </xf>
    <xf numFmtId="0" fontId="13" fillId="2" borderId="18" xfId="0" applyFont="1" applyFill="1" applyBorder="1"/>
    <xf numFmtId="0" fontId="30" fillId="7" borderId="18" xfId="0" applyFont="1" applyFill="1" applyBorder="1"/>
    <xf numFmtId="171" fontId="13" fillId="11" borderId="0" xfId="0" quotePrefix="1" applyNumberFormat="1" applyFont="1" applyFill="1" applyBorder="1" applyAlignment="1">
      <alignment horizontal="right"/>
    </xf>
    <xf numFmtId="171" fontId="13" fillId="11" borderId="0" xfId="0" applyNumberFormat="1" applyFont="1" applyFill="1" applyBorder="1" applyAlignment="1">
      <alignment horizontal="right"/>
    </xf>
    <xf numFmtId="0" fontId="30" fillId="7" borderId="0" xfId="0" applyFont="1" applyFill="1" applyBorder="1"/>
    <xf numFmtId="0" fontId="13" fillId="2" borderId="3" xfId="0" applyFont="1" applyFill="1" applyBorder="1"/>
    <xf numFmtId="0" fontId="13" fillId="2" borderId="1" xfId="0" applyFont="1" applyFill="1" applyBorder="1"/>
    <xf numFmtId="168" fontId="13" fillId="11" borderId="0" xfId="0" applyNumberFormat="1" applyFont="1" applyFill="1" applyBorder="1" applyAlignment="1">
      <alignment horizontal="right"/>
    </xf>
    <xf numFmtId="4" fontId="4" fillId="2" borderId="2" xfId="4" applyNumberFormat="1" applyFont="1" applyFill="1" applyBorder="1"/>
    <xf numFmtId="168" fontId="25" fillId="4" borderId="2" xfId="0" applyNumberFormat="1" applyFont="1" applyFill="1" applyBorder="1" applyAlignment="1">
      <alignment horizontal="right"/>
    </xf>
    <xf numFmtId="168" fontId="16" fillId="2" borderId="0" xfId="0" applyNumberFormat="1" applyFont="1" applyFill="1" applyBorder="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Border="1" applyAlignment="1">
      <alignment horizontal="right"/>
    </xf>
    <xf numFmtId="0" fontId="13" fillId="2" borderId="0" xfId="0" applyFont="1" applyFill="1" applyBorder="1" applyAlignment="1">
      <alignment horizontal="left" indent="5"/>
    </xf>
    <xf numFmtId="0" fontId="30" fillId="7" borderId="0" xfId="0" applyFont="1" applyFill="1" applyAlignment="1">
      <alignment horizontal="left" indent="5"/>
    </xf>
    <xf numFmtId="0" fontId="18" fillId="2" borderId="0" xfId="9" applyFont="1" applyFill="1" applyAlignment="1">
      <alignment horizontal="left" vertical="center"/>
    </xf>
    <xf numFmtId="3" fontId="4" fillId="2" borderId="1" xfId="1" applyNumberFormat="1" applyFont="1" applyFill="1" applyBorder="1"/>
    <xf numFmtId="0" fontId="13" fillId="2" borderId="0" xfId="0" applyNumberFormat="1" applyFont="1" applyFill="1" applyBorder="1" applyAlignment="1">
      <alignment horizontal="left" indent="7"/>
    </xf>
    <xf numFmtId="0" fontId="13" fillId="2" borderId="0" xfId="0" applyNumberFormat="1" applyFont="1" applyFill="1" applyBorder="1" applyAlignment="1">
      <alignment horizontal="left" indent="8"/>
    </xf>
    <xf numFmtId="0" fontId="23" fillId="2" borderId="0" xfId="0" applyNumberFormat="1" applyFont="1" applyFill="1" applyBorder="1" applyAlignment="1">
      <alignment horizontal="left"/>
    </xf>
    <xf numFmtId="0" fontId="32" fillId="2" borderId="0" xfId="0" applyFont="1" applyFill="1"/>
    <xf numFmtId="0" fontId="4" fillId="2" borderId="17" xfId="1" applyNumberFormat="1" applyFont="1" applyFill="1" applyBorder="1"/>
    <xf numFmtId="168" fontId="13" fillId="6" borderId="0" xfId="0" quotePrefix="1" applyNumberFormat="1" applyFont="1" applyFill="1" applyBorder="1" applyAlignment="1">
      <alignment horizontal="right" vertical="center"/>
    </xf>
    <xf numFmtId="3" fontId="13" fillId="2" borderId="0" xfId="0" applyNumberFormat="1" applyFont="1" applyFill="1" applyBorder="1" applyAlignment="1">
      <alignment horizontal="right"/>
    </xf>
    <xf numFmtId="0" fontId="25" fillId="8" borderId="17" xfId="0" applyNumberFormat="1" applyFont="1" applyFill="1" applyBorder="1"/>
    <xf numFmtId="168" fontId="13" fillId="6" borderId="0" xfId="0" applyNumberFormat="1" applyFont="1" applyFill="1" applyBorder="1" applyAlignment="1">
      <alignment horizontal="right" vertical="center"/>
    </xf>
    <xf numFmtId="169" fontId="25" fillId="8" borderId="0" xfId="0" applyNumberFormat="1" applyFont="1" applyFill="1" applyBorder="1" applyAlignment="1">
      <alignment horizontal="right"/>
    </xf>
    <xf numFmtId="3" fontId="18" fillId="9" borderId="12" xfId="0" applyNumberFormat="1" applyFont="1" applyFill="1" applyBorder="1" applyAlignment="1">
      <alignment horizontal="right"/>
    </xf>
    <xf numFmtId="168" fontId="18"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13" fillId="2" borderId="0" xfId="0" applyNumberFormat="1" applyFont="1" applyFill="1" applyBorder="1" applyAlignment="1"/>
    <xf numFmtId="0" fontId="8" fillId="2" borderId="19" xfId="1" applyNumberFormat="1" applyFont="1" applyFill="1" applyBorder="1"/>
    <xf numFmtId="0" fontId="25" fillId="4" borderId="19" xfId="1" applyNumberFormat="1" applyFont="1" applyFill="1" applyBorder="1"/>
    <xf numFmtId="174" fontId="8" fillId="2" borderId="2" xfId="1" applyNumberFormat="1" applyFont="1" applyFill="1" applyBorder="1" applyAlignment="1">
      <alignment horizontal="right"/>
    </xf>
    <xf numFmtId="173" fontId="13" fillId="6" borderId="0" xfId="0" applyNumberFormat="1" applyFont="1" applyFill="1" applyBorder="1"/>
    <xf numFmtId="173" fontId="13" fillId="6" borderId="0" xfId="0" applyNumberFormat="1" applyFont="1" applyFill="1" applyBorder="1" applyAlignment="1">
      <alignment vertical="center"/>
    </xf>
    <xf numFmtId="168" fontId="13" fillId="2" borderId="0" xfId="0" applyNumberFormat="1" applyFont="1" applyFill="1" applyBorder="1" applyAlignment="1">
      <alignment horizontal="left"/>
    </xf>
    <xf numFmtId="168" fontId="28" fillId="2" borderId="2" xfId="7" applyNumberFormat="1" applyFont="1" applyFill="1" applyBorder="1" applyAlignment="1" applyProtection="1">
      <alignment horizontal="left" vertical="center"/>
      <protection locked="0"/>
    </xf>
    <xf numFmtId="171" fontId="32" fillId="5" borderId="0" xfId="0" applyNumberFormat="1" applyFont="1" applyFill="1" applyBorder="1" applyAlignment="1">
      <alignment horizontal="right"/>
    </xf>
    <xf numFmtId="168" fontId="32" fillId="2" borderId="0" xfId="0" applyNumberFormat="1" applyFont="1" applyFill="1" applyBorder="1" applyAlignment="1">
      <alignment horizontal="right"/>
    </xf>
    <xf numFmtId="171" fontId="32" fillId="2" borderId="0" xfId="0" applyNumberFormat="1" applyFont="1" applyFill="1" applyBorder="1"/>
    <xf numFmtId="173" fontId="32" fillId="6" borderId="0" xfId="0" applyNumberFormat="1" applyFont="1" applyFill="1" applyBorder="1"/>
    <xf numFmtId="168" fontId="32" fillId="2" borderId="0" xfId="0" applyNumberFormat="1" applyFont="1" applyFill="1" applyBorder="1" applyAlignment="1">
      <alignment horizontal="left" indent="1"/>
    </xf>
    <xf numFmtId="175" fontId="18" fillId="6" borderId="12" xfId="0" applyNumberFormat="1" applyFont="1" applyFill="1" applyBorder="1" applyAlignment="1">
      <alignment horizontal="right"/>
    </xf>
    <xf numFmtId="173" fontId="18" fillId="6" borderId="12" xfId="0" applyNumberFormat="1" applyFont="1" applyFill="1" applyBorder="1" applyAlignment="1">
      <alignment horizontal="right"/>
    </xf>
    <xf numFmtId="0" fontId="25" fillId="4" borderId="20" xfId="1" applyNumberFormat="1" applyFont="1" applyFill="1" applyBorder="1"/>
    <xf numFmtId="3" fontId="25" fillId="4" borderId="3" xfId="1" applyNumberFormat="1" applyFont="1" applyFill="1" applyBorder="1"/>
    <xf numFmtId="168" fontId="25" fillId="4" borderId="3" xfId="1" applyNumberFormat="1" applyFont="1" applyFill="1" applyBorder="1"/>
    <xf numFmtId="177" fontId="8" fillId="2" borderId="2" xfId="1" applyNumberFormat="1" applyFont="1" applyFill="1" applyBorder="1" applyAlignment="1">
      <alignment horizontal="right"/>
    </xf>
    <xf numFmtId="0" fontId="23" fillId="2" borderId="1" xfId="3" applyNumberFormat="1" applyFont="1" applyFill="1" applyBorder="1" applyAlignment="1">
      <alignment horizontal="right"/>
    </xf>
    <xf numFmtId="0" fontId="3" fillId="2" borderId="2" xfId="0" applyNumberFormat="1" applyFont="1" applyFill="1" applyBorder="1"/>
    <xf numFmtId="168" fontId="4" fillId="2" borderId="2" xfId="1" applyNumberFormat="1" applyFont="1" applyFill="1" applyBorder="1"/>
    <xf numFmtId="3" fontId="4" fillId="2" borderId="2" xfId="1" applyNumberFormat="1" applyFont="1" applyFill="1" applyBorder="1"/>
    <xf numFmtId="168" fontId="4" fillId="11" borderId="3" xfId="1" applyNumberFormat="1" applyFont="1" applyFill="1" applyBorder="1"/>
    <xf numFmtId="168" fontId="4" fillId="11" borderId="0" xfId="1" applyNumberFormat="1" applyFont="1" applyFill="1" applyBorder="1"/>
    <xf numFmtId="3" fontId="4" fillId="11" borderId="2" xfId="1" quotePrefix="1" applyNumberFormat="1" applyFont="1" applyFill="1" applyBorder="1"/>
    <xf numFmtId="3" fontId="4" fillId="11" borderId="2" xfId="1" applyNumberFormat="1" applyFon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4" fontId="4" fillId="11" borderId="0" xfId="1" applyNumberFormat="1" applyFont="1" applyFill="1" applyBorder="1" applyAlignment="1">
      <alignment horizontal="right"/>
    </xf>
    <xf numFmtId="4" fontId="4" fillId="11" borderId="3" xfId="1" applyNumberFormat="1" applyFont="1" applyFill="1" applyBorder="1" applyAlignment="1">
      <alignment horizontal="right"/>
    </xf>
    <xf numFmtId="4" fontId="4" fillId="11" borderId="1" xfId="1" applyNumberFormat="1" applyFont="1" applyFill="1" applyBorder="1" applyAlignment="1">
      <alignment horizontal="right"/>
    </xf>
    <xf numFmtId="0" fontId="4" fillId="2" borderId="3" xfId="1" applyNumberFormat="1" applyFont="1" applyFill="1" applyBorder="1"/>
    <xf numFmtId="0" fontId="45" fillId="2" borderId="0" xfId="1" applyNumberFormat="1" applyFont="1" applyFill="1" applyBorder="1"/>
    <xf numFmtId="3" fontId="46" fillId="4" borderId="2" xfId="0" applyNumberFormat="1" applyFont="1" applyFill="1" applyBorder="1"/>
    <xf numFmtId="3" fontId="18" fillId="2" borderId="0" xfId="0" applyNumberFormat="1" applyFont="1" applyFill="1" applyBorder="1" applyAlignment="1">
      <alignment horizontal="right"/>
    </xf>
    <xf numFmtId="0" fontId="31" fillId="2" borderId="0" xfId="0" applyFont="1" applyFill="1" applyBorder="1" applyAlignment="1"/>
    <xf numFmtId="0" fontId="47" fillId="2" borderId="0" xfId="0" applyFont="1" applyFill="1"/>
    <xf numFmtId="0" fontId="32" fillId="2" borderId="0" xfId="0" applyNumberFormat="1" applyFont="1" applyFill="1" applyBorder="1" applyAlignment="1">
      <alignment horizontal="left" indent="2"/>
    </xf>
    <xf numFmtId="3" fontId="32" fillId="2" borderId="0" xfId="0" applyNumberFormat="1" applyFont="1" applyFill="1" applyBorder="1" applyAlignment="1">
      <alignment horizontal="right"/>
    </xf>
    <xf numFmtId="0" fontId="47" fillId="0" borderId="0" xfId="0" applyFont="1"/>
    <xf numFmtId="0" fontId="23" fillId="2" borderId="0" xfId="0" applyFont="1" applyFill="1" applyBorder="1" applyAlignment="1"/>
    <xf numFmtId="0" fontId="23" fillId="2" borderId="0" xfId="0" quotePrefix="1" applyFont="1" applyFill="1" applyBorder="1" applyAlignment="1"/>
    <xf numFmtId="174" fontId="16" fillId="2" borderId="0" xfId="0" applyNumberFormat="1" applyFont="1" applyFill="1" applyBorder="1" applyAlignment="1">
      <alignment horizontal="right"/>
    </xf>
    <xf numFmtId="169" fontId="16" fillId="2" borderId="0" xfId="0" applyNumberFormat="1" applyFont="1" applyFill="1" applyBorder="1" applyAlignment="1">
      <alignment horizontal="right"/>
    </xf>
    <xf numFmtId="174" fontId="16" fillId="2" borderId="0" xfId="0" quotePrefix="1" applyNumberFormat="1" applyFont="1" applyFill="1" applyBorder="1" applyAlignment="1">
      <alignment horizontal="right"/>
    </xf>
    <xf numFmtId="169" fontId="16" fillId="2" borderId="0" xfId="0" quotePrefix="1" applyNumberFormat="1" applyFont="1" applyFill="1" applyBorder="1" applyAlignment="1">
      <alignment horizontal="right"/>
    </xf>
    <xf numFmtId="0" fontId="4" fillId="2" borderId="19" xfId="1" applyNumberFormat="1" applyFont="1" applyFill="1" applyBorder="1"/>
    <xf numFmtId="166" fontId="4" fillId="11" borderId="2" xfId="1" applyNumberFormat="1" applyFont="1" applyFill="1" applyBorder="1"/>
    <xf numFmtId="166" fontId="4" fillId="2" borderId="2" xfId="1" applyNumberFormat="1" applyFont="1" applyFill="1" applyBorder="1"/>
    <xf numFmtId="0" fontId="12" fillId="2" borderId="0" xfId="0" applyFont="1" applyFill="1" applyBorder="1"/>
    <xf numFmtId="0" fontId="12" fillId="2" borderId="0" xfId="0"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3" fontId="0" fillId="2" borderId="0" xfId="0" applyNumberFormat="1" applyFill="1"/>
    <xf numFmtId="177" fontId="16" fillId="2" borderId="0" xfId="0" applyNumberFormat="1" applyFont="1" applyFill="1" applyBorder="1" applyAlignment="1">
      <alignment horizontal="right"/>
    </xf>
    <xf numFmtId="177" fontId="16" fillId="2" borderId="0" xfId="0" quotePrefix="1" applyNumberFormat="1" applyFont="1" applyFill="1" applyBorder="1" applyAlignment="1">
      <alignment horizontal="right"/>
    </xf>
    <xf numFmtId="0" fontId="16" fillId="2" borderId="0" xfId="0" applyNumberFormat="1" applyFont="1" applyFill="1" applyBorder="1"/>
    <xf numFmtId="0" fontId="16" fillId="2" borderId="1" xfId="0" applyNumberFormat="1" applyFont="1" applyFill="1" applyBorder="1"/>
    <xf numFmtId="3" fontId="16" fillId="2" borderId="1" xfId="0" applyNumberFormat="1" applyFont="1" applyFill="1" applyBorder="1"/>
    <xf numFmtId="168" fontId="4" fillId="11" borderId="0"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2" xfId="1" applyNumberFormat="1" applyFont="1" applyFill="1" applyBorder="1" applyAlignment="1">
      <alignment horizontal="right"/>
    </xf>
    <xf numFmtId="0" fontId="4" fillId="2" borderId="2" xfId="1" applyNumberFormat="1" applyFont="1" applyFill="1" applyBorder="1" applyAlignment="1">
      <alignment horizontal="center" vertical="center"/>
    </xf>
    <xf numFmtId="0" fontId="4" fillId="2" borderId="2" xfId="1" quotePrefix="1" applyNumberFormat="1" applyFont="1" applyFill="1" applyBorder="1"/>
    <xf numFmtId="176" fontId="4" fillId="2" borderId="2" xfId="1" applyNumberFormat="1" applyFont="1" applyFill="1" applyBorder="1" applyAlignment="1">
      <alignment horizontal="right"/>
    </xf>
    <xf numFmtId="0" fontId="48" fillId="2" borderId="0" xfId="0" applyFont="1" applyFill="1"/>
    <xf numFmtId="0" fontId="48" fillId="0" borderId="0" xfId="0" applyFont="1"/>
    <xf numFmtId="169" fontId="4" fillId="11" borderId="0" xfId="0" applyNumberFormat="1" applyFont="1" applyFill="1" applyBorder="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applyBorder="1"/>
    <xf numFmtId="3" fontId="16" fillId="11" borderId="1" xfId="0" applyNumberFormat="1" applyFont="1" applyFill="1" applyBorder="1"/>
    <xf numFmtId="49" fontId="4" fillId="2" borderId="0" xfId="1" applyNumberFormat="1" applyFont="1" applyFill="1" applyBorder="1" applyAlignment="1">
      <alignment horizontal="center"/>
    </xf>
    <xf numFmtId="49" fontId="4" fillId="2" borderId="1" xfId="1" applyNumberFormat="1" applyFont="1" applyFill="1" applyBorder="1" applyAlignment="1">
      <alignment horizontal="center"/>
    </xf>
    <xf numFmtId="49" fontId="8"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xf>
    <xf numFmtId="0" fontId="8" fillId="2" borderId="2" xfId="1" applyNumberFormat="1" applyFont="1" applyFill="1" applyBorder="1" applyAlignment="1">
      <alignment horizontal="center" vertical="center"/>
    </xf>
    <xf numFmtId="0" fontId="1" fillId="2" borderId="0" xfId="0" applyFont="1" applyFill="1" applyAlignment="1">
      <alignment horizontal="center"/>
    </xf>
    <xf numFmtId="174" fontId="13" fillId="5" borderId="0" xfId="0" applyNumberFormat="1" applyFont="1" applyFill="1" applyBorder="1" applyAlignment="1">
      <alignment horizontal="right"/>
    </xf>
    <xf numFmtId="174" fontId="18" fillId="2" borderId="2" xfId="0" applyNumberFormat="1" applyFont="1" applyFill="1" applyBorder="1" applyAlignment="1">
      <alignment horizontal="right"/>
    </xf>
    <xf numFmtId="174" fontId="32" fillId="5" borderId="0" xfId="0" applyNumberFormat="1" applyFont="1" applyFill="1" applyBorder="1" applyAlignment="1">
      <alignment horizontal="right"/>
    </xf>
    <xf numFmtId="174" fontId="13" fillId="2" borderId="0" xfId="0" applyNumberFormat="1" applyFont="1" applyFill="1" applyBorder="1" applyAlignment="1">
      <alignment horizontal="right"/>
    </xf>
    <xf numFmtId="174" fontId="32" fillId="2" borderId="0" xfId="0" applyNumberFormat="1" applyFont="1" applyFill="1" applyBorder="1" applyAlignment="1">
      <alignment horizontal="right"/>
    </xf>
    <xf numFmtId="0" fontId="8" fillId="2" borderId="2" xfId="0" applyFont="1" applyFill="1" applyBorder="1" applyAlignment="1"/>
    <xf numFmtId="0" fontId="8" fillId="2" borderId="2" xfId="0" applyNumberFormat="1" applyFont="1" applyFill="1" applyBorder="1" applyAlignment="1"/>
    <xf numFmtId="174" fontId="16" fillId="2" borderId="0" xfId="0" applyNumberFormat="1" applyFont="1" applyFill="1" applyBorder="1"/>
    <xf numFmtId="174" fontId="25" fillId="4" borderId="3" xfId="0" applyNumberFormat="1" applyFont="1" applyFill="1" applyBorder="1"/>
    <xf numFmtId="174" fontId="8" fillId="2" borderId="2" xfId="0" applyNumberFormat="1" applyFont="1" applyFill="1" applyBorder="1"/>
    <xf numFmtId="174" fontId="25" fillId="4" borderId="2" xfId="0" applyNumberFormat="1" applyFont="1" applyFill="1" applyBorder="1"/>
    <xf numFmtId="174" fontId="16" fillId="2" borderId="2" xfId="0" applyNumberFormat="1" applyFont="1" applyFill="1" applyBorder="1"/>
    <xf numFmtId="180" fontId="8" fillId="12" borderId="2" xfId="1" applyNumberFormat="1" applyFont="1" applyFill="1" applyBorder="1"/>
    <xf numFmtId="180" fontId="8" fillId="2" borderId="2" xfId="1" applyNumberFormat="1" applyFont="1" applyFill="1" applyBorder="1"/>
    <xf numFmtId="180" fontId="4" fillId="3" borderId="0" xfId="1" applyNumberFormat="1" applyFont="1" applyFill="1" applyBorder="1"/>
    <xf numFmtId="180" fontId="4" fillId="2" borderId="0" xfId="1" applyNumberFormat="1" applyFont="1" applyFill="1" applyBorder="1"/>
    <xf numFmtId="180" fontId="25" fillId="4" borderId="3" xfId="1" applyNumberFormat="1" applyFont="1" applyFill="1" applyBorder="1"/>
    <xf numFmtId="180" fontId="8" fillId="3" borderId="3" xfId="1" applyNumberFormat="1" applyFont="1" applyFill="1" applyBorder="1"/>
    <xf numFmtId="168" fontId="4" fillId="3" borderId="0" xfId="1" applyNumberFormat="1" applyFont="1" applyFill="1" applyBorder="1" applyAlignment="1">
      <alignment horizontal="right"/>
    </xf>
    <xf numFmtId="3" fontId="4" fillId="3" borderId="0" xfId="1" applyNumberFormat="1" applyFont="1" applyFill="1" applyBorder="1" applyAlignment="1">
      <alignment horizontal="right"/>
    </xf>
    <xf numFmtId="3" fontId="25" fillId="4" borderId="2" xfId="1" applyNumberFormat="1" applyFont="1" applyFill="1" applyBorder="1" applyAlignment="1">
      <alignment horizontal="right"/>
    </xf>
    <xf numFmtId="168" fontId="25" fillId="4" borderId="2" xfId="1" applyNumberFormat="1" applyFont="1" applyFill="1" applyBorder="1" applyAlignment="1">
      <alignment horizontal="right"/>
    </xf>
    <xf numFmtId="0" fontId="50" fillId="2" borderId="0" xfId="0" applyFont="1" applyFill="1"/>
    <xf numFmtId="3" fontId="18" fillId="6" borderId="21" xfId="0" applyNumberFormat="1" applyFont="1" applyFill="1" applyBorder="1" applyAlignment="1">
      <alignment horizontal="right"/>
    </xf>
    <xf numFmtId="168" fontId="18" fillId="6" borderId="21"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Border="1" applyAlignment="1">
      <alignment horizontal="right"/>
    </xf>
    <xf numFmtId="171" fontId="4" fillId="5" borderId="0" xfId="0" applyNumberFormat="1" applyFont="1" applyFill="1" applyBorder="1" applyAlignment="1">
      <alignment horizontal="right"/>
    </xf>
    <xf numFmtId="168" fontId="4" fillId="2" borderId="0" xfId="0" applyNumberFormat="1" applyFont="1" applyFill="1" applyBorder="1" applyAlignment="1">
      <alignment horizontal="right"/>
    </xf>
    <xf numFmtId="171" fontId="4" fillId="2" borderId="0" xfId="0" applyNumberFormat="1" applyFont="1" applyFill="1" applyBorder="1"/>
    <xf numFmtId="0" fontId="0" fillId="0" borderId="0" xfId="0" applyFill="1"/>
    <xf numFmtId="168" fontId="32" fillId="6" borderId="0" xfId="0" applyNumberFormat="1" applyFont="1" applyFill="1" applyBorder="1" applyAlignment="1">
      <alignment horizontal="right"/>
    </xf>
    <xf numFmtId="0" fontId="8" fillId="9" borderId="12" xfId="0" applyNumberFormat="1" applyFont="1" applyFill="1" applyBorder="1" applyAlignment="1">
      <alignment horizontal="left" indent="2"/>
    </xf>
    <xf numFmtId="169" fontId="19" fillId="2" borderId="2" xfId="1" applyNumberFormat="1" applyFont="1" applyFill="1" applyBorder="1"/>
    <xf numFmtId="171" fontId="32" fillId="0" borderId="0" xfId="0" applyNumberFormat="1" applyFont="1" applyFill="1" applyBorder="1" applyAlignment="1">
      <alignment horizontal="right"/>
    </xf>
    <xf numFmtId="168" fontId="13" fillId="11" borderId="0" xfId="0" quotePrefix="1" applyNumberFormat="1" applyFont="1" applyFill="1" applyBorder="1" applyAlignment="1">
      <alignment horizontal="right"/>
    </xf>
    <xf numFmtId="177" fontId="13" fillId="11" borderId="0" xfId="0" quotePrefix="1" applyNumberFormat="1" applyFont="1" applyFill="1" applyBorder="1" applyAlignment="1">
      <alignment horizontal="right"/>
    </xf>
    <xf numFmtId="3" fontId="18" fillId="6" borderId="12" xfId="0" applyNumberFormat="1" applyFont="1" applyFill="1" applyBorder="1" applyAlignment="1">
      <alignment horizontal="left"/>
    </xf>
    <xf numFmtId="3" fontId="18" fillId="9" borderId="12" xfId="0" applyNumberFormat="1" applyFont="1" applyFill="1" applyBorder="1" applyAlignment="1">
      <alignment horizontal="left"/>
    </xf>
    <xf numFmtId="168" fontId="4" fillId="11" borderId="0" xfId="1" quotePrefix="1" applyNumberFormat="1" applyFont="1" applyFill="1" applyBorder="1" applyAlignment="1">
      <alignment horizontal="right"/>
    </xf>
    <xf numFmtId="168" fontId="4" fillId="2" borderId="2" xfId="4" applyNumberFormat="1" applyFill="1" applyBorder="1"/>
    <xf numFmtId="3" fontId="13" fillId="0" borderId="0" xfId="0" applyNumberFormat="1" applyFont="1"/>
    <xf numFmtId="3" fontId="12" fillId="2" borderId="0" xfId="5" applyNumberFormat="1" applyFont="1" applyFill="1"/>
    <xf numFmtId="0" fontId="8" fillId="6" borderId="21" xfId="0" applyNumberFormat="1" applyFont="1" applyFill="1" applyBorder="1"/>
    <xf numFmtId="171" fontId="18" fillId="6" borderId="21" xfId="0" applyNumberFormat="1" applyFont="1" applyFill="1" applyBorder="1" applyAlignment="1">
      <alignment horizontal="left"/>
    </xf>
    <xf numFmtId="171" fontId="18" fillId="6" borderId="21" xfId="0" applyNumberFormat="1" applyFont="1" applyFill="1" applyBorder="1"/>
    <xf numFmtId="3" fontId="18" fillId="6" borderId="21" xfId="0" applyNumberFormat="1" applyFont="1" applyFill="1" applyBorder="1"/>
    <xf numFmtId="0" fontId="8" fillId="9" borderId="12" xfId="0" applyNumberFormat="1" applyFont="1" applyFill="1" applyBorder="1" applyAlignment="1">
      <alignment horizontal="left" indent="3"/>
    </xf>
    <xf numFmtId="0" fontId="8" fillId="6" borderId="21" xfId="0" applyNumberFormat="1" applyFont="1" applyFill="1" applyBorder="1" applyAlignment="1">
      <alignment horizontal="left" indent="3"/>
    </xf>
    <xf numFmtId="0" fontId="8" fillId="2" borderId="2" xfId="1" applyNumberFormat="1" applyFont="1" applyFill="1" applyBorder="1" applyAlignment="1">
      <alignment wrapText="1"/>
    </xf>
    <xf numFmtId="3" fontId="6" fillId="2" borderId="0" xfId="0" applyNumberFormat="1" applyFont="1" applyFill="1" applyBorder="1"/>
    <xf numFmtId="168" fontId="15" fillId="11" borderId="1" xfId="13" quotePrefix="1" applyNumberFormat="1" applyFont="1" applyFill="1" applyBorder="1" applyAlignment="1">
      <alignment horizontal="right"/>
    </xf>
    <xf numFmtId="181" fontId="8" fillId="3" borderId="2" xfId="1" applyNumberFormat="1" applyFont="1" applyFill="1" applyBorder="1"/>
    <xf numFmtId="0" fontId="8" fillId="2" borderId="2" xfId="0" applyNumberFormat="1" applyFont="1" applyFill="1" applyBorder="1" applyAlignment="1">
      <alignment horizontal="left"/>
    </xf>
    <xf numFmtId="168" fontId="8" fillId="2" borderId="2" xfId="0" applyNumberFormat="1" applyFont="1" applyFill="1" applyBorder="1" applyAlignment="1">
      <alignment horizontal="right"/>
    </xf>
    <xf numFmtId="0" fontId="8" fillId="2" borderId="15" xfId="0" applyNumberFormat="1" applyFont="1" applyFill="1" applyBorder="1"/>
    <xf numFmtId="173" fontId="13" fillId="0" borderId="0" xfId="0" applyNumberFormat="1" applyFont="1" applyFill="1" applyBorder="1"/>
    <xf numFmtId="171" fontId="18" fillId="2" borderId="1" xfId="0" applyNumberFormat="1" applyFont="1" applyFill="1" applyBorder="1" applyAlignment="1"/>
    <xf numFmtId="171" fontId="18" fillId="2" borderId="2" xfId="0" applyNumberFormat="1" applyFont="1" applyFill="1" applyBorder="1" applyAlignment="1"/>
    <xf numFmtId="171" fontId="18" fillId="2" borderId="2" xfId="0" applyNumberFormat="1" applyFont="1" applyFill="1" applyBorder="1" applyAlignment="1">
      <alignment horizontal="left"/>
    </xf>
    <xf numFmtId="174" fontId="4" fillId="2" borderId="0" xfId="1" quotePrefix="1" applyNumberFormat="1" applyFont="1" applyFill="1" applyBorder="1" applyAlignment="1">
      <alignment horizontal="right"/>
    </xf>
    <xf numFmtId="171" fontId="18" fillId="6" borderId="21" xfId="0" applyNumberFormat="1" applyFont="1" applyFill="1" applyBorder="1" applyAlignment="1">
      <alignment horizontal="right"/>
    </xf>
    <xf numFmtId="4" fontId="8" fillId="2" borderId="2" xfId="1" applyNumberFormat="1" applyFont="1" applyFill="1" applyBorder="1" applyAlignment="1">
      <alignment horizontal="center"/>
    </xf>
    <xf numFmtId="168" fontId="4" fillId="2" borderId="0" xfId="4" applyNumberFormat="1" applyFill="1" applyBorder="1" applyAlignment="1">
      <alignment horizontal="right"/>
    </xf>
    <xf numFmtId="0" fontId="40" fillId="0" borderId="22" xfId="0" applyFont="1" applyBorder="1"/>
    <xf numFmtId="17" fontId="4" fillId="2" borderId="1" xfId="1" applyNumberFormat="1" applyFont="1" applyFill="1" applyBorder="1"/>
    <xf numFmtId="173" fontId="13" fillId="6" borderId="0" xfId="0" applyNumberFormat="1" applyFont="1" applyFill="1" applyBorder="1" applyAlignment="1">
      <alignment horizontal="right" vertical="center"/>
    </xf>
    <xf numFmtId="182" fontId="0" fillId="0" borderId="0" xfId="0" applyNumberFormat="1"/>
    <xf numFmtId="0" fontId="0" fillId="2" borderId="0" xfId="0" applyFill="1"/>
    <xf numFmtId="0" fontId="31" fillId="2" borderId="17" xfId="0" applyFont="1" applyFill="1" applyBorder="1" applyAlignment="1"/>
    <xf numFmtId="3" fontId="0" fillId="0" borderId="0" xfId="0" applyNumberFormat="1"/>
    <xf numFmtId="169" fontId="4" fillId="2" borderId="0" xfId="1" applyNumberFormat="1" applyFill="1"/>
    <xf numFmtId="168" fontId="4" fillId="0" borderId="0" xfId="1" quotePrefix="1" applyNumberFormat="1" applyFont="1" applyFill="1" applyBorder="1" applyAlignment="1">
      <alignment horizontal="right"/>
    </xf>
    <xf numFmtId="168" fontId="4" fillId="13" borderId="0" xfId="1" quotePrefix="1" applyNumberFormat="1" applyFont="1" applyFill="1" applyBorder="1" applyAlignment="1">
      <alignment horizontal="right"/>
    </xf>
    <xf numFmtId="16" fontId="4" fillId="2" borderId="1" xfId="1" quotePrefix="1" applyNumberFormat="1" applyFont="1" applyFill="1" applyBorder="1"/>
    <xf numFmtId="0" fontId="0" fillId="2" borderId="3" xfId="0" applyFont="1" applyFill="1" applyBorder="1"/>
    <xf numFmtId="3" fontId="13" fillId="2" borderId="0" xfId="0" applyNumberFormat="1" applyFont="1" applyFill="1"/>
    <xf numFmtId="183" fontId="16" fillId="2" borderId="0" xfId="0" quotePrefix="1" applyNumberFormat="1" applyFont="1" applyFill="1" applyBorder="1" applyAlignment="1">
      <alignment horizontal="right"/>
    </xf>
    <xf numFmtId="168" fontId="15" fillId="2" borderId="0" xfId="1" quotePrefix="1" applyNumberFormat="1" applyFont="1" applyFill="1" applyBorder="1" applyAlignment="1">
      <alignment horizontal="right"/>
    </xf>
    <xf numFmtId="173" fontId="13" fillId="11" borderId="0" xfId="0" applyNumberFormat="1" applyFont="1" applyFill="1" applyBorder="1" applyAlignment="1">
      <alignment horizontal="right"/>
    </xf>
    <xf numFmtId="4" fontId="4" fillId="11" borderId="1" xfId="1" applyNumberFormat="1" applyFont="1" applyFill="1" applyBorder="1"/>
    <xf numFmtId="168" fontId="4" fillId="11" borderId="1" xfId="1" quotePrefix="1" applyNumberFormat="1" applyFont="1" applyFill="1" applyBorder="1" applyAlignment="1">
      <alignment horizontal="right"/>
    </xf>
    <xf numFmtId="14" fontId="51" fillId="2" borderId="0" xfId="1" applyNumberFormat="1" applyFont="1" applyFill="1" applyAlignment="1">
      <alignment horizontal="left" vertical="center"/>
    </xf>
    <xf numFmtId="177" fontId="4" fillId="2" borderId="0" xfId="1" quotePrefix="1" applyNumberFormat="1" applyFont="1" applyFill="1" applyBorder="1" applyAlignment="1">
      <alignment horizontal="right"/>
    </xf>
    <xf numFmtId="0" fontId="52" fillId="14" borderId="0" xfId="0" applyNumberFormat="1" applyFont="1" applyFill="1" applyBorder="1"/>
    <xf numFmtId="174" fontId="4" fillId="14" borderId="3" xfId="1" quotePrefix="1" applyNumberFormat="1" applyFont="1" applyFill="1" applyBorder="1" applyAlignment="1">
      <alignment horizontal="right"/>
    </xf>
    <xf numFmtId="168" fontId="4" fillId="14" borderId="3" xfId="1" applyNumberFormat="1" applyFont="1" applyFill="1" applyBorder="1"/>
    <xf numFmtId="3" fontId="4" fillId="14" borderId="3" xfId="1" applyNumberFormat="1" applyFont="1" applyFill="1" applyBorder="1"/>
    <xf numFmtId="174" fontId="4" fillId="14" borderId="0" xfId="1" applyNumberFormat="1" applyFont="1" applyFill="1" applyBorder="1" applyAlignment="1">
      <alignment horizontal="right"/>
    </xf>
    <xf numFmtId="168" fontId="4" fillId="14" borderId="0" xfId="1" applyNumberFormat="1" applyFont="1" applyFill="1" applyBorder="1"/>
    <xf numFmtId="3" fontId="4" fillId="14" borderId="0" xfId="1" applyNumberFormat="1" applyFont="1" applyFill="1" applyBorder="1"/>
    <xf numFmtId="168" fontId="4" fillId="14" borderId="0" xfId="1" applyNumberFormat="1" applyFont="1" applyFill="1" applyBorder="1" applyAlignment="1">
      <alignment horizontal="right"/>
    </xf>
    <xf numFmtId="0" fontId="53" fillId="15" borderId="2" xfId="0" applyNumberFormat="1" applyFont="1" applyFill="1" applyBorder="1"/>
    <xf numFmtId="1" fontId="53" fillId="15" borderId="2" xfId="0" applyNumberFormat="1" applyFont="1" applyFill="1" applyBorder="1"/>
    <xf numFmtId="169" fontId="53" fillId="15" borderId="2" xfId="0" applyNumberFormat="1" applyFont="1" applyFill="1" applyBorder="1"/>
    <xf numFmtId="3" fontId="53" fillId="15" borderId="2" xfId="0" applyNumberFormat="1" applyFont="1" applyFill="1" applyBorder="1"/>
    <xf numFmtId="0" fontId="0" fillId="0" borderId="0" xfId="0" applyFont="1"/>
    <xf numFmtId="173" fontId="13" fillId="2" borderId="0" xfId="0" applyNumberFormat="1" applyFont="1" applyFill="1" applyBorder="1"/>
    <xf numFmtId="3" fontId="18" fillId="9" borderId="23" xfId="0" applyNumberFormat="1" applyFont="1" applyFill="1" applyBorder="1" applyAlignment="1">
      <alignment horizontal="left" indent="3"/>
    </xf>
    <xf numFmtId="3" fontId="18" fillId="9" borderId="23" xfId="0" applyNumberFormat="1" applyFont="1" applyFill="1" applyBorder="1" applyAlignment="1">
      <alignment horizontal="left"/>
    </xf>
    <xf numFmtId="3" fontId="18" fillId="9" borderId="23" xfId="0" applyNumberFormat="1" applyFont="1" applyFill="1" applyBorder="1" applyAlignment="1">
      <alignment horizontal="right"/>
    </xf>
    <xf numFmtId="168" fontId="18" fillId="9" borderId="23" xfId="0" applyNumberFormat="1" applyFont="1" applyFill="1" applyBorder="1" applyAlignment="1">
      <alignment horizontal="right"/>
    </xf>
    <xf numFmtId="168" fontId="8" fillId="9" borderId="23" xfId="0" applyNumberFormat="1" applyFont="1" applyFill="1" applyBorder="1" applyAlignment="1">
      <alignment horizontal="right"/>
    </xf>
    <xf numFmtId="168" fontId="18" fillId="6" borderId="1" xfId="0" applyNumberFormat="1" applyFont="1" applyFill="1" applyBorder="1" applyAlignment="1">
      <alignment horizontal="right"/>
    </xf>
    <xf numFmtId="3" fontId="18" fillId="6" borderId="1" xfId="0" applyNumberFormat="1" applyFont="1" applyFill="1" applyBorder="1" applyAlignment="1">
      <alignment horizontal="right"/>
    </xf>
    <xf numFmtId="2" fontId="4" fillId="2" borderId="0" xfId="0" applyNumberFormat="1" applyFont="1" applyFill="1" applyBorder="1" applyAlignment="1"/>
    <xf numFmtId="168" fontId="19" fillId="13" borderId="0" xfId="1" quotePrefix="1" applyNumberFormat="1" applyFont="1" applyFill="1" applyBorder="1" applyAlignment="1">
      <alignment horizontal="right"/>
    </xf>
    <xf numFmtId="0" fontId="8" fillId="6" borderId="1" xfId="0" applyNumberFormat="1" applyFont="1" applyFill="1" applyBorder="1" applyAlignment="1">
      <alignment horizontal="left" indent="2"/>
    </xf>
    <xf numFmtId="0" fontId="8" fillId="6" borderId="1" xfId="0" applyNumberFormat="1" applyFont="1" applyFill="1" applyBorder="1" applyAlignment="1"/>
    <xf numFmtId="0" fontId="8" fillId="6" borderId="12" xfId="0" applyNumberFormat="1" applyFont="1" applyFill="1" applyBorder="1" applyAlignment="1">
      <alignment horizontal="left" indent="2"/>
    </xf>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15" fillId="2" borderId="0" xfId="13" quotePrefix="1" applyNumberFormat="1" applyFont="1" applyFill="1" applyBorder="1" applyAlignment="1">
      <alignment horizontal="right"/>
    </xf>
    <xf numFmtId="173" fontId="16" fillId="2" borderId="0" xfId="0" applyNumberFormat="1" applyFont="1" applyFill="1" applyBorder="1"/>
    <xf numFmtId="0" fontId="23" fillId="2" borderId="0" xfId="0" quotePrefix="1" applyFont="1" applyFill="1" applyBorder="1" applyAlignment="1">
      <alignment horizontal="left" vertical="top" wrapText="1"/>
    </xf>
    <xf numFmtId="171" fontId="4" fillId="11" borderId="3" xfId="1" quotePrefix="1" applyNumberFormat="1" applyFont="1" applyFill="1" applyBorder="1" applyAlignment="1">
      <alignment horizontal="right"/>
    </xf>
    <xf numFmtId="174" fontId="54" fillId="2" borderId="2" xfId="0" applyNumberFormat="1" applyFont="1" applyFill="1" applyBorder="1" applyAlignment="1">
      <alignment horizontal="right"/>
    </xf>
    <xf numFmtId="177" fontId="8" fillId="2" borderId="2" xfId="1" quotePrefix="1" applyNumberFormat="1" applyFont="1" applyFill="1" applyBorder="1" applyAlignment="1">
      <alignment horizontal="right"/>
    </xf>
    <xf numFmtId="183" fontId="19" fillId="13" borderId="0" xfId="1" quotePrefix="1" applyNumberFormat="1" applyFont="1" applyFill="1" applyBorder="1" applyAlignment="1">
      <alignment horizontal="right"/>
    </xf>
    <xf numFmtId="168" fontId="4" fillId="14" borderId="3" xfId="1" applyNumberFormat="1" applyFont="1" applyFill="1" applyBorder="1" applyAlignment="1">
      <alignment horizontal="right"/>
    </xf>
    <xf numFmtId="177" fontId="4" fillId="14" borderId="0" xfId="1" applyNumberFormat="1" applyFont="1" applyFill="1" applyBorder="1" applyAlignment="1">
      <alignment horizontal="right"/>
    </xf>
    <xf numFmtId="173" fontId="13" fillId="2" borderId="0" xfId="0" quotePrefix="1" applyNumberFormat="1" applyFont="1" applyFill="1" applyBorder="1" applyAlignment="1">
      <alignment horizontal="right"/>
    </xf>
    <xf numFmtId="0" fontId="4" fillId="2" borderId="3" xfId="1" quotePrefix="1" applyNumberFormat="1" applyFont="1" applyFill="1" applyBorder="1"/>
    <xf numFmtId="0" fontId="4" fillId="2" borderId="1" xfId="1" quotePrefix="1" applyNumberFormat="1" applyFont="1" applyFill="1" applyBorder="1"/>
    <xf numFmtId="176" fontId="4" fillId="2" borderId="1" xfId="1" applyNumberFormat="1" applyFont="1" applyFill="1" applyBorder="1" applyAlignment="1">
      <alignment horizontal="right"/>
    </xf>
    <xf numFmtId="176" fontId="4" fillId="2" borderId="3" xfId="1" applyNumberFormat="1" applyFont="1" applyFill="1" applyBorder="1" applyAlignment="1">
      <alignment horizontal="right"/>
    </xf>
    <xf numFmtId="168" fontId="4" fillId="11" borderId="1" xfId="1" applyNumberFormat="1" applyFont="1" applyFill="1" applyBorder="1" applyAlignment="1">
      <alignment horizontal="right"/>
    </xf>
    <xf numFmtId="168" fontId="4" fillId="11" borderId="3" xfId="1" applyNumberFormat="1" applyFont="1" applyFill="1" applyBorder="1" applyAlignment="1">
      <alignment horizontal="right"/>
    </xf>
    <xf numFmtId="0" fontId="8" fillId="2" borderId="0" xfId="6" applyFont="1" applyFill="1" applyBorder="1" applyAlignment="1">
      <alignment horizontal="left" vertical="center"/>
    </xf>
    <xf numFmtId="3" fontId="39" fillId="2" borderId="0" xfId="13" applyNumberFormat="1" applyFont="1" applyFill="1" applyBorder="1"/>
    <xf numFmtId="16" fontId="4" fillId="2" borderId="0" xfId="1" quotePrefix="1" applyNumberFormat="1" applyFont="1" applyFill="1" applyBorder="1"/>
    <xf numFmtId="168" fontId="19" fillId="2" borderId="0" xfId="1" quotePrefix="1" applyNumberFormat="1" applyFont="1" applyFill="1" applyBorder="1" applyAlignment="1">
      <alignment horizontal="right"/>
    </xf>
    <xf numFmtId="168" fontId="29" fillId="2" borderId="0" xfId="7" applyNumberFormat="1" applyFont="1" applyFill="1" applyBorder="1" applyAlignment="1" applyProtection="1">
      <alignment horizontal="right"/>
      <protection locked="0"/>
    </xf>
    <xf numFmtId="172" fontId="13" fillId="2" borderId="0" xfId="0" applyNumberFormat="1" applyFont="1" applyFill="1" applyBorder="1" applyAlignment="1"/>
    <xf numFmtId="168" fontId="29" fillId="2" borderId="0" xfId="7" applyNumberFormat="1" applyFont="1" applyFill="1" applyBorder="1" applyAlignment="1" applyProtection="1">
      <alignment horizontal="right"/>
    </xf>
    <xf numFmtId="168" fontId="29" fillId="2" borderId="0" xfId="7" applyNumberFormat="1" applyFont="1" applyFill="1" applyBorder="1" applyAlignment="1" applyProtection="1"/>
    <xf numFmtId="168" fontId="28" fillId="2" borderId="2" xfId="7" applyNumberFormat="1" applyFont="1" applyFill="1" applyBorder="1" applyAlignment="1" applyProtection="1">
      <protection locked="0"/>
    </xf>
    <xf numFmtId="172" fontId="18" fillId="2" borderId="2" xfId="0" applyNumberFormat="1" applyFont="1" applyFill="1" applyBorder="1" applyAlignment="1"/>
    <xf numFmtId="168" fontId="28" fillId="2" borderId="2" xfId="7" applyNumberFormat="1" applyFont="1" applyFill="1" applyBorder="1" applyAlignment="1" applyProtection="1">
      <alignment horizontal="right"/>
      <protection locked="0"/>
    </xf>
    <xf numFmtId="168" fontId="29" fillId="2" borderId="0" xfId="7" applyNumberFormat="1" applyFont="1" applyFill="1" applyBorder="1" applyAlignment="1" applyProtection="1">
      <protection locked="0"/>
    </xf>
    <xf numFmtId="168" fontId="13" fillId="2" borderId="0" xfId="0" applyNumberFormat="1" applyFont="1" applyFill="1" applyBorder="1" applyAlignment="1">
      <alignment horizontal="right" wrapText="1"/>
    </xf>
    <xf numFmtId="3" fontId="25" fillId="8" borderId="0" xfId="0" applyNumberFormat="1" applyFont="1" applyFill="1" applyBorder="1" applyAlignment="1"/>
    <xf numFmtId="169" fontId="25" fillId="8" borderId="0" xfId="0" applyNumberFormat="1" applyFont="1" applyFill="1" applyBorder="1" applyAlignment="1"/>
    <xf numFmtId="3" fontId="18" fillId="6" borderId="12" xfId="0" applyNumberFormat="1" applyFont="1" applyFill="1" applyBorder="1" applyAlignment="1"/>
    <xf numFmtId="168" fontId="18" fillId="6" borderId="12" xfId="0" applyNumberFormat="1" applyFont="1" applyFill="1" applyBorder="1" applyAlignment="1"/>
    <xf numFmtId="169" fontId="18" fillId="6" borderId="12" xfId="0" applyNumberFormat="1" applyFont="1" applyFill="1" applyBorder="1" applyAlignment="1"/>
    <xf numFmtId="3" fontId="18" fillId="9" borderId="12" xfId="0" applyNumberFormat="1" applyFont="1" applyFill="1" applyBorder="1" applyAlignment="1"/>
    <xf numFmtId="168" fontId="18" fillId="9" borderId="12" xfId="0" applyNumberFormat="1" applyFont="1" applyFill="1" applyBorder="1" applyAlignment="1"/>
    <xf numFmtId="169" fontId="18" fillId="9" borderId="12" xfId="0" applyNumberFormat="1" applyFont="1" applyFill="1" applyBorder="1" applyAlignment="1"/>
    <xf numFmtId="3" fontId="18" fillId="6" borderId="21" xfId="0" applyNumberFormat="1" applyFont="1" applyFill="1" applyBorder="1" applyAlignment="1"/>
    <xf numFmtId="168" fontId="18" fillId="6" borderId="21" xfId="0" applyNumberFormat="1" applyFont="1" applyFill="1" applyBorder="1" applyAlignment="1"/>
    <xf numFmtId="169" fontId="18" fillId="6" borderId="21" xfId="0" applyNumberFormat="1" applyFont="1" applyFill="1" applyBorder="1" applyAlignment="1"/>
    <xf numFmtId="3" fontId="13" fillId="10" borderId="0" xfId="0" quotePrefix="1" applyNumberFormat="1" applyFont="1" applyFill="1" applyBorder="1" applyAlignment="1">
      <alignment horizontal="right"/>
    </xf>
    <xf numFmtId="171" fontId="13" fillId="2" borderId="0" xfId="0" quotePrefix="1" applyNumberFormat="1" applyFont="1" applyFill="1" applyBorder="1" applyAlignment="1">
      <alignment horizontal="left"/>
    </xf>
    <xf numFmtId="171" fontId="13" fillId="2" borderId="0" xfId="0" applyNumberFormat="1" applyFont="1" applyFill="1" applyBorder="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applyBorder="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9" fillId="2" borderId="0" xfId="0" applyFont="1" applyFill="1"/>
    <xf numFmtId="0" fontId="16" fillId="2" borderId="0" xfId="0" applyFont="1" applyFill="1" applyBorder="1"/>
    <xf numFmtId="17" fontId="16" fillId="2" borderId="0" xfId="0" applyNumberFormat="1" applyFont="1" applyFill="1" applyBorder="1"/>
    <xf numFmtId="0" fontId="16" fillId="2" borderId="0" xfId="0" applyNumberFormat="1" applyFont="1" applyFill="1" applyBorder="1" applyAlignment="1">
      <alignment horizontal="left"/>
    </xf>
    <xf numFmtId="0" fontId="16" fillId="2" borderId="1" xfId="0" applyNumberFormat="1" applyFont="1" applyFill="1" applyBorder="1" applyAlignment="1">
      <alignment horizontal="left"/>
    </xf>
    <xf numFmtId="0" fontId="54" fillId="2" borderId="1" xfId="0" applyNumberFormat="1" applyFont="1" applyFill="1" applyBorder="1" applyAlignment="1">
      <alignment horizontal="left"/>
    </xf>
    <xf numFmtId="168" fontId="54" fillId="2" borderId="1" xfId="0" applyNumberFormat="1" applyFont="1" applyFill="1" applyBorder="1"/>
    <xf numFmtId="0" fontId="54" fillId="0" borderId="0" xfId="0" applyFont="1"/>
    <xf numFmtId="0" fontId="19" fillId="2" borderId="0" xfId="0"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NumberFormat="1" applyFont="1" applyFill="1" applyBorder="1" applyAlignment="1">
      <alignment horizontal="center"/>
    </xf>
    <xf numFmtId="0" fontId="16" fillId="2" borderId="1" xfId="0" applyNumberFormat="1"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applyBorder="1"/>
    <xf numFmtId="166" fontId="16" fillId="2" borderId="0" xfId="0" applyNumberFormat="1" applyFont="1" applyFill="1"/>
    <xf numFmtId="179" fontId="16" fillId="2" borderId="0" xfId="0" applyNumberFormat="1" applyFont="1" applyFill="1" applyBorder="1"/>
    <xf numFmtId="179" fontId="16" fillId="2" borderId="1" xfId="0" applyNumberFormat="1" applyFont="1" applyFill="1" applyBorder="1"/>
    <xf numFmtId="0" fontId="16" fillId="2" borderId="17" xfId="0" applyFont="1" applyFill="1" applyBorder="1"/>
    <xf numFmtId="0" fontId="19" fillId="2" borderId="0" xfId="3" applyNumberFormat="1" applyFont="1" applyFill="1" applyBorder="1" applyAlignment="1">
      <alignment horizontal="right"/>
    </xf>
    <xf numFmtId="0" fontId="19" fillId="2" borderId="0" xfId="1" applyFont="1" applyFill="1" applyBorder="1" applyAlignment="1">
      <alignment horizontal="right"/>
    </xf>
    <xf numFmtId="17" fontId="16" fillId="2" borderId="8" xfId="0" applyNumberFormat="1" applyFont="1" applyFill="1" applyBorder="1"/>
    <xf numFmtId="0" fontId="16" fillId="2" borderId="10" xfId="0" applyNumberFormat="1" applyFont="1" applyFill="1" applyBorder="1"/>
    <xf numFmtId="0" fontId="16" fillId="2" borderId="4" xfId="0" applyNumberFormat="1" applyFont="1" applyFill="1" applyBorder="1"/>
    <xf numFmtId="3" fontId="16" fillId="3" borderId="7" xfId="0" applyNumberFormat="1" applyFont="1" applyFill="1" applyBorder="1"/>
    <xf numFmtId="3" fontId="16" fillId="3" borderId="3" xfId="0" applyNumberFormat="1" applyFont="1" applyFill="1" applyBorder="1"/>
    <xf numFmtId="0" fontId="16" fillId="2" borderId="8" xfId="0" applyNumberFormat="1" applyFont="1" applyFill="1" applyBorder="1"/>
    <xf numFmtId="3" fontId="16" fillId="3" borderId="9" xfId="0" applyNumberFormat="1" applyFont="1" applyFill="1" applyBorder="1"/>
    <xf numFmtId="3" fontId="16" fillId="3" borderId="0" xfId="0" applyNumberFormat="1" applyFont="1" applyFill="1" applyBorder="1"/>
    <xf numFmtId="3" fontId="4" fillId="10" borderId="9" xfId="1" quotePrefix="1" applyNumberFormat="1" applyFont="1" applyFill="1" applyBorder="1" applyAlignment="1">
      <alignment horizontal="right"/>
    </xf>
    <xf numFmtId="3" fontId="25" fillId="4" borderId="6" xfId="0" applyNumberFormat="1" applyFont="1" applyFill="1" applyBorder="1"/>
    <xf numFmtId="3" fontId="25" fillId="4" borderId="5" xfId="0" applyNumberFormat="1" applyFont="1" applyFill="1" applyBorder="1"/>
    <xf numFmtId="3" fontId="19" fillId="2" borderId="0" xfId="0" applyNumberFormat="1" applyFont="1" applyFill="1" applyBorder="1"/>
    <xf numFmtId="4" fontId="19" fillId="2" borderId="0" xfId="0" applyNumberFormat="1" applyFont="1" applyFill="1" applyBorder="1"/>
    <xf numFmtId="0" fontId="8" fillId="9" borderId="12" xfId="0" applyNumberFormat="1" applyFont="1" applyFill="1" applyBorder="1" applyAlignment="1"/>
    <xf numFmtId="168" fontId="32" fillId="2" borderId="0" xfId="0" quotePrefix="1" applyNumberFormat="1" applyFont="1" applyFill="1" applyBorder="1" applyAlignment="1">
      <alignment horizontal="right"/>
    </xf>
    <xf numFmtId="173" fontId="32" fillId="6" borderId="0" xfId="0" applyNumberFormat="1" applyFont="1" applyFill="1" applyBorder="1" applyAlignment="1">
      <alignment horizontal="right" vertical="center"/>
    </xf>
    <xf numFmtId="0" fontId="31" fillId="2" borderId="0" xfId="0" applyFont="1" applyFill="1" applyBorder="1" applyAlignment="1">
      <alignment vertical="top"/>
    </xf>
    <xf numFmtId="0" fontId="0" fillId="2" borderId="0" xfId="0" applyFill="1" applyAlignment="1">
      <alignment vertical="top"/>
    </xf>
    <xf numFmtId="0" fontId="12" fillId="2" borderId="0" xfId="0" applyFont="1" applyFill="1" applyBorder="1" applyAlignment="1">
      <alignment vertical="top"/>
    </xf>
    <xf numFmtId="0" fontId="12" fillId="2" borderId="0" xfId="0" applyFont="1" applyFill="1" applyBorder="1" applyAlignment="1">
      <alignment horizontal="right" vertical="top"/>
    </xf>
    <xf numFmtId="0" fontId="23" fillId="2" borderId="0" xfId="0" applyNumberFormat="1" applyFont="1" applyFill="1" applyBorder="1" applyAlignment="1">
      <alignment horizontal="right" vertical="top"/>
    </xf>
    <xf numFmtId="173" fontId="13" fillId="11" borderId="0" xfId="0" applyNumberFormat="1" applyFont="1" applyFill="1" applyBorder="1"/>
    <xf numFmtId="173" fontId="13" fillId="2" borderId="1" xfId="0" applyNumberFormat="1" applyFont="1" applyFill="1" applyBorder="1"/>
    <xf numFmtId="0" fontId="16" fillId="2" borderId="2" xfId="0" applyNumberFormat="1" applyFont="1" applyFill="1" applyBorder="1"/>
    <xf numFmtId="174" fontId="4" fillId="16" borderId="0" xfId="1" applyNumberFormat="1" applyFont="1" applyFill="1" applyBorder="1" applyAlignment="1">
      <alignment horizontal="right"/>
    </xf>
    <xf numFmtId="168" fontId="4" fillId="16" borderId="3" xfId="1" applyNumberFormat="1" applyFont="1" applyFill="1" applyBorder="1"/>
    <xf numFmtId="177" fontId="4" fillId="16" borderId="0" xfId="1" applyNumberFormat="1" applyFont="1" applyFill="1" applyBorder="1" applyAlignment="1">
      <alignment horizontal="right"/>
    </xf>
    <xf numFmtId="168" fontId="4" fillId="16" borderId="0" xfId="1" applyNumberFormat="1" applyFont="1" applyFill="1" applyBorder="1"/>
    <xf numFmtId="2" fontId="4" fillId="2" borderId="0" xfId="0" applyNumberFormat="1" applyFont="1" applyFill="1" applyBorder="1" applyAlignment="1">
      <alignment horizontal="right"/>
    </xf>
    <xf numFmtId="2" fontId="16" fillId="2" borderId="1" xfId="0" applyNumberFormat="1" applyFont="1" applyFill="1" applyBorder="1"/>
    <xf numFmtId="0" fontId="16" fillId="2" borderId="8" xfId="0" applyNumberFormat="1" applyFont="1" applyFill="1" applyBorder="1" applyAlignment="1">
      <alignment horizontal="left"/>
    </xf>
    <xf numFmtId="0" fontId="39" fillId="2" borderId="8" xfId="13" applyNumberFormat="1" applyFont="1" applyFill="1" applyBorder="1" applyAlignment="1">
      <alignment horizontal="left"/>
    </xf>
    <xf numFmtId="0" fontId="39" fillId="2" borderId="10" xfId="13" applyNumberFormat="1" applyFont="1" applyFill="1" applyBorder="1" applyAlignment="1">
      <alignment horizontal="left"/>
    </xf>
    <xf numFmtId="0" fontId="39" fillId="2" borderId="5" xfId="13" applyNumberFormat="1" applyFont="1" applyFill="1" applyBorder="1" applyAlignment="1">
      <alignment horizontal="left"/>
    </xf>
    <xf numFmtId="0" fontId="8" fillId="2" borderId="0" xfId="0" applyNumberFormat="1" applyFont="1" applyFill="1" applyBorder="1" applyAlignment="1"/>
    <xf numFmtId="168" fontId="18" fillId="2" borderId="0" xfId="0" applyNumberFormat="1" applyFont="1" applyFill="1" applyBorder="1" applyAlignment="1">
      <alignment horizontal="right"/>
    </xf>
    <xf numFmtId="164" fontId="15" fillId="11" borderId="0" xfId="23" quotePrefix="1" applyFont="1" applyFill="1" applyBorder="1" applyAlignment="1">
      <alignment horizontal="right"/>
    </xf>
    <xf numFmtId="184" fontId="16" fillId="2" borderId="0" xfId="0" applyNumberFormat="1" applyFont="1" applyFill="1" applyBorder="1" applyAlignment="1">
      <alignment horizontal="right"/>
    </xf>
    <xf numFmtId="185" fontId="0" fillId="0" borderId="0" xfId="0" applyNumberFormat="1"/>
    <xf numFmtId="0" fontId="6" fillId="2" borderId="0" xfId="1" applyFont="1" applyFill="1" applyAlignment="1">
      <alignment horizontal="center"/>
    </xf>
    <xf numFmtId="0" fontId="49" fillId="0" borderId="0" xfId="0" applyFont="1" applyAlignment="1">
      <alignment horizontal="left" vertical="center" wrapText="1"/>
    </xf>
    <xf numFmtId="0" fontId="49" fillId="0" borderId="0" xfId="0" applyFont="1" applyAlignment="1">
      <alignment horizontal="left" vertical="center"/>
    </xf>
    <xf numFmtId="0" fontId="8" fillId="2" borderId="0" xfId="1" applyFont="1" applyFill="1" applyBorder="1" applyAlignment="1">
      <alignment horizontal="left" vertical="center"/>
    </xf>
    <xf numFmtId="0" fontId="8" fillId="2" borderId="1" xfId="1" applyFont="1" applyFill="1" applyBorder="1" applyAlignment="1">
      <alignment horizontal="left" vertical="center"/>
    </xf>
    <xf numFmtId="0" fontId="8" fillId="2" borderId="3"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8" fillId="2" borderId="3"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0" fontId="8" fillId="2" borderId="3" xfId="1" applyNumberFormat="1" applyFont="1" applyFill="1" applyBorder="1" applyAlignment="1">
      <alignment horizontal="right" vertical="center"/>
    </xf>
    <xf numFmtId="0" fontId="8" fillId="2" borderId="1" xfId="1" applyNumberFormat="1" applyFont="1" applyFill="1" applyBorder="1" applyAlignment="1">
      <alignment horizontal="right" vertical="center"/>
    </xf>
    <xf numFmtId="0" fontId="8" fillId="2" borderId="3" xfId="1" applyNumberFormat="1" applyFont="1" applyFill="1" applyBorder="1" applyAlignment="1">
      <alignment horizontal="center" vertical="center" wrapText="1" shrinkToFit="1"/>
    </xf>
    <xf numFmtId="0" fontId="8" fillId="2" borderId="1" xfId="1" applyNumberFormat="1" applyFont="1" applyFill="1" applyBorder="1" applyAlignment="1">
      <alignment horizontal="center" vertical="center" wrapText="1" shrinkToFit="1"/>
    </xf>
    <xf numFmtId="17" fontId="8" fillId="2" borderId="3" xfId="1" applyNumberFormat="1" applyFont="1" applyFill="1" applyBorder="1" applyAlignment="1">
      <alignment horizontal="center"/>
    </xf>
    <xf numFmtId="0" fontId="8" fillId="2" borderId="3" xfId="1" applyNumberFormat="1" applyFont="1" applyFill="1" applyBorder="1" applyAlignment="1">
      <alignment horizontal="center"/>
    </xf>
    <xf numFmtId="0" fontId="8" fillId="2" borderId="2" xfId="1" applyNumberFormat="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7" fillId="2" borderId="3" xfId="1" applyNumberFormat="1" applyFont="1" applyFill="1" applyBorder="1" applyAlignment="1">
      <alignment horizontal="center"/>
    </xf>
    <xf numFmtId="0" fontId="37" fillId="2" borderId="3" xfId="1" applyNumberFormat="1" applyFont="1" applyFill="1" applyBorder="1" applyAlignment="1">
      <alignment horizontal="center"/>
    </xf>
    <xf numFmtId="0" fontId="37" fillId="2" borderId="0" xfId="1" applyNumberFormat="1" applyFont="1" applyFill="1" applyBorder="1" applyAlignment="1">
      <alignment horizontal="center"/>
    </xf>
    <xf numFmtId="0" fontId="42" fillId="2" borderId="8" xfId="1" applyFont="1" applyFill="1" applyBorder="1" applyAlignment="1">
      <alignment wrapText="1"/>
    </xf>
    <xf numFmtId="0" fontId="42" fillId="2" borderId="0" xfId="1" applyFont="1" applyFill="1" applyBorder="1" applyAlignment="1">
      <alignment wrapText="1"/>
    </xf>
    <xf numFmtId="0" fontId="1" fillId="2" borderId="0" xfId="0" applyFont="1" applyFill="1" applyAlignment="1">
      <alignment horizontal="center"/>
    </xf>
    <xf numFmtId="0" fontId="8" fillId="2" borderId="0" xfId="3" applyFont="1" applyFill="1" applyBorder="1" applyAlignment="1">
      <alignment horizontal="left" vertical="center"/>
    </xf>
    <xf numFmtId="0" fontId="8" fillId="2" borderId="1" xfId="3" applyFont="1" applyFill="1" applyBorder="1" applyAlignment="1">
      <alignment horizontal="left" vertical="center"/>
    </xf>
    <xf numFmtId="0" fontId="8" fillId="2" borderId="0" xfId="6" applyFont="1" applyFill="1" applyBorder="1" applyAlignment="1">
      <alignment horizontal="left" vertical="center"/>
    </xf>
    <xf numFmtId="0" fontId="8" fillId="2" borderId="1" xfId="6" applyFont="1" applyFill="1" applyBorder="1" applyAlignment="1">
      <alignment horizontal="left" vertical="center"/>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8" fillId="2" borderId="3" xfId="4" applyFont="1" applyFill="1" applyBorder="1" applyAlignment="1" applyProtection="1">
      <alignment horizontal="center" vertical="center"/>
    </xf>
    <xf numFmtId="0" fontId="28" fillId="2" borderId="1" xfId="4" applyFont="1" applyFill="1" applyBorder="1" applyAlignment="1" applyProtection="1">
      <alignment horizontal="center" vertical="center"/>
    </xf>
    <xf numFmtId="0" fontId="28" fillId="2" borderId="2" xfId="4" applyFont="1" applyFill="1" applyBorder="1" applyAlignment="1" applyProtection="1">
      <alignment horizontal="center" vertical="center" wrapText="1"/>
    </xf>
    <xf numFmtId="0" fontId="28" fillId="2" borderId="2" xfId="4" applyFont="1" applyFill="1" applyBorder="1" applyAlignment="1" applyProtection="1">
      <alignment horizontal="center" vertical="center"/>
    </xf>
    <xf numFmtId="0" fontId="8" fillId="2" borderId="2" xfId="1" applyFont="1" applyFill="1" applyBorder="1" applyAlignment="1">
      <alignment horizont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0" xfId="1" applyNumberFormat="1" applyFont="1" applyFill="1" applyBorder="1" applyAlignment="1">
      <alignment horizontal="center" vertical="center"/>
    </xf>
    <xf numFmtId="0" fontId="16" fillId="2" borderId="3" xfId="0" applyFont="1" applyFill="1" applyBorder="1" applyAlignment="1">
      <alignment horizontal="center" wrapText="1"/>
    </xf>
    <xf numFmtId="0" fontId="16" fillId="2" borderId="1" xfId="0" applyFont="1" applyFill="1" applyBorder="1" applyAlignment="1">
      <alignment horizont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3" xfId="0" applyNumberFormat="1" applyFont="1" applyFill="1" applyBorder="1" applyAlignment="1">
      <alignment horizontal="right" vertical="center"/>
    </xf>
    <xf numFmtId="0" fontId="8" fillId="2" borderId="1" xfId="0" applyNumberFormat="1" applyFont="1" applyFill="1" applyBorder="1" applyAlignment="1">
      <alignment horizontal="right" vertical="center"/>
    </xf>
    <xf numFmtId="0"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NumberFormat="1" applyFont="1" applyFill="1" applyBorder="1" applyAlignment="1">
      <alignment horizontal="center"/>
    </xf>
    <xf numFmtId="0" fontId="8" fillId="2" borderId="6" xfId="0" applyNumberFormat="1" applyFont="1" applyFill="1" applyBorder="1" applyAlignment="1">
      <alignment horizontal="center"/>
    </xf>
    <xf numFmtId="0" fontId="8" fillId="2" borderId="5" xfId="0" applyNumberFormat="1"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Border="1" applyAlignment="1">
      <alignment horizontal="center" vertical="center" wrapText="1"/>
    </xf>
    <xf numFmtId="0" fontId="23" fillId="2" borderId="0" xfId="0" quotePrefix="1" applyFont="1" applyFill="1" applyBorder="1" applyAlignment="1">
      <alignment horizontal="left" vertical="top" wrapText="1"/>
    </xf>
    <xf numFmtId="0" fontId="4" fillId="2" borderId="3" xfId="1" applyNumberFormat="1" applyFont="1" applyFill="1" applyBorder="1" applyAlignment="1">
      <alignment horizontal="center" vertical="center"/>
    </xf>
    <xf numFmtId="0" fontId="4" fillId="2" borderId="0"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17" fontId="8" fillId="2" borderId="2"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18"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ont="1" applyFill="1" applyBorder="1" applyAlignment="1">
      <alignment horizontal="left" wrapText="1"/>
    </xf>
    <xf numFmtId="0" fontId="0" fillId="2" borderId="0" xfId="0" applyFill="1" applyAlignment="1">
      <alignment horizontal="left" vertical="top" wrapText="1"/>
    </xf>
  </cellXfs>
  <cellStyles count="24">
    <cellStyle name="Hipervínculo" xfId="2" builtinId="8"/>
    <cellStyle name="Millares" xfId="23" builtinId="3"/>
    <cellStyle name="Millares 2" xfId="17"/>
    <cellStyle name="Millares 3" xfId="16"/>
    <cellStyle name="Moneda 2" xfId="18"/>
    <cellStyle name="Normal" xfId="0" builtinId="0"/>
    <cellStyle name="Normal 11" xfId="9"/>
    <cellStyle name="Normal 2" xfId="1"/>
    <cellStyle name="Normal 2 2" xfId="3"/>
    <cellStyle name="Normal 2 3" xfId="12"/>
    <cellStyle name="Normal 2 3 2" xfId="14"/>
    <cellStyle name="Normal 3" xfId="4"/>
    <cellStyle name="Normal 3 2" xfId="13"/>
    <cellStyle name="Normal 3 3" xfId="19"/>
    <cellStyle name="Normal 4" xfId="11"/>
    <cellStyle name="Normal 4 2" xfId="20"/>
    <cellStyle name="Normal 5" xfId="10"/>
    <cellStyle name="Normal 5 2" xfId="21"/>
    <cellStyle name="Normal 6" xfId="15"/>
    <cellStyle name="Normal 7" xfId="6"/>
    <cellStyle name="Normal 8" xfId="5"/>
    <cellStyle name="Normal 8 2" xfId="8"/>
    <cellStyle name="Porcentaje 2" xfId="22"/>
    <cellStyle name="Porcentual 2" xfId="7"/>
  </cellStyles>
  <dxfs count="463">
    <dxf>
      <numFmt numFmtId="186" formatCode="&quot;-&quot;"/>
    </dxf>
    <dxf>
      <numFmt numFmtId="186" formatCode="&quot;-&quot;"/>
    </dxf>
    <dxf>
      <numFmt numFmtId="187" formatCode="&quot;^&quot;"/>
    </dxf>
    <dxf>
      <numFmt numFmtId="187" formatCode="&quot;^&quot;"/>
    </dxf>
    <dxf>
      <numFmt numFmtId="188" formatCode="\^;\^;\^"/>
    </dxf>
    <dxf>
      <numFmt numFmtId="188" formatCode="\^;\^;\^"/>
    </dxf>
    <dxf>
      <numFmt numFmtId="186" formatCode="&quot;-&quot;"/>
    </dxf>
    <dxf>
      <numFmt numFmtId="189" formatCode="\^"/>
    </dxf>
    <dxf>
      <numFmt numFmtId="188" formatCode="\^;\^;\^"/>
    </dxf>
    <dxf>
      <numFmt numFmtId="186"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7" formatCode="&quot;^&quot;"/>
    </dxf>
    <dxf>
      <numFmt numFmtId="189" formatCode="\^"/>
    </dxf>
    <dxf>
      <numFmt numFmtId="188" formatCode="\^;\^;\^"/>
    </dxf>
    <dxf>
      <numFmt numFmtId="188" formatCode="\^;\^;\^"/>
    </dxf>
    <dxf>
      <numFmt numFmtId="189" formatCode="\^"/>
    </dxf>
    <dxf>
      <numFmt numFmtId="188" formatCode="\^;\^;\^"/>
    </dxf>
    <dxf>
      <numFmt numFmtId="188" formatCode="\^;\^;\^"/>
    </dxf>
    <dxf>
      <numFmt numFmtId="188" formatCode="\^;\^;\^"/>
    </dxf>
    <dxf>
      <numFmt numFmtId="188" formatCode="\^;\^;\^"/>
    </dxf>
    <dxf>
      <numFmt numFmtId="188" formatCode="\^;\^;\^"/>
    </dxf>
    <dxf>
      <numFmt numFmtId="188" formatCode="\^;\^;\^"/>
    </dxf>
    <dxf>
      <numFmt numFmtId="189" formatCode="\^"/>
    </dxf>
    <dxf>
      <numFmt numFmtId="188" formatCode="\^;\^;\^"/>
    </dxf>
    <dxf>
      <numFmt numFmtId="188"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6" formatCode="&quot;-&quot;"/>
    </dxf>
    <dxf>
      <numFmt numFmtId="189" formatCode="\^"/>
    </dxf>
    <dxf>
      <numFmt numFmtId="189" formatCode="\^"/>
    </dxf>
    <dxf>
      <numFmt numFmtId="186" formatCode="&quot;-&quot;"/>
    </dxf>
    <dxf>
      <numFmt numFmtId="189" formatCode="\^"/>
    </dxf>
    <dxf>
      <numFmt numFmtId="189" formatCode="\^"/>
    </dxf>
    <dxf>
      <numFmt numFmtId="189" formatCode="\^"/>
    </dxf>
    <dxf>
      <numFmt numFmtId="189" formatCode="\^"/>
    </dxf>
    <dxf>
      <numFmt numFmtId="188"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6" formatCode="&quot;-&quot;"/>
    </dxf>
    <dxf>
      <numFmt numFmtId="186" formatCode="&quot;-&quot;"/>
    </dxf>
    <dxf>
      <numFmt numFmtId="186" formatCode="&quot;-&quot;"/>
    </dxf>
    <dxf>
      <numFmt numFmtId="189" formatCode="\^"/>
    </dxf>
    <dxf>
      <numFmt numFmtId="189" formatCode="\^"/>
    </dxf>
    <dxf>
      <numFmt numFmtId="189" formatCode="\^"/>
    </dxf>
    <dxf>
      <numFmt numFmtId="186" formatCode="&quot;-&quot;"/>
    </dxf>
    <dxf>
      <numFmt numFmtId="186" formatCode="&quot;-&quot;"/>
    </dxf>
    <dxf>
      <numFmt numFmtId="189" formatCode="\^"/>
    </dxf>
    <dxf>
      <numFmt numFmtId="189" formatCode="\^"/>
    </dxf>
    <dxf>
      <numFmt numFmtId="189" formatCode="\^"/>
    </dxf>
    <dxf>
      <numFmt numFmtId="189" formatCode="\^"/>
    </dxf>
    <dxf>
      <numFmt numFmtId="189" formatCode="\^"/>
    </dxf>
    <dxf>
      <numFmt numFmtId="189" formatCode="\^"/>
    </dxf>
    <dxf>
      <numFmt numFmtId="189"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worksheets/sheet13.xml" Type="http://schemas.openxmlformats.org/officeDocument/2006/relationships/worksheet"/>
<Relationship Id="rId14" Target="worksheets/sheet14.xml" Type="http://schemas.openxmlformats.org/officeDocument/2006/relationships/worksheet"/>
<Relationship Id="rId15" Target="worksheets/sheet15.xml" Type="http://schemas.openxmlformats.org/officeDocument/2006/relationships/worksheet"/>
<Relationship Id="rId16" Target="worksheets/sheet16.xml" Type="http://schemas.openxmlformats.org/officeDocument/2006/relationships/worksheet"/>
<Relationship Id="rId17" Target="worksheets/sheet17.xml" Type="http://schemas.openxmlformats.org/officeDocument/2006/relationships/worksheet"/>
<Relationship Id="rId18" Target="worksheets/sheet18.xml" Type="http://schemas.openxmlformats.org/officeDocument/2006/relationships/worksheet"/>
<Relationship Id="rId19" Target="worksheets/sheet19.xml" Type="http://schemas.openxmlformats.org/officeDocument/2006/relationships/worksheet"/>
<Relationship Id="rId2" Target="worksheets/sheet2.xml" Type="http://schemas.openxmlformats.org/officeDocument/2006/relationships/worksheet"/>
<Relationship Id="rId20" Target="worksheets/sheet20.xml" Type="http://schemas.openxmlformats.org/officeDocument/2006/relationships/worksheet"/>
<Relationship Id="rId21" Target="worksheets/sheet21.xml" Type="http://schemas.openxmlformats.org/officeDocument/2006/relationships/worksheet"/>
<Relationship Id="rId22" Target="worksheets/sheet22.xml" Type="http://schemas.openxmlformats.org/officeDocument/2006/relationships/worksheet"/>
<Relationship Id="rId23" Target="worksheets/sheet23.xml" Type="http://schemas.openxmlformats.org/officeDocument/2006/relationships/worksheet"/>
<Relationship Id="rId24" Target="worksheets/sheet24.xml" Type="http://schemas.openxmlformats.org/officeDocument/2006/relationships/worksheet"/>
<Relationship Id="rId25" Target="worksheets/sheet25.xml" Type="http://schemas.openxmlformats.org/officeDocument/2006/relationships/worksheet"/>
<Relationship Id="rId26" Target="worksheets/sheet26.xml" Type="http://schemas.openxmlformats.org/officeDocument/2006/relationships/worksheet"/>
<Relationship Id="rId27" Target="worksheets/sheet27.xml" Type="http://schemas.openxmlformats.org/officeDocument/2006/relationships/worksheet"/>
<Relationship Id="rId28" Target="worksheets/sheet28.xml" Type="http://schemas.openxmlformats.org/officeDocument/2006/relationships/worksheet"/>
<Relationship Id="rId29" Target="worksheets/sheet29.xml" Type="http://schemas.openxmlformats.org/officeDocument/2006/relationships/worksheet"/>
<Relationship Id="rId3" Target="worksheets/sheet3.xml" Type="http://schemas.openxmlformats.org/officeDocument/2006/relationships/worksheet"/>
<Relationship Id="rId30" Target="worksheets/sheet30.xml" Type="http://schemas.openxmlformats.org/officeDocument/2006/relationships/worksheet"/>
<Relationship Id="rId31" Target="worksheets/sheet31.xml" Type="http://schemas.openxmlformats.org/officeDocument/2006/relationships/worksheet"/>
<Relationship Id="rId32" Target="worksheets/sheet32.xml" Type="http://schemas.openxmlformats.org/officeDocument/2006/relationships/worksheet"/>
<Relationship Id="rId33" Target="worksheets/sheet33.xml" Type="http://schemas.openxmlformats.org/officeDocument/2006/relationships/worksheet"/>
<Relationship Id="rId34" Target="worksheets/sheet34.xml" Type="http://schemas.openxmlformats.org/officeDocument/2006/relationships/worksheet"/>
<Relationship Id="rId35" Target="worksheets/sheet35.xml" Type="http://schemas.openxmlformats.org/officeDocument/2006/relationships/worksheet"/>
<Relationship Id="rId36" Target="worksheets/sheet36.xml" Type="http://schemas.openxmlformats.org/officeDocument/2006/relationships/worksheet"/>
<Relationship Id="rId37" Target="worksheets/sheet37.xml" Type="http://schemas.openxmlformats.org/officeDocument/2006/relationships/worksheet"/>
<Relationship Id="rId38" Target="worksheets/sheet38.xml" Type="http://schemas.openxmlformats.org/officeDocument/2006/relationships/worksheet"/>
<Relationship Id="rId39" Target="worksheets/sheet39.xml" Type="http://schemas.openxmlformats.org/officeDocument/2006/relationships/worksheet"/>
<Relationship Id="rId4" Target="worksheets/sheet4.xml" Type="http://schemas.openxmlformats.org/officeDocument/2006/relationships/worksheet"/>
<Relationship Id="rId40" Target="worksheets/sheet40.xml" Type="http://schemas.openxmlformats.org/officeDocument/2006/relationships/worksheet"/>
<Relationship Id="rId41" Target="worksheets/sheet41.xml" Type="http://schemas.openxmlformats.org/officeDocument/2006/relationships/worksheet"/>
<Relationship Id="rId42" Target="worksheets/sheet42.xml" Type="http://schemas.openxmlformats.org/officeDocument/2006/relationships/worksheet"/>
<Relationship Id="rId43" Target="worksheets/sheet43.xml" Type="http://schemas.openxmlformats.org/officeDocument/2006/relationships/worksheet"/>
<Relationship Id="rId44" Target="worksheets/sheet44.xml" Type="http://schemas.openxmlformats.org/officeDocument/2006/relationships/worksheet"/>
<Relationship Id="rId45" Target="worksheets/sheet45.xml" Type="http://schemas.openxmlformats.org/officeDocument/2006/relationships/worksheet"/>
<Relationship Id="rId46" Target="worksheets/sheet46.xml" Type="http://schemas.openxmlformats.org/officeDocument/2006/relationships/worksheet"/>
<Relationship Id="rId47" Target="worksheets/sheet47.xml" Type="http://schemas.openxmlformats.org/officeDocument/2006/relationships/worksheet"/>
<Relationship Id="rId48" Target="worksheets/sheet48.xml" Type="http://schemas.openxmlformats.org/officeDocument/2006/relationships/worksheet"/>
<Relationship Id="rId49" Target="worksheets/sheet49.xml" Type="http://schemas.openxmlformats.org/officeDocument/2006/relationships/worksheet"/>
<Relationship Id="rId5" Target="worksheets/sheet5.xml" Type="http://schemas.openxmlformats.org/officeDocument/2006/relationships/worksheet"/>
<Relationship Id="rId50" Target="worksheets/sheet50.xml" Type="http://schemas.openxmlformats.org/officeDocument/2006/relationships/worksheet"/>
<Relationship Id="rId51" Target="worksheets/sheet51.xml" Type="http://schemas.openxmlformats.org/officeDocument/2006/relationships/worksheet"/>
<Relationship Id="rId52" Target="worksheets/sheet52.xml" Type="http://schemas.openxmlformats.org/officeDocument/2006/relationships/worksheet"/>
<Relationship Id="rId53" Target="worksheets/sheet53.xml" Type="http://schemas.openxmlformats.org/officeDocument/2006/relationships/worksheet"/>
<Relationship Id="rId54" Target="worksheets/sheet54.xml" Type="http://schemas.openxmlformats.org/officeDocument/2006/relationships/worksheet"/>
<Relationship Id="rId55" Target="worksheets/sheet55.xml" Type="http://schemas.openxmlformats.org/officeDocument/2006/relationships/worksheet"/>
<Relationship Id="rId56" Target="worksheets/sheet56.xml" Type="http://schemas.openxmlformats.org/officeDocument/2006/relationships/worksheet"/>
<Relationship Id="rId57" Target="externalLinks/externalLink1.xml" Type="http://schemas.openxmlformats.org/officeDocument/2006/relationships/externalLink"/>
<Relationship Id="rId58" Target="theme/theme1.xml" Type="http://schemas.openxmlformats.org/officeDocument/2006/relationships/theme"/>
<Relationship Id="rId59" Target="styles.xml" Type="http://schemas.openxmlformats.org/officeDocument/2006/relationships/styles"/>
<Relationship Id="rId6" Target="worksheets/sheet6.xml" Type="http://schemas.openxmlformats.org/officeDocument/2006/relationships/worksheet"/>
<Relationship Id="rId60" Target="sharedStrings.xml" Type="http://schemas.openxmlformats.org/officeDocument/2006/relationships/sharedStrings"/>
<Relationship Id="rId61" Target="calcChain.xml" Type="http://schemas.openxmlformats.org/officeDocument/2006/relationships/calcChain"/>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no"?>
<Relationships xmlns="http://schemas.openxmlformats.org/package/2006/relationships">
<Relationship Id="rId1" Target="file://///Servidor/trabajos%20en%20curso/CORES/BOLETIN/Datos%20Enero/D_4C1.xls"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printerSettings/printerSettings8.bin" Type="http://schemas.openxmlformats.org/officeDocument/2006/relationships/printerSettings"/>
</Relationships>

</file>

<file path=xl/worksheets/_rels/sheet11.xml.rels><?xml version="1.0" encoding="UTF-8" standalone="no"?>
<Relationships xmlns="http://schemas.openxmlformats.org/package/2006/relationships">
<Relationship Id="rId1" Target="../printerSettings/printerSettings9.bin" Type="http://schemas.openxmlformats.org/officeDocument/2006/relationships/printerSettings"/>
</Relationships>

</file>

<file path=xl/worksheets/_rels/sheet12.xml.rels><?xml version="1.0" encoding="UTF-8" standalone="no"?>
<Relationships xmlns="http://schemas.openxmlformats.org/package/2006/relationships">
<Relationship Id="rId1" Target="../printerSettings/printerSettings10.bin" Type="http://schemas.openxmlformats.org/officeDocument/2006/relationships/printerSettings"/>
</Relationships>

</file>

<file path=xl/worksheets/_rels/sheet13.xml.rels><?xml version="1.0" encoding="UTF-8" standalone="no"?>
<Relationships xmlns="http://schemas.openxmlformats.org/package/2006/relationships">
<Relationship Id="rId1" Target="../printerSettings/printerSettings11.bin" Type="http://schemas.openxmlformats.org/officeDocument/2006/relationships/printerSettings"/>
</Relationships>

</file>

<file path=xl/worksheets/_rels/sheet14.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15.xml.rels><?xml version="1.0" encoding="UTF-8" standalone="no"?>
<Relationships xmlns="http://schemas.openxmlformats.org/package/2006/relationships">
<Relationship Id="rId1" Target="../printerSettings/printerSettings13.bin" Type="http://schemas.openxmlformats.org/officeDocument/2006/relationships/printerSettings"/>
</Relationships>

</file>

<file path=xl/worksheets/_rels/sheet16.xml.rels><?xml version="1.0" encoding="UTF-8" standalone="no"?>
<Relationships xmlns="http://schemas.openxmlformats.org/package/2006/relationships">
<Relationship Id="rId1" Target="../printerSettings/printerSettings14.bin" Type="http://schemas.openxmlformats.org/officeDocument/2006/relationships/printerSettings"/>
</Relationships>

</file>

<file path=xl/worksheets/_rels/sheet17.xml.rels><?xml version="1.0" encoding="UTF-8" standalone="no"?>
<Relationships xmlns="http://schemas.openxmlformats.org/package/2006/relationships">
<Relationship Id="rId1" Target="../printerSettings/printerSettings15.bin" Type="http://schemas.openxmlformats.org/officeDocument/2006/relationships/printerSettings"/>
</Relationships>

</file>

<file path=xl/worksheets/_rels/sheet18.xml.rels><?xml version="1.0" encoding="UTF-8" standalone="no"?>
<Relationships xmlns="http://schemas.openxmlformats.org/package/2006/relationships">
<Relationship Id="rId1" Target="../printerSettings/printerSettings16.bin" Type="http://schemas.openxmlformats.org/officeDocument/2006/relationships/printerSettings"/>
</Relationships>

</file>

<file path=xl/worksheets/_rels/sheet19.xml.rels><?xml version="1.0" encoding="UTF-8" standalone="no"?>
<Relationships xmlns="http://schemas.openxmlformats.org/package/2006/relationships">
<Relationship Id="rId1" Target="../printerSettings/printerSettings17.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20.xml.rels><?xml version="1.0" encoding="UTF-8" standalone="no"?>
<Relationships xmlns="http://schemas.openxmlformats.org/package/2006/relationships">
<Relationship Id="rId1" Target="../printerSettings/printerSettings18.bin" Type="http://schemas.openxmlformats.org/officeDocument/2006/relationships/printerSettings"/>
</Relationships>

</file>

<file path=xl/worksheets/_rels/sheet21.xml.rels><?xml version="1.0" encoding="UTF-8" standalone="no"?>
<Relationships xmlns="http://schemas.openxmlformats.org/package/2006/relationships">
<Relationship Id="rId1" Target="../printerSettings/printerSettings19.bin" Type="http://schemas.openxmlformats.org/officeDocument/2006/relationships/printerSettings"/>
</Relationships>

</file>

<file path=xl/worksheets/_rels/sheet23.xml.rels><?xml version="1.0" encoding="UTF-8" standalone="no"?>
<Relationships xmlns="http://schemas.openxmlformats.org/package/2006/relationships">
<Relationship Id="rId1" Target="../printerSettings/printerSettings20.bin" Type="http://schemas.openxmlformats.org/officeDocument/2006/relationships/printerSettings"/>
</Relationships>

</file>

<file path=xl/worksheets/_rels/sheet24.xml.rels><?xml version="1.0" encoding="UTF-8" standalone="no"?>
<Relationships xmlns="http://schemas.openxmlformats.org/package/2006/relationships">
<Relationship Id="rId1" Target="../printerSettings/printerSettings21.bin" Type="http://schemas.openxmlformats.org/officeDocument/2006/relationships/printerSettings"/>
</Relationships>

</file>

<file path=xl/worksheets/_rels/sheet28.xml.rels><?xml version="1.0" encoding="UTF-8" standalone="no"?>
<Relationships xmlns="http://schemas.openxmlformats.org/package/2006/relationships">
<Relationship Id="rId1" Target="../printerSettings/printerSettings22.bin" Type="http://schemas.openxmlformats.org/officeDocument/2006/relationships/printerSettings"/>
</Relationships>

</file>

<file path=xl/worksheets/_rels/sheet29.xml.rels><?xml version="1.0" encoding="UTF-8" standalone="no"?>
<Relationships xmlns="http://schemas.openxmlformats.org/package/2006/relationships">
<Relationship Id="rId1" Target="../printerSettings/printerSettings23.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33.xml.rels><?xml version="1.0" encoding="UTF-8" standalone="no"?>
<Relationships xmlns="http://schemas.openxmlformats.org/package/2006/relationships">
<Relationship Id="rId1" Target="../printerSettings/printerSettings24.bin" Type="http://schemas.openxmlformats.org/officeDocument/2006/relationships/printerSettings"/>
</Relationships>

</file>

<file path=xl/worksheets/_rels/sheet34.xml.rels><?xml version="1.0" encoding="UTF-8" standalone="no"?>
<Relationships xmlns="http://schemas.openxmlformats.org/package/2006/relationships">
<Relationship Id="rId1" Target="../printerSettings/printerSettings25.bin" Type="http://schemas.openxmlformats.org/officeDocument/2006/relationships/printerSettings"/>
</Relationships>

</file>

<file path=xl/worksheets/_rels/sheet36.xml.rels><?xml version="1.0" encoding="UTF-8" standalone="no"?>
<Relationships xmlns="http://schemas.openxmlformats.org/package/2006/relationships">
<Relationship Id="rId1" Target="../printerSettings/printerSettings26.bin" Type="http://schemas.openxmlformats.org/officeDocument/2006/relationships/printerSettings"/>
</Relationships>

</file>

<file path=xl/worksheets/_rels/sheet41.xml.rels><?xml version="1.0" encoding="UTF-8" standalone="no"?>
<Relationships xmlns="http://schemas.openxmlformats.org/package/2006/relationships">
<Relationship Id="rId1" Target="../printerSettings/printerSettings27.bin" Type="http://schemas.openxmlformats.org/officeDocument/2006/relationships/printerSettings"/>
</Relationships>

</file>

<file path=xl/worksheets/_rels/sheet42.xml.rels><?xml version="1.0" encoding="UTF-8" standalone="no"?>
<Relationships xmlns="http://schemas.openxmlformats.org/package/2006/relationships">
<Relationship Id="rId1" Target="../printerSettings/printerSettings28.bin" Type="http://schemas.openxmlformats.org/officeDocument/2006/relationships/printerSettings"/>
</Relationships>

</file>

<file path=xl/worksheets/_rels/sheet44.xml.rels><?xml version="1.0" encoding="UTF-8" standalone="no"?>
<Relationships xmlns="http://schemas.openxmlformats.org/package/2006/relationships">
<Relationship Id="rId1" Target="../printerSettings/printerSettings29.bin" Type="http://schemas.openxmlformats.org/officeDocument/2006/relationships/printerSettings"/>
</Relationships>

</file>

<file path=xl/worksheets/_rels/sheet45.xml.rels><?xml version="1.0" encoding="UTF-8" standalone="no"?>
<Relationships xmlns="http://schemas.openxmlformats.org/package/2006/relationships">
<Relationship Id="rId1" Target="../printerSettings/printerSettings30.bin" Type="http://schemas.openxmlformats.org/officeDocument/2006/relationships/printerSettings"/>
</Relationships>

</file>

<file path=xl/worksheets/_rels/sheet47.xml.rels><?xml version="1.0" encoding="UTF-8" standalone="no"?>
<Relationships xmlns="http://schemas.openxmlformats.org/package/2006/relationships">
<Relationship Id="rId1" Target="../printerSettings/printerSettings31.bin" Type="http://schemas.openxmlformats.org/officeDocument/2006/relationships/printerSettings"/>
</Relationships>

</file>

<file path=xl/worksheets/_rels/sheet5.xml.rels><?xml version="1.0" encoding="UTF-8" standalone="no"?>
<Relationships xmlns="http://schemas.openxmlformats.org/package/2006/relationships">
<Relationship Id="rId1" Target="../printerSettings/printerSettings4.bin" Type="http://schemas.openxmlformats.org/officeDocument/2006/relationships/printerSettings"/>
</Relationships>

</file>

<file path=xl/worksheets/_rels/sheet51.xml.rels><?xml version="1.0" encoding="UTF-8" standalone="no"?>
<Relationships xmlns="http://schemas.openxmlformats.org/package/2006/relationships">
<Relationship Id="rId1" Target="../printerSettings/printerSettings32.bin" Type="http://schemas.openxmlformats.org/officeDocument/2006/relationships/printerSettings"/>
</Relationships>

</file>

<file path=xl/worksheets/_rels/sheet55.xml.rels><?xml version="1.0" encoding="UTF-8" standalone="no"?>
<Relationships xmlns="http://schemas.openxmlformats.org/package/2006/relationships">
<Relationship Id="rId1" Target="../printerSettings/printerSettings33.bin" Type="http://schemas.openxmlformats.org/officeDocument/2006/relationships/printerSettings"/>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K102"/>
  <sheetViews>
    <sheetView tabSelected="1" zoomScaleNormal="100" zoomScaleSheetLayoutView="140" workbookViewId="0"/>
  </sheetViews>
  <sheetFormatPr baseColWidth="10" defaultColWidth="11.375" defaultRowHeight="15" customHeight="1" x14ac:dyDescent="0.2"/>
  <cols>
    <col min="1" max="1" width="9" style="8" customWidth="1"/>
    <col min="2" max="2" width="3.875" style="8" customWidth="1"/>
    <col min="3" max="3" width="7.5" style="8" customWidth="1"/>
    <col min="4" max="4" width="4.75" style="8" customWidth="1"/>
    <col min="5" max="5" width="8.375" style="8" customWidth="1"/>
    <col min="6" max="9" width="11.375" style="8"/>
    <col min="10" max="10" width="12.875" style="8" customWidth="1"/>
    <col min="11" max="16384" width="11.375" style="8"/>
  </cols>
  <sheetData>
    <row r="2" spans="1:9" ht="15" customHeight="1" x14ac:dyDescent="0.25">
      <c r="A2" s="2" t="s">
        <v>678</v>
      </c>
    </row>
    <row r="3" spans="1:9" ht="15" customHeight="1" x14ac:dyDescent="0.2">
      <c r="A3" s="734">
        <v>42948</v>
      </c>
    </row>
    <row r="4" spans="1:9" ht="15" customHeight="1" x14ac:dyDescent="0.25">
      <c r="A4" s="881" t="s">
        <v>19</v>
      </c>
      <c r="B4" s="881"/>
      <c r="C4" s="881"/>
      <c r="D4" s="881"/>
      <c r="E4" s="881"/>
      <c r="F4" s="881"/>
      <c r="G4" s="881"/>
    </row>
    <row r="5" spans="1:9" ht="15" customHeight="1" x14ac:dyDescent="0.25">
      <c r="A5" s="4"/>
      <c r="B5" s="4"/>
      <c r="C5" s="4"/>
      <c r="D5" s="4"/>
      <c r="E5" s="4"/>
      <c r="F5" s="4"/>
      <c r="G5" s="4"/>
    </row>
    <row r="6" spans="1:9" ht="15" customHeight="1" x14ac:dyDescent="0.2">
      <c r="A6" s="6" t="s">
        <v>0</v>
      </c>
      <c r="B6" s="16"/>
      <c r="C6" s="16"/>
      <c r="D6" s="16"/>
      <c r="E6" s="16"/>
      <c r="F6" s="16"/>
      <c r="G6" s="16"/>
    </row>
    <row r="7" spans="1:9" ht="15" customHeight="1" x14ac:dyDescent="0.2">
      <c r="A7" s="6"/>
      <c r="B7" s="16"/>
      <c r="C7" s="16"/>
      <c r="D7" s="16"/>
      <c r="E7" s="16"/>
      <c r="F7" s="16"/>
      <c r="G7" s="16"/>
    </row>
    <row r="8" spans="1:9" ht="15" customHeight="1" x14ac:dyDescent="0.2">
      <c r="A8" s="16"/>
      <c r="B8" s="16"/>
      <c r="C8" s="76" t="s">
        <v>0</v>
      </c>
      <c r="D8" s="10"/>
      <c r="E8" s="16"/>
      <c r="F8" s="16"/>
      <c r="G8" s="16"/>
    </row>
    <row r="9" spans="1:9" ht="15" customHeight="1" x14ac:dyDescent="0.2">
      <c r="A9" s="16"/>
      <c r="B9" s="16"/>
      <c r="C9" s="77" t="s">
        <v>106</v>
      </c>
      <c r="D9" s="10"/>
      <c r="E9" s="10"/>
      <c r="F9" s="10"/>
      <c r="G9" s="10"/>
      <c r="H9" s="9"/>
      <c r="I9" s="9"/>
    </row>
    <row r="10" spans="1:9" ht="15" customHeight="1" x14ac:dyDescent="0.2">
      <c r="A10" s="16"/>
      <c r="B10" s="16"/>
      <c r="C10" s="77" t="s">
        <v>23</v>
      </c>
      <c r="D10" s="10"/>
      <c r="E10" s="10"/>
      <c r="F10" s="10"/>
      <c r="G10" s="10"/>
    </row>
    <row r="11" spans="1:9" ht="15" customHeight="1" x14ac:dyDescent="0.2">
      <c r="A11" s="16"/>
      <c r="B11" s="16"/>
      <c r="C11" s="16"/>
      <c r="D11" s="16"/>
      <c r="E11" s="16"/>
      <c r="F11" s="16"/>
      <c r="G11" s="16"/>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9" t="s">
        <v>5</v>
      </c>
      <c r="D16" s="9"/>
      <c r="E16" s="9"/>
      <c r="F16" s="9"/>
    </row>
    <row r="17" spans="2:9" ht="15" customHeight="1" x14ac:dyDescent="0.2">
      <c r="C17" s="301" t="s">
        <v>551</v>
      </c>
      <c r="D17" s="301"/>
      <c r="E17" s="301"/>
      <c r="F17" s="301"/>
      <c r="G17" s="301"/>
      <c r="H17" s="301"/>
    </row>
    <row r="18" spans="2:9" ht="15" customHeight="1" x14ac:dyDescent="0.2">
      <c r="C18" s="9" t="s">
        <v>24</v>
      </c>
      <c r="D18" s="9"/>
      <c r="E18" s="9"/>
      <c r="F18" s="9"/>
      <c r="G18" s="9"/>
    </row>
    <row r="19" spans="2:9" ht="15" customHeight="1" x14ac:dyDescent="0.2">
      <c r="C19" s="9" t="s">
        <v>25</v>
      </c>
      <c r="D19" s="9"/>
      <c r="E19" s="9"/>
      <c r="F19" s="12"/>
    </row>
    <row r="20" spans="2:9" ht="15" customHeight="1" x14ac:dyDescent="0.2">
      <c r="C20" s="9" t="s">
        <v>559</v>
      </c>
      <c r="D20" s="9"/>
      <c r="E20" s="9"/>
      <c r="F20" s="9"/>
      <c r="G20" s="9"/>
      <c r="H20" s="9"/>
      <c r="I20" s="9"/>
    </row>
    <row r="21" spans="2:9" ht="15" customHeight="1" x14ac:dyDescent="0.2">
      <c r="C21" s="9" t="s">
        <v>27</v>
      </c>
      <c r="D21" s="9"/>
      <c r="E21" s="9"/>
      <c r="F21" s="12"/>
      <c r="G21" s="12"/>
      <c r="H21" s="12"/>
      <c r="I21" s="12"/>
    </row>
    <row r="22" spans="2:9" ht="15" customHeight="1" x14ac:dyDescent="0.2">
      <c r="C22" s="9" t="s">
        <v>208</v>
      </c>
      <c r="D22" s="9"/>
      <c r="E22" s="9"/>
      <c r="F22" s="9"/>
      <c r="G22" s="9"/>
      <c r="H22" s="12"/>
      <c r="I22" s="12"/>
    </row>
    <row r="23" spans="2:9" ht="15" customHeight="1" x14ac:dyDescent="0.2">
      <c r="C23" s="9" t="s">
        <v>28</v>
      </c>
      <c r="D23" s="9"/>
      <c r="E23" s="9"/>
      <c r="F23" s="9"/>
      <c r="G23" s="9"/>
    </row>
    <row r="24" spans="2:9" ht="15" customHeight="1" x14ac:dyDescent="0.2">
      <c r="C24" s="9" t="s">
        <v>26</v>
      </c>
      <c r="D24" s="9"/>
      <c r="E24" s="9"/>
      <c r="F24" s="9"/>
      <c r="G24" s="9"/>
    </row>
    <row r="25" spans="2:9" ht="15" customHeight="1" x14ac:dyDescent="0.2">
      <c r="C25" s="301" t="s">
        <v>565</v>
      </c>
      <c r="D25" s="301"/>
      <c r="E25" s="301"/>
      <c r="F25" s="301"/>
      <c r="G25" s="9"/>
      <c r="H25" s="9"/>
    </row>
    <row r="26" spans="2:9" ht="15" customHeight="1" x14ac:dyDescent="0.2">
      <c r="C26" s="301" t="s">
        <v>33</v>
      </c>
      <c r="D26" s="301"/>
      <c r="E26" s="301"/>
      <c r="F26" s="301"/>
      <c r="G26" s="9"/>
      <c r="H26" s="9"/>
    </row>
    <row r="27" spans="2:9" ht="15" customHeight="1" x14ac:dyDescent="0.2">
      <c r="C27" s="301" t="s">
        <v>479</v>
      </c>
      <c r="D27" s="301"/>
      <c r="E27" s="301"/>
      <c r="F27" s="301"/>
      <c r="G27" s="301"/>
      <c r="H27" s="301"/>
      <c r="I27" s="9"/>
    </row>
    <row r="28" spans="2:9" ht="15" customHeight="1" x14ac:dyDescent="0.2">
      <c r="C28" s="9" t="s">
        <v>6</v>
      </c>
      <c r="D28" s="9"/>
      <c r="E28" s="9"/>
      <c r="F28" s="12"/>
    </row>
    <row r="29" spans="2:9" s="6" customFormat="1" ht="15" customHeight="1" x14ac:dyDescent="0.2">
      <c r="B29" s="8"/>
      <c r="C29" s="9" t="s">
        <v>29</v>
      </c>
      <c r="D29" s="9"/>
      <c r="E29" s="9"/>
      <c r="F29" s="12"/>
      <c r="G29" s="8"/>
    </row>
    <row r="30" spans="2:9" ht="15" customHeight="1" x14ac:dyDescent="0.2">
      <c r="C30" s="9" t="s">
        <v>483</v>
      </c>
      <c r="D30" s="9"/>
      <c r="E30" s="9"/>
      <c r="F30" s="9"/>
      <c r="G30" s="9"/>
    </row>
    <row r="31" spans="2:9" ht="15" customHeight="1" x14ac:dyDescent="0.2">
      <c r="C31" s="9" t="s">
        <v>7</v>
      </c>
      <c r="D31" s="9"/>
      <c r="E31" s="9"/>
      <c r="F31" s="9"/>
      <c r="G31" s="6"/>
      <c r="H31" s="12"/>
    </row>
    <row r="33" spans="1:9" ht="15" customHeight="1" x14ac:dyDescent="0.2">
      <c r="B33" s="6" t="s">
        <v>16</v>
      </c>
      <c r="C33" s="6"/>
      <c r="D33" s="12"/>
      <c r="E33" s="12"/>
      <c r="F33" s="12"/>
      <c r="G33" s="12"/>
    </row>
    <row r="34" spans="1:9" ht="15" customHeight="1" x14ac:dyDescent="0.2">
      <c r="D34" s="12"/>
      <c r="E34" s="12"/>
      <c r="F34" s="12"/>
      <c r="G34" s="12"/>
      <c r="H34" s="12"/>
    </row>
    <row r="35" spans="1:9" ht="15" customHeight="1" x14ac:dyDescent="0.2">
      <c r="C35" s="9" t="s">
        <v>259</v>
      </c>
      <c r="D35" s="9"/>
      <c r="E35" s="9"/>
      <c r="F35" s="9"/>
      <c r="G35" s="9"/>
    </row>
    <row r="36" spans="1:9" ht="15" customHeight="1" x14ac:dyDescent="0.2">
      <c r="C36" s="9" t="s">
        <v>234</v>
      </c>
      <c r="D36" s="9"/>
      <c r="E36" s="9"/>
      <c r="F36" s="9"/>
      <c r="G36" s="12"/>
    </row>
    <row r="37" spans="1:9" ht="15" customHeight="1" x14ac:dyDescent="0.2">
      <c r="A37" s="6"/>
      <c r="C37" s="301" t="s">
        <v>34</v>
      </c>
      <c r="D37" s="301"/>
      <c r="E37" s="301"/>
      <c r="F37" s="301"/>
      <c r="G37" s="301"/>
      <c r="H37" s="9"/>
      <c r="I37" s="9"/>
    </row>
    <row r="38" spans="1:9" ht="15" customHeight="1" x14ac:dyDescent="0.2">
      <c r="A38" s="6"/>
      <c r="C38" s="301" t="s">
        <v>554</v>
      </c>
      <c r="D38" s="301"/>
      <c r="E38" s="301"/>
      <c r="F38" s="301"/>
      <c r="G38" s="301"/>
      <c r="H38" s="9"/>
    </row>
    <row r="40" spans="1:9" ht="15" customHeight="1" x14ac:dyDescent="0.2">
      <c r="B40" s="6" t="s">
        <v>14</v>
      </c>
      <c r="C40" s="6"/>
    </row>
    <row r="42" spans="1:9" ht="15" customHeight="1" x14ac:dyDescent="0.2">
      <c r="C42" s="9" t="s">
        <v>30</v>
      </c>
      <c r="D42" s="9"/>
      <c r="E42" s="9"/>
      <c r="H42" s="12"/>
      <c r="I42" s="12"/>
    </row>
    <row r="43" spans="1:9" ht="15" customHeight="1" x14ac:dyDescent="0.2">
      <c r="C43" s="9" t="s">
        <v>267</v>
      </c>
      <c r="D43" s="9"/>
      <c r="E43" s="9"/>
      <c r="F43" s="9"/>
      <c r="H43" s="12"/>
      <c r="I43" s="12"/>
    </row>
    <row r="44" spans="1:9" ht="15" customHeight="1" x14ac:dyDescent="0.2">
      <c r="C44" s="9" t="s">
        <v>553</v>
      </c>
      <c r="D44" s="9"/>
      <c r="E44" s="9"/>
      <c r="F44" s="9"/>
      <c r="G44" s="12"/>
    </row>
    <row r="45" spans="1:9" ht="15" customHeight="1" x14ac:dyDescent="0.2">
      <c r="C45" s="9" t="s">
        <v>269</v>
      </c>
      <c r="D45" s="9"/>
      <c r="E45" s="9"/>
      <c r="F45" s="9"/>
      <c r="G45" s="9"/>
    </row>
    <row r="46" spans="1:9" ht="15" customHeight="1" x14ac:dyDescent="0.2">
      <c r="C46" s="12"/>
      <c r="D46" s="6"/>
    </row>
    <row r="47" spans="1:9" ht="15" customHeight="1" x14ac:dyDescent="0.2">
      <c r="B47" s="6" t="s">
        <v>15</v>
      </c>
      <c r="C47" s="6"/>
      <c r="D47" s="6"/>
    </row>
    <row r="48" spans="1:9" ht="15" customHeight="1" x14ac:dyDescent="0.2">
      <c r="B48" s="6"/>
      <c r="C48" s="299"/>
      <c r="D48" s="299"/>
      <c r="E48" s="299"/>
      <c r="F48" s="299"/>
    </row>
    <row r="49" spans="1:8" ht="15" customHeight="1" x14ac:dyDescent="0.2">
      <c r="B49" s="6"/>
      <c r="C49" s="300" t="s">
        <v>552</v>
      </c>
      <c r="D49" s="300"/>
      <c r="E49" s="300"/>
      <c r="F49" s="300"/>
      <c r="G49" s="9"/>
    </row>
    <row r="50" spans="1:8" ht="15" customHeight="1" x14ac:dyDescent="0.2">
      <c r="B50" s="6"/>
      <c r="C50" s="9" t="s">
        <v>531</v>
      </c>
      <c r="D50" s="9"/>
      <c r="E50" s="9"/>
      <c r="F50" s="9"/>
    </row>
    <row r="51" spans="1:8" ht="15" customHeight="1" x14ac:dyDescent="0.2">
      <c r="B51" s="6"/>
      <c r="C51" s="9" t="s">
        <v>37</v>
      </c>
      <c r="D51" s="9"/>
      <c r="E51" s="9"/>
      <c r="F51" s="9"/>
    </row>
    <row r="52" spans="1:8" ht="15" customHeight="1" x14ac:dyDescent="0.2">
      <c r="B52" s="6"/>
      <c r="C52" s="9" t="s">
        <v>36</v>
      </c>
      <c r="D52" s="9"/>
      <c r="E52" s="9"/>
      <c r="F52" s="9"/>
    </row>
    <row r="53" spans="1:8" ht="15" customHeight="1" x14ac:dyDescent="0.2">
      <c r="B53" s="6"/>
      <c r="C53" s="9" t="s">
        <v>35</v>
      </c>
      <c r="D53" s="9"/>
      <c r="E53" s="9"/>
      <c r="F53" s="9"/>
    </row>
    <row r="54" spans="1:8" ht="15" customHeight="1" x14ac:dyDescent="0.2">
      <c r="B54" s="6"/>
      <c r="C54" s="9" t="s">
        <v>20</v>
      </c>
      <c r="D54" s="9"/>
      <c r="E54" s="9"/>
      <c r="F54" s="9"/>
      <c r="G54" s="9"/>
    </row>
    <row r="55" spans="1:8" s="20" customFormat="1" ht="15" customHeight="1" x14ac:dyDescent="0.2">
      <c r="A55" s="8"/>
      <c r="B55" s="6"/>
      <c r="C55" s="9" t="s">
        <v>21</v>
      </c>
      <c r="D55" s="9"/>
      <c r="E55" s="9"/>
      <c r="F55" s="9"/>
      <c r="G55" s="8"/>
      <c r="H55" s="19"/>
    </row>
    <row r="56" spans="1:8" s="20" customFormat="1" ht="15" customHeight="1" x14ac:dyDescent="0.2">
      <c r="A56" s="8"/>
      <c r="B56" s="6"/>
      <c r="C56" s="301" t="s">
        <v>22</v>
      </c>
      <c r="D56" s="301"/>
      <c r="E56" s="301"/>
      <c r="F56" s="301"/>
      <c r="G56" s="301"/>
      <c r="H56" s="9"/>
    </row>
    <row r="57" spans="1:8" s="20" customFormat="1" ht="15" customHeight="1" x14ac:dyDescent="0.2">
      <c r="A57" s="8"/>
      <c r="B57" s="6"/>
      <c r="C57" s="6"/>
      <c r="D57" s="18"/>
      <c r="E57" s="18"/>
      <c r="F57" s="18"/>
      <c r="G57" s="19"/>
      <c r="H57" s="19"/>
    </row>
    <row r="58" spans="1:8" s="20" customFormat="1" ht="15" customHeight="1" x14ac:dyDescent="0.2">
      <c r="A58" s="17" t="s">
        <v>3</v>
      </c>
      <c r="B58" s="18"/>
      <c r="C58" s="18"/>
      <c r="D58" s="18"/>
      <c r="E58" s="18"/>
      <c r="F58" s="18"/>
      <c r="G58" s="19"/>
      <c r="H58" s="19"/>
    </row>
    <row r="59" spans="1:8" s="20" customFormat="1" ht="15" customHeight="1" x14ac:dyDescent="0.2">
      <c r="A59" s="17"/>
      <c r="B59" s="18"/>
      <c r="C59" s="18"/>
      <c r="D59" s="18"/>
      <c r="E59" s="18"/>
      <c r="F59" s="18"/>
      <c r="G59" s="19"/>
      <c r="H59" s="19"/>
    </row>
    <row r="60" spans="1:8" s="20" customFormat="1" ht="15" customHeight="1" x14ac:dyDescent="0.2">
      <c r="A60" s="17"/>
      <c r="B60" s="17" t="s">
        <v>9</v>
      </c>
      <c r="C60" s="18"/>
      <c r="D60" s="18"/>
      <c r="E60" s="18"/>
      <c r="F60" s="18"/>
      <c r="G60" s="19"/>
      <c r="H60" s="19"/>
    </row>
    <row r="61" spans="1:8" ht="15" customHeight="1" x14ac:dyDescent="0.2">
      <c r="A61" s="17"/>
      <c r="B61" s="17"/>
      <c r="C61" s="18"/>
      <c r="D61" s="18"/>
      <c r="E61" s="18"/>
      <c r="F61" s="18"/>
      <c r="G61" s="19"/>
    </row>
    <row r="62" spans="1:8" ht="15" customHeight="1" x14ac:dyDescent="0.2">
      <c r="A62" s="17"/>
      <c r="B62" s="12"/>
      <c r="C62" s="9" t="s">
        <v>38</v>
      </c>
      <c r="D62" s="9"/>
      <c r="E62" s="9"/>
      <c r="F62" s="18"/>
      <c r="G62" s="19"/>
    </row>
    <row r="63" spans="1:8" ht="15" customHeight="1" x14ac:dyDescent="0.2">
      <c r="A63" s="17"/>
      <c r="B63" s="12"/>
      <c r="C63" s="9" t="s">
        <v>349</v>
      </c>
      <c r="D63" s="9"/>
      <c r="E63" s="9"/>
      <c r="F63" s="9"/>
      <c r="G63" s="9"/>
    </row>
    <row r="64" spans="1:8" ht="15" customHeight="1" x14ac:dyDescent="0.2">
      <c r="B64" s="6"/>
      <c r="C64" s="9" t="s">
        <v>402</v>
      </c>
      <c r="D64" s="9"/>
      <c r="E64" s="9"/>
      <c r="F64" s="9"/>
      <c r="G64" s="9"/>
    </row>
    <row r="65" spans="2:9" ht="15" customHeight="1" x14ac:dyDescent="0.2">
      <c r="B65" s="6"/>
      <c r="C65" s="9" t="s">
        <v>543</v>
      </c>
      <c r="D65" s="9"/>
      <c r="E65" s="9"/>
      <c r="F65" s="9"/>
      <c r="G65" s="9"/>
      <c r="H65" s="9"/>
    </row>
    <row r="66" spans="2:9" ht="15" customHeight="1" x14ac:dyDescent="0.2">
      <c r="B66" s="6"/>
      <c r="C66" s="6"/>
      <c r="D66" s="12"/>
      <c r="E66" s="12"/>
      <c r="F66" s="12"/>
    </row>
    <row r="67" spans="2:9" ht="15" customHeight="1" x14ac:dyDescent="0.2">
      <c r="B67" s="6" t="s">
        <v>17</v>
      </c>
      <c r="C67" s="6"/>
      <c r="D67" s="12"/>
      <c r="E67" s="12"/>
      <c r="F67" s="12"/>
      <c r="G67" s="11"/>
      <c r="H67" s="11"/>
      <c r="I67" s="11"/>
    </row>
    <row r="68" spans="2:9" ht="15" customHeight="1" x14ac:dyDescent="0.2">
      <c r="B68" s="6"/>
      <c r="C68" s="6"/>
      <c r="D68" s="12"/>
      <c r="E68" s="12"/>
      <c r="F68" s="12"/>
    </row>
    <row r="69" spans="2:9" ht="15" customHeight="1" x14ac:dyDescent="0.2">
      <c r="B69" s="6"/>
      <c r="C69" s="9" t="s">
        <v>544</v>
      </c>
      <c r="D69" s="9"/>
      <c r="E69" s="9"/>
      <c r="F69" s="9"/>
      <c r="G69" s="11"/>
      <c r="H69" s="11"/>
    </row>
    <row r="70" spans="2:9" ht="15" customHeight="1" x14ac:dyDescent="0.2">
      <c r="B70" s="6"/>
      <c r="C70" s="9" t="s">
        <v>18</v>
      </c>
      <c r="D70" s="9"/>
      <c r="E70" s="9"/>
      <c r="F70" s="9"/>
      <c r="G70" s="11"/>
    </row>
    <row r="71" spans="2:9" ht="15" customHeight="1" x14ac:dyDescent="0.2">
      <c r="C71" s="301" t="s">
        <v>556</v>
      </c>
      <c r="D71" s="301"/>
      <c r="E71" s="301"/>
      <c r="F71" s="9"/>
      <c r="G71" s="9"/>
    </row>
    <row r="72" spans="2:9" ht="15" customHeight="1" x14ac:dyDescent="0.2">
      <c r="C72" s="9" t="s">
        <v>555</v>
      </c>
      <c r="D72" s="9"/>
      <c r="E72" s="9"/>
      <c r="F72" s="9"/>
      <c r="G72" s="9"/>
      <c r="H72" s="9"/>
    </row>
    <row r="73" spans="2:9" ht="15" customHeight="1" x14ac:dyDescent="0.2">
      <c r="C73" s="9" t="s">
        <v>378</v>
      </c>
      <c r="D73" s="9"/>
      <c r="E73" s="9"/>
      <c r="F73" s="9"/>
    </row>
    <row r="74" spans="2:9" ht="15" customHeight="1" x14ac:dyDescent="0.2">
      <c r="C74" s="9" t="s">
        <v>587</v>
      </c>
      <c r="D74" s="9"/>
      <c r="E74" s="9"/>
      <c r="F74" s="9"/>
    </row>
    <row r="75" spans="2:9" ht="15" customHeight="1" x14ac:dyDescent="0.2">
      <c r="D75" s="11"/>
      <c r="E75" s="11"/>
      <c r="F75" s="11"/>
      <c r="H75" s="11"/>
    </row>
    <row r="76" spans="2:9" ht="15" customHeight="1" x14ac:dyDescent="0.2">
      <c r="B76" s="6" t="s">
        <v>10</v>
      </c>
      <c r="D76" s="11"/>
      <c r="E76" s="11"/>
      <c r="F76" s="11"/>
    </row>
    <row r="77" spans="2:9" ht="15" customHeight="1" x14ac:dyDescent="0.2">
      <c r="D77" s="11"/>
      <c r="E77" s="11"/>
      <c r="F77" s="11"/>
      <c r="G77" s="11"/>
    </row>
    <row r="78" spans="2:9" ht="15" customHeight="1" x14ac:dyDescent="0.2">
      <c r="C78" s="9" t="s">
        <v>31</v>
      </c>
      <c r="D78" s="9"/>
      <c r="E78" s="9"/>
      <c r="F78" s="9"/>
    </row>
    <row r="79" spans="2:9" ht="15" customHeight="1" x14ac:dyDescent="0.2">
      <c r="C79" s="301" t="s">
        <v>386</v>
      </c>
      <c r="D79" s="301"/>
      <c r="E79" s="301"/>
      <c r="F79" s="9"/>
      <c r="G79" s="9"/>
    </row>
    <row r="81" spans="1:10" ht="15" customHeight="1" x14ac:dyDescent="0.2">
      <c r="B81" s="6" t="s">
        <v>11</v>
      </c>
    </row>
    <row r="83" spans="1:10" ht="15" customHeight="1" x14ac:dyDescent="0.2">
      <c r="C83" s="9" t="s">
        <v>12</v>
      </c>
      <c r="D83" s="9"/>
      <c r="E83" s="9"/>
      <c r="F83" s="9"/>
      <c r="G83" s="9"/>
    </row>
    <row r="84" spans="1:10" ht="15" customHeight="1" x14ac:dyDescent="0.2">
      <c r="C84" s="301" t="s">
        <v>401</v>
      </c>
      <c r="D84" s="301"/>
      <c r="E84" s="301"/>
      <c r="F84" s="9"/>
    </row>
    <row r="85" spans="1:10" ht="15" customHeight="1" x14ac:dyDescent="0.2">
      <c r="H85" s="11"/>
      <c r="I85" s="11"/>
    </row>
    <row r="86" spans="1:10" ht="15" customHeight="1" x14ac:dyDescent="0.2">
      <c r="A86" s="17" t="s">
        <v>4</v>
      </c>
      <c r="H86" s="11"/>
      <c r="I86" s="11"/>
      <c r="J86" s="11"/>
    </row>
    <row r="87" spans="1:10" ht="15" customHeight="1" x14ac:dyDescent="0.2">
      <c r="D87" s="11"/>
      <c r="E87" s="11"/>
      <c r="F87" s="11"/>
      <c r="G87" s="11"/>
      <c r="H87" s="11"/>
    </row>
    <row r="88" spans="1:10" ht="15" customHeight="1" x14ac:dyDescent="0.2">
      <c r="C88" s="9" t="s">
        <v>39</v>
      </c>
      <c r="D88" s="9"/>
      <c r="E88" s="9"/>
      <c r="F88" s="9"/>
      <c r="G88" s="9"/>
    </row>
    <row r="89" spans="1:10" ht="15" customHeight="1" x14ac:dyDescent="0.2">
      <c r="C89" s="9" t="s">
        <v>41</v>
      </c>
      <c r="D89" s="9"/>
      <c r="E89" s="9"/>
      <c r="F89" s="9"/>
      <c r="G89" s="9"/>
    </row>
    <row r="90" spans="1:10" ht="15" customHeight="1" x14ac:dyDescent="0.2">
      <c r="C90" s="9" t="s">
        <v>557</v>
      </c>
      <c r="D90" s="9"/>
      <c r="E90" s="9"/>
      <c r="F90" s="9"/>
      <c r="G90" s="9"/>
      <c r="H90" s="9"/>
      <c r="I90" s="11"/>
      <c r="J90" s="11"/>
    </row>
    <row r="91" spans="1:10" ht="15" customHeight="1" x14ac:dyDescent="0.2">
      <c r="C91" s="301" t="s">
        <v>558</v>
      </c>
      <c r="D91" s="301"/>
      <c r="E91" s="301"/>
      <c r="F91" s="301"/>
      <c r="G91" s="11"/>
      <c r="H91" s="11"/>
      <c r="I91" s="11"/>
    </row>
    <row r="92" spans="1:10" ht="15" customHeight="1" x14ac:dyDescent="0.2">
      <c r="C92" s="301" t="s">
        <v>40</v>
      </c>
      <c r="D92" s="301"/>
      <c r="E92" s="301"/>
      <c r="F92" s="11"/>
      <c r="G92" s="11"/>
    </row>
    <row r="93" spans="1:10" ht="15" customHeight="1" x14ac:dyDescent="0.2">
      <c r="D93" s="11"/>
      <c r="E93" s="11"/>
      <c r="F93" s="11"/>
    </row>
    <row r="94" spans="1:10" ht="15" customHeight="1" x14ac:dyDescent="0.2">
      <c r="A94" s="9" t="s">
        <v>32</v>
      </c>
      <c r="B94" s="9"/>
      <c r="C94" s="9"/>
      <c r="D94" s="9"/>
      <c r="E94" s="9"/>
      <c r="F94" s="9"/>
    </row>
    <row r="96" spans="1:10" ht="15" customHeight="1" x14ac:dyDescent="0.2">
      <c r="B96" s="6"/>
    </row>
    <row r="98" spans="1:11" ht="15" customHeight="1" x14ac:dyDescent="0.2">
      <c r="A98" s="882" t="s">
        <v>567</v>
      </c>
      <c r="B98" s="883"/>
      <c r="C98" s="883"/>
      <c r="D98" s="883"/>
      <c r="E98" s="883"/>
      <c r="F98" s="883"/>
      <c r="G98" s="883"/>
      <c r="H98" s="883"/>
      <c r="I98" s="883"/>
      <c r="J98" s="883"/>
      <c r="K98" s="883"/>
    </row>
    <row r="99" spans="1:11" ht="15" customHeight="1" x14ac:dyDescent="0.2">
      <c r="A99" s="883"/>
      <c r="B99" s="883"/>
      <c r="C99" s="883"/>
      <c r="D99" s="883"/>
      <c r="E99" s="883"/>
      <c r="F99" s="883"/>
      <c r="G99" s="883"/>
      <c r="H99" s="883"/>
      <c r="I99" s="883"/>
      <c r="J99" s="883"/>
      <c r="K99" s="883"/>
    </row>
    <row r="100" spans="1:11" ht="15" customHeight="1" x14ac:dyDescent="0.2">
      <c r="A100" s="883"/>
      <c r="B100" s="883"/>
      <c r="C100" s="883"/>
      <c r="D100" s="883"/>
      <c r="E100" s="883"/>
      <c r="F100" s="883"/>
      <c r="G100" s="883"/>
      <c r="H100" s="883"/>
      <c r="I100" s="883"/>
      <c r="J100" s="883"/>
      <c r="K100" s="883"/>
    </row>
    <row r="101" spans="1:11" ht="15" customHeight="1" x14ac:dyDescent="0.2">
      <c r="A101" s="883"/>
      <c r="B101" s="883"/>
      <c r="C101" s="883"/>
      <c r="D101" s="883"/>
      <c r="E101" s="883"/>
      <c r="F101" s="883"/>
      <c r="G101" s="883"/>
      <c r="H101" s="883"/>
      <c r="I101" s="883"/>
      <c r="J101" s="883"/>
      <c r="K101" s="883"/>
    </row>
    <row r="102" spans="1:11" ht="15" customHeight="1" x14ac:dyDescent="0.2">
      <c r="A102" s="883"/>
      <c r="B102" s="883"/>
      <c r="C102" s="883"/>
      <c r="D102" s="883"/>
      <c r="E102" s="883"/>
      <c r="F102" s="883"/>
      <c r="G102" s="883"/>
      <c r="H102" s="883"/>
      <c r="I102" s="883"/>
      <c r="J102" s="883"/>
      <c r="K102" s="883"/>
    </row>
  </sheetData>
  <mergeCells count="2">
    <mergeCell ref="A4:G4"/>
    <mergeCell ref="A98:K102"/>
  </mergeCells>
  <hyperlinks>
    <hyperlink ref="C8:D8" location="Indicadores!A1" display="Indicadores"/>
    <hyperlink ref="C9:I9" location="'Energia primaria'!A1" display="Consumo anual de energía primaria en España y grado de autoabastecimiento "/>
    <hyperlink ref="C10:G10" location="'Energia final'!A1" display="Consumo anual de energía final en España"/>
    <hyperlink ref="C16:F16" location="'Consumo PP'!A1" display="Consumo de productos petrolíferos"/>
    <hyperlink ref="C18:G18" location="'Consumo GLP'!A1" display="Consumo de gases licuados del petróleo"/>
    <hyperlink ref="C19:E19" location="'Consumo gasolinas'!A1" display="Consumo de gasolinas"/>
    <hyperlink ref="C20:I20" location="'GNA CCAA'!A1" display="Consumo de gasolinas de automoción por Comunidades Autónomas"/>
    <hyperlink ref="C21:E21" location="'Consumo gasóleos'!A1" display="Consumo de gasóleos"/>
    <hyperlink ref="C22:G22" location="'GO CCAA'!A1" display="Consumo de gasóleos por Comunidades Autónomas"/>
    <hyperlink ref="C23:G23" location="'Consumo Combustibles Auto'!A1" display="Consumo de combustibles de automoción"/>
    <hyperlink ref="C24:G24" location="Bios!A1" display="Biocarburantes en gasolinas y gasóleos"/>
    <hyperlink ref="C28:E28" location="'Consumo Querosenos'!A1" display="Consumo de querosenos"/>
    <hyperlink ref="C29:E29" location="'Consumo Fuelóleos'!A1" display="Consumo de fuelóleos"/>
    <hyperlink ref="C30:G30" location="'FO CCAA'!A1" display="Consumo de fuelóleos por Comunidades Autónomas "/>
    <hyperlink ref="C31:F31" location="'Consumo Otros Productos'!A1" display="Consumo de otros productos"/>
    <hyperlink ref="C35:G35" location="'Impor Crudo'!A1" display="Importaciones de crudo por países y zonas económicas"/>
    <hyperlink ref="C36:F36" location="'Coste CIF'!A1" display="Coste CIF del crudo importado en España"/>
    <hyperlink ref="C42:E42" location="'produccion interior'!A1" display="Producción interior de crudo"/>
    <hyperlink ref="C43:F43" location="'MP procesada'!A1" display="Crudo y Materia prima procesada"/>
    <hyperlink ref="C44:F44" location="'Produccion bruta'!A1" display="Producción bruta de crudo de refinería"/>
    <hyperlink ref="C45:G45" location="Balance!A1" display="Balance de producción y consumo de productos petrolíferos"/>
    <hyperlink ref="C49:G49" location="'PVP máximo bombona'!A1" display="PVP máximo de la bombona de butano (12,5 kg)"/>
    <hyperlink ref="C50:F50" location="'PVP de gna y glo'!A1" display="PVP gasolinas y gasóleos de automoción "/>
    <hyperlink ref="C51:F51" location="'PVP medio de la gna'!A1" display="PVP medio de la gasolina 95 I.O. "/>
    <hyperlink ref="C52:F52" location="'PVP medio del glo'!A1" display="PVP medio del gasóleo de automoción"/>
    <hyperlink ref="C53:F53" location="'PVP medio del glo C'!A1" display="PVP medio del gasóleo calefacción"/>
    <hyperlink ref="C55:F55" location="'Evolución crudos SPOT'!A1" display="Evolución de los precios spot de crudos"/>
    <hyperlink ref="C56:H56" location="'Cotizaciones FOB'!A1" display="Cotizaciones internacionales FOB de productos petrolíferos "/>
    <hyperlink ref="C62:E62" location="'Consumo de gas natural'!A1" display="Consumo de gas natural"/>
    <hyperlink ref="C63:G63" location="'Consumo de gas natural grupos'!A1" display="Consumo de gas natural por grupos de presión"/>
    <hyperlink ref="C64:G64" location="'Tasa variación año móvil GN '!A1" display="Tasa variación año móvil de consumo gas natural "/>
    <hyperlink ref="C65:H65" location="'Consumo de gas natural por CCAA'!A1" display="Consumo de gas natural por Comunidad Autónoma y grupos de presión"/>
    <hyperlink ref="C69:F69" location="'import. GN paises'!A1" display="Importaciones de gas natural por países"/>
    <hyperlink ref="C70:F70" location="'import. GN puntos entrada '!A1" display="Importaciones por punto de entrada"/>
    <hyperlink ref="C72:H72" location="'export. GN paises'!A1" display="Exportaciones de gas natural por países y zonas económicas"/>
    <hyperlink ref="C73:F73" location="'export. GN puntos salida'!A1" display="Exportaciones por punto de salida"/>
    <hyperlink ref="C78:F78" location="'Producción interior GN'!A1" display="Producción interior de gas natural"/>
    <hyperlink ref="C83:G83" location="'PVP máximo TUR'!A1" display="PVP máximo de las tarifas último recurso de gas natural "/>
    <hyperlink ref="C88:G88" location="'Stocks mat. primas y PP'!A1" display="Stocks de crudo, materias primas y productos petrolíferos"/>
    <hyperlink ref="C89:G89" location="'EMS prod. pet.'!A1" display="Existencias mínimas de seguridad de productos petroliferos"/>
    <hyperlink ref="C90:H90" location="'Nivel Stocks España'!A1" display="Nivel de Stocks en España calculado en días de importaciones netas"/>
    <hyperlink ref="A94:F94" location="'Unidades y factores conversión'!A1" display="Unidades y factores de conversión utilizados "/>
    <hyperlink ref="C27:I27" location="'Consumo Comb. Auto CCAA'!A1" display="Consumo de combustibles de automoción por Comunidades Autónomas"/>
    <hyperlink ref="C37:I37" location="'imp-exp PP'!A1" display="Importaciones - Exportaciones de productos petrolíferos por productos"/>
    <hyperlink ref="C38:H38" location="'imp-exp PP paises'!A1" display="Importaciones - Exportaciones de productos petrolíferos por países "/>
    <hyperlink ref="C17:H17" location="'Tv año móvil cons. PP'!A1" display="Tasa variación año móvil del consumo de productos petrolíferos"/>
    <hyperlink ref="C25:H25" location="'Tv año móvil cons. auto'!A1" display="Tasa de variación año móvil combustibles de automoción"/>
    <hyperlink ref="C26:H26" location="'Consumo Comb. Auto Canales'!A1" display="Consumo de combustibles de automoción por canales"/>
    <hyperlink ref="C71:G71" location="'Coste de aprov'!A1" display="Coste de aprovisionamiento gas natural"/>
    <hyperlink ref="C79:G79" location="'Balance  Gas natural'!A1" display="Balance de producción y consumo de gas natural "/>
    <hyperlink ref="C84:F84" location="'Cotizaciones GN'!A1" display="Cotizaciones del gas natural"/>
    <hyperlink ref="C91:F91" location="'RREE Cores'!A1" display="Reservas estrategicas Cores"/>
    <hyperlink ref="C92:E92" location="'Existencias GN'!A1" display="Existencias gas natural"/>
    <hyperlink ref="C54:G54" location="'Cotizaciones de los crudos'!A1" display="Cotizaciones de los crudos de referencia y tipo de cambio"/>
    <hyperlink ref="C74" location="'importaciones netas GN'!A1" display="Importaciones netas de gas natural "/>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N32"/>
  <sheetViews>
    <sheetView zoomScale="115" zoomScaleNormal="115" zoomScaleSheetLayoutView="100" workbookViewId="0">
      <selection activeCell="H7" sqref="H7"/>
    </sheetView>
  </sheetViews>
  <sheetFormatPr baseColWidth="10" defaultRowHeight="12.75" x14ac:dyDescent="0.2"/>
  <cols>
    <col min="1" max="1" width="32.5" style="96" customWidth="1"/>
    <col min="2" max="2" width="10.375" style="96" customWidth="1"/>
    <col min="3" max="3" width="14.25" style="96" customWidth="1"/>
    <col min="4" max="4" width="12.5" style="96" customWidth="1"/>
    <col min="5" max="5" width="11.25" style="96" customWidth="1"/>
    <col min="6" max="6" width="9.375" style="96" customWidth="1"/>
    <col min="7" max="7" width="12.625" style="96" customWidth="1"/>
    <col min="8" max="8" width="15.25" style="96" customWidth="1"/>
    <col min="9" max="10" width="12.375" style="96" customWidth="1"/>
    <col min="11" max="15" width="11" style="96"/>
    <col min="16" max="256" width="10" style="96"/>
    <col min="257" max="257" width="19.75" style="96" customWidth="1"/>
    <col min="258" max="258" width="9.125" style="96" customWidth="1"/>
    <col min="259" max="260" width="11" style="96" bestFit="1" customWidth="1"/>
    <col min="261" max="262" width="8.25" style="96" bestFit="1" customWidth="1"/>
    <col min="263" max="263" width="10.125" style="96" bestFit="1" customWidth="1"/>
    <col min="264" max="264" width="11" style="96" bestFit="1" customWidth="1"/>
    <col min="265" max="266" width="10.875" style="96" bestFit="1" customWidth="1"/>
    <col min="267" max="512" width="10" style="96"/>
    <col min="513" max="513" width="19.75" style="96" customWidth="1"/>
    <col min="514" max="514" width="9.125" style="96" customWidth="1"/>
    <col min="515" max="516" width="11" style="96" bestFit="1" customWidth="1"/>
    <col min="517" max="518" width="8.25" style="96" bestFit="1" customWidth="1"/>
    <col min="519" max="519" width="10.125" style="96" bestFit="1" customWidth="1"/>
    <col min="520" max="520" width="11" style="96" bestFit="1" customWidth="1"/>
    <col min="521" max="522" width="10.875" style="96" bestFit="1" customWidth="1"/>
    <col min="523" max="768" width="10" style="96"/>
    <col min="769" max="769" width="19.75" style="96" customWidth="1"/>
    <col min="770" max="770" width="9.125" style="96" customWidth="1"/>
    <col min="771" max="772" width="11" style="96" bestFit="1" customWidth="1"/>
    <col min="773" max="774" width="8.25" style="96" bestFit="1" customWidth="1"/>
    <col min="775" max="775" width="10.125" style="96" bestFit="1" customWidth="1"/>
    <col min="776" max="776" width="11" style="96" bestFit="1" customWidth="1"/>
    <col min="777" max="778" width="10.875" style="96" bestFit="1" customWidth="1"/>
    <col min="779" max="1024" width="11" style="96"/>
    <col min="1025" max="1025" width="19.75" style="96" customWidth="1"/>
    <col min="1026" max="1026" width="9.125" style="96" customWidth="1"/>
    <col min="1027" max="1028" width="11" style="96" bestFit="1" customWidth="1"/>
    <col min="1029" max="1030" width="8.25" style="96" bestFit="1" customWidth="1"/>
    <col min="1031" max="1031" width="10.125" style="96" bestFit="1" customWidth="1"/>
    <col min="1032" max="1032" width="11" style="96" bestFit="1" customWidth="1"/>
    <col min="1033" max="1034" width="10.875" style="96" bestFit="1" customWidth="1"/>
    <col min="1035" max="1280" width="10" style="96"/>
    <col min="1281" max="1281" width="19.75" style="96" customWidth="1"/>
    <col min="1282" max="1282" width="9.125" style="96" customWidth="1"/>
    <col min="1283" max="1284" width="11" style="96" bestFit="1" customWidth="1"/>
    <col min="1285" max="1286" width="8.25" style="96" bestFit="1" customWidth="1"/>
    <col min="1287" max="1287" width="10.125" style="96" bestFit="1" customWidth="1"/>
    <col min="1288" max="1288" width="11" style="96" bestFit="1" customWidth="1"/>
    <col min="1289" max="1290" width="10.875" style="96" bestFit="1" customWidth="1"/>
    <col min="1291" max="1536" width="10" style="96"/>
    <col min="1537" max="1537" width="19.75" style="96" customWidth="1"/>
    <col min="1538" max="1538" width="9.125" style="96" customWidth="1"/>
    <col min="1539" max="1540" width="11" style="96" bestFit="1" customWidth="1"/>
    <col min="1541" max="1542" width="8.25" style="96" bestFit="1" customWidth="1"/>
    <col min="1543" max="1543" width="10.125" style="96" bestFit="1" customWidth="1"/>
    <col min="1544" max="1544" width="11" style="96" bestFit="1" customWidth="1"/>
    <col min="1545" max="1546" width="10.875" style="96" bestFit="1" customWidth="1"/>
    <col min="1547" max="1792" width="10" style="96"/>
    <col min="1793" max="1793" width="19.75" style="96" customWidth="1"/>
    <col min="1794" max="1794" width="9.125" style="96" customWidth="1"/>
    <col min="1795" max="1796" width="11" style="96" bestFit="1" customWidth="1"/>
    <col min="1797" max="1798" width="8.25" style="96" bestFit="1" customWidth="1"/>
    <col min="1799" max="1799" width="10.125" style="96" bestFit="1" customWidth="1"/>
    <col min="1800" max="1800" width="11" style="96" bestFit="1" customWidth="1"/>
    <col min="1801" max="1802" width="10.875" style="96" bestFit="1" customWidth="1"/>
    <col min="1803" max="2048" width="11" style="96"/>
    <col min="2049" max="2049" width="19.75" style="96" customWidth="1"/>
    <col min="2050" max="2050" width="9.125" style="96" customWidth="1"/>
    <col min="2051" max="2052" width="11" style="96" bestFit="1" customWidth="1"/>
    <col min="2053" max="2054" width="8.25" style="96" bestFit="1" customWidth="1"/>
    <col min="2055" max="2055" width="10.125" style="96" bestFit="1" customWidth="1"/>
    <col min="2056" max="2056" width="11" style="96" bestFit="1" customWidth="1"/>
    <col min="2057" max="2058" width="10.875" style="96" bestFit="1" customWidth="1"/>
    <col min="2059" max="2304" width="10" style="96"/>
    <col min="2305" max="2305" width="19.75" style="96" customWidth="1"/>
    <col min="2306" max="2306" width="9.125" style="96" customWidth="1"/>
    <col min="2307" max="2308" width="11" style="96" bestFit="1" customWidth="1"/>
    <col min="2309" max="2310" width="8.25" style="96" bestFit="1" customWidth="1"/>
    <col min="2311" max="2311" width="10.125" style="96" bestFit="1" customWidth="1"/>
    <col min="2312" max="2312" width="11" style="96" bestFit="1" customWidth="1"/>
    <col min="2313" max="2314" width="10.875" style="96" bestFit="1" customWidth="1"/>
    <col min="2315" max="2560" width="10" style="96"/>
    <col min="2561" max="2561" width="19.75" style="96" customWidth="1"/>
    <col min="2562" max="2562" width="9.125" style="96" customWidth="1"/>
    <col min="2563" max="2564" width="11" style="96" bestFit="1" customWidth="1"/>
    <col min="2565" max="2566" width="8.25" style="96" bestFit="1" customWidth="1"/>
    <col min="2567" max="2567" width="10.125" style="96" bestFit="1" customWidth="1"/>
    <col min="2568" max="2568" width="11" style="96" bestFit="1" customWidth="1"/>
    <col min="2569" max="2570" width="10.875" style="96" bestFit="1" customWidth="1"/>
    <col min="2571" max="2816" width="10" style="96"/>
    <col min="2817" max="2817" width="19.75" style="96" customWidth="1"/>
    <col min="2818" max="2818" width="9.125" style="96" customWidth="1"/>
    <col min="2819" max="2820" width="11" style="96" bestFit="1" customWidth="1"/>
    <col min="2821" max="2822" width="8.25" style="96" bestFit="1" customWidth="1"/>
    <col min="2823" max="2823" width="10.125" style="96" bestFit="1" customWidth="1"/>
    <col min="2824" max="2824" width="11" style="96" bestFit="1" customWidth="1"/>
    <col min="2825" max="2826" width="10.875" style="96" bestFit="1" customWidth="1"/>
    <col min="2827" max="3072" width="11" style="96"/>
    <col min="3073" max="3073" width="19.75" style="96" customWidth="1"/>
    <col min="3074" max="3074" width="9.125" style="96" customWidth="1"/>
    <col min="3075" max="3076" width="11" style="96" bestFit="1" customWidth="1"/>
    <col min="3077" max="3078" width="8.25" style="96" bestFit="1" customWidth="1"/>
    <col min="3079" max="3079" width="10.125" style="96" bestFit="1" customWidth="1"/>
    <col min="3080" max="3080" width="11" style="96" bestFit="1" customWidth="1"/>
    <col min="3081" max="3082" width="10.875" style="96" bestFit="1" customWidth="1"/>
    <col min="3083" max="3328" width="10" style="96"/>
    <col min="3329" max="3329" width="19.75" style="96" customWidth="1"/>
    <col min="3330" max="3330" width="9.125" style="96" customWidth="1"/>
    <col min="3331" max="3332" width="11" style="96" bestFit="1" customWidth="1"/>
    <col min="3333" max="3334" width="8.25" style="96" bestFit="1" customWidth="1"/>
    <col min="3335" max="3335" width="10.125" style="96" bestFit="1" customWidth="1"/>
    <col min="3336" max="3336" width="11" style="96" bestFit="1" customWidth="1"/>
    <col min="3337" max="3338" width="10.875" style="96" bestFit="1" customWidth="1"/>
    <col min="3339" max="3584" width="10" style="96"/>
    <col min="3585" max="3585" width="19.75" style="96" customWidth="1"/>
    <col min="3586" max="3586" width="9.125" style="96" customWidth="1"/>
    <col min="3587" max="3588" width="11" style="96" bestFit="1" customWidth="1"/>
    <col min="3589" max="3590" width="8.25" style="96" bestFit="1" customWidth="1"/>
    <col min="3591" max="3591" width="10.125" style="96" bestFit="1" customWidth="1"/>
    <col min="3592" max="3592" width="11" style="96" bestFit="1" customWidth="1"/>
    <col min="3593" max="3594" width="10.875" style="96" bestFit="1" customWidth="1"/>
    <col min="3595" max="3840" width="10" style="96"/>
    <col min="3841" max="3841" width="19.75" style="96" customWidth="1"/>
    <col min="3842" max="3842" width="9.125" style="96" customWidth="1"/>
    <col min="3843" max="3844" width="11" style="96" bestFit="1" customWidth="1"/>
    <col min="3845" max="3846" width="8.25" style="96" bestFit="1" customWidth="1"/>
    <col min="3847" max="3847" width="10.125" style="96" bestFit="1" customWidth="1"/>
    <col min="3848" max="3848" width="11" style="96" bestFit="1" customWidth="1"/>
    <col min="3849" max="3850" width="10.875" style="96" bestFit="1" customWidth="1"/>
    <col min="3851" max="4096" width="11" style="96"/>
    <col min="4097" max="4097" width="19.75" style="96" customWidth="1"/>
    <col min="4098" max="4098" width="9.125" style="96" customWidth="1"/>
    <col min="4099" max="4100" width="11" style="96" bestFit="1" customWidth="1"/>
    <col min="4101" max="4102" width="8.25" style="96" bestFit="1" customWidth="1"/>
    <col min="4103" max="4103" width="10.125" style="96" bestFit="1" customWidth="1"/>
    <col min="4104" max="4104" width="11" style="96" bestFit="1" customWidth="1"/>
    <col min="4105" max="4106" width="10.875" style="96" bestFit="1" customWidth="1"/>
    <col min="4107" max="4352" width="10" style="96"/>
    <col min="4353" max="4353" width="19.75" style="96" customWidth="1"/>
    <col min="4354" max="4354" width="9.125" style="96" customWidth="1"/>
    <col min="4355" max="4356" width="11" style="96" bestFit="1" customWidth="1"/>
    <col min="4357" max="4358" width="8.25" style="96" bestFit="1" customWidth="1"/>
    <col min="4359" max="4359" width="10.125" style="96" bestFit="1" customWidth="1"/>
    <col min="4360" max="4360" width="11" style="96" bestFit="1" customWidth="1"/>
    <col min="4361" max="4362" width="10.875" style="96" bestFit="1" customWidth="1"/>
    <col min="4363" max="4608" width="10" style="96"/>
    <col min="4609" max="4609" width="19.75" style="96" customWidth="1"/>
    <col min="4610" max="4610" width="9.125" style="96" customWidth="1"/>
    <col min="4611" max="4612" width="11" style="96" bestFit="1" customWidth="1"/>
    <col min="4613" max="4614" width="8.25" style="96" bestFit="1" customWidth="1"/>
    <col min="4615" max="4615" width="10.125" style="96" bestFit="1" customWidth="1"/>
    <col min="4616" max="4616" width="11" style="96" bestFit="1" customWidth="1"/>
    <col min="4617" max="4618" width="10.875" style="96" bestFit="1" customWidth="1"/>
    <col min="4619" max="4864" width="10" style="96"/>
    <col min="4865" max="4865" width="19.75" style="96" customWidth="1"/>
    <col min="4866" max="4866" width="9.125" style="96" customWidth="1"/>
    <col min="4867" max="4868" width="11" style="96" bestFit="1" customWidth="1"/>
    <col min="4869" max="4870" width="8.25" style="96" bestFit="1" customWidth="1"/>
    <col min="4871" max="4871" width="10.125" style="96" bestFit="1" customWidth="1"/>
    <col min="4872" max="4872" width="11" style="96" bestFit="1" customWidth="1"/>
    <col min="4873" max="4874" width="10.875" style="96" bestFit="1" customWidth="1"/>
    <col min="4875" max="5120" width="11" style="96"/>
    <col min="5121" max="5121" width="19.75" style="96" customWidth="1"/>
    <col min="5122" max="5122" width="9.125" style="96" customWidth="1"/>
    <col min="5123" max="5124" width="11" style="96" bestFit="1" customWidth="1"/>
    <col min="5125" max="5126" width="8.25" style="96" bestFit="1" customWidth="1"/>
    <col min="5127" max="5127" width="10.125" style="96" bestFit="1" customWidth="1"/>
    <col min="5128" max="5128" width="11" style="96" bestFit="1" customWidth="1"/>
    <col min="5129" max="5130" width="10.875" style="96" bestFit="1" customWidth="1"/>
    <col min="5131" max="5376" width="10" style="96"/>
    <col min="5377" max="5377" width="19.75" style="96" customWidth="1"/>
    <col min="5378" max="5378" width="9.125" style="96" customWidth="1"/>
    <col min="5379" max="5380" width="11" style="96" bestFit="1" customWidth="1"/>
    <col min="5381" max="5382" width="8.25" style="96" bestFit="1" customWidth="1"/>
    <col min="5383" max="5383" width="10.125" style="96" bestFit="1" customWidth="1"/>
    <col min="5384" max="5384" width="11" style="96" bestFit="1" customWidth="1"/>
    <col min="5385" max="5386" width="10.875" style="96" bestFit="1" customWidth="1"/>
    <col min="5387" max="5632" width="10" style="96"/>
    <col min="5633" max="5633" width="19.75" style="96" customWidth="1"/>
    <col min="5634" max="5634" width="9.125" style="96" customWidth="1"/>
    <col min="5635" max="5636" width="11" style="96" bestFit="1" customWidth="1"/>
    <col min="5637" max="5638" width="8.25" style="96" bestFit="1" customWidth="1"/>
    <col min="5639" max="5639" width="10.125" style="96" bestFit="1" customWidth="1"/>
    <col min="5640" max="5640" width="11" style="96" bestFit="1" customWidth="1"/>
    <col min="5641" max="5642" width="10.875" style="96" bestFit="1" customWidth="1"/>
    <col min="5643" max="5888" width="10" style="96"/>
    <col min="5889" max="5889" width="19.75" style="96" customWidth="1"/>
    <col min="5890" max="5890" width="9.125" style="96" customWidth="1"/>
    <col min="5891" max="5892" width="11" style="96" bestFit="1" customWidth="1"/>
    <col min="5893" max="5894" width="8.25" style="96" bestFit="1" customWidth="1"/>
    <col min="5895" max="5895" width="10.125" style="96" bestFit="1" customWidth="1"/>
    <col min="5896" max="5896" width="11" style="96" bestFit="1" customWidth="1"/>
    <col min="5897" max="5898" width="10.875" style="96" bestFit="1" customWidth="1"/>
    <col min="5899" max="6144" width="11" style="96"/>
    <col min="6145" max="6145" width="19.75" style="96" customWidth="1"/>
    <col min="6146" max="6146" width="9.125" style="96" customWidth="1"/>
    <col min="6147" max="6148" width="11" style="96" bestFit="1" customWidth="1"/>
    <col min="6149" max="6150" width="8.25" style="96" bestFit="1" customWidth="1"/>
    <col min="6151" max="6151" width="10.125" style="96" bestFit="1" customWidth="1"/>
    <col min="6152" max="6152" width="11" style="96" bestFit="1" customWidth="1"/>
    <col min="6153" max="6154" width="10.875" style="96" bestFit="1" customWidth="1"/>
    <col min="6155" max="6400" width="10" style="96"/>
    <col min="6401" max="6401" width="19.75" style="96" customWidth="1"/>
    <col min="6402" max="6402" width="9.125" style="96" customWidth="1"/>
    <col min="6403" max="6404" width="11" style="96" bestFit="1" customWidth="1"/>
    <col min="6405" max="6406" width="8.25" style="96" bestFit="1" customWidth="1"/>
    <col min="6407" max="6407" width="10.125" style="96" bestFit="1" customWidth="1"/>
    <col min="6408" max="6408" width="11" style="96" bestFit="1" customWidth="1"/>
    <col min="6409" max="6410" width="10.875" style="96" bestFit="1" customWidth="1"/>
    <col min="6411" max="6656" width="10" style="96"/>
    <col min="6657" max="6657" width="19.75" style="96" customWidth="1"/>
    <col min="6658" max="6658" width="9.125" style="96" customWidth="1"/>
    <col min="6659" max="6660" width="11" style="96" bestFit="1" customWidth="1"/>
    <col min="6661" max="6662" width="8.25" style="96" bestFit="1" customWidth="1"/>
    <col min="6663" max="6663" width="10.125" style="96" bestFit="1" customWidth="1"/>
    <col min="6664" max="6664" width="11" style="96" bestFit="1" customWidth="1"/>
    <col min="6665" max="6666" width="10.875" style="96" bestFit="1" customWidth="1"/>
    <col min="6667" max="6912" width="10" style="96"/>
    <col min="6913" max="6913" width="19.75" style="96" customWidth="1"/>
    <col min="6914" max="6914" width="9.125" style="96" customWidth="1"/>
    <col min="6915" max="6916" width="11" style="96" bestFit="1" customWidth="1"/>
    <col min="6917" max="6918" width="8.25" style="96" bestFit="1" customWidth="1"/>
    <col min="6919" max="6919" width="10.125" style="96" bestFit="1" customWidth="1"/>
    <col min="6920" max="6920" width="11" style="96" bestFit="1" customWidth="1"/>
    <col min="6921" max="6922" width="10.875" style="96" bestFit="1" customWidth="1"/>
    <col min="6923" max="7168" width="11" style="96"/>
    <col min="7169" max="7169" width="19.75" style="96" customWidth="1"/>
    <col min="7170" max="7170" width="9.125" style="96" customWidth="1"/>
    <col min="7171" max="7172" width="11" style="96" bestFit="1" customWidth="1"/>
    <col min="7173" max="7174" width="8.25" style="96" bestFit="1" customWidth="1"/>
    <col min="7175" max="7175" width="10.125" style="96" bestFit="1" customWidth="1"/>
    <col min="7176" max="7176" width="11" style="96" bestFit="1" customWidth="1"/>
    <col min="7177" max="7178" width="10.875" style="96" bestFit="1" customWidth="1"/>
    <col min="7179" max="7424" width="10" style="96"/>
    <col min="7425" max="7425" width="19.75" style="96" customWidth="1"/>
    <col min="7426" max="7426" width="9.125" style="96" customWidth="1"/>
    <col min="7427" max="7428" width="11" style="96" bestFit="1" customWidth="1"/>
    <col min="7429" max="7430" width="8.25" style="96" bestFit="1" customWidth="1"/>
    <col min="7431" max="7431" width="10.125" style="96" bestFit="1" customWidth="1"/>
    <col min="7432" max="7432" width="11" style="96" bestFit="1" customWidth="1"/>
    <col min="7433" max="7434" width="10.875" style="96" bestFit="1" customWidth="1"/>
    <col min="7435" max="7680" width="10" style="96"/>
    <col min="7681" max="7681" width="19.75" style="96" customWidth="1"/>
    <col min="7682" max="7682" width="9.125" style="96" customWidth="1"/>
    <col min="7683" max="7684" width="11" style="96" bestFit="1" customWidth="1"/>
    <col min="7685" max="7686" width="8.25" style="96" bestFit="1" customWidth="1"/>
    <col min="7687" max="7687" width="10.125" style="96" bestFit="1" customWidth="1"/>
    <col min="7688" max="7688" width="11" style="96" bestFit="1" customWidth="1"/>
    <col min="7689" max="7690" width="10.875" style="96" bestFit="1" customWidth="1"/>
    <col min="7691" max="7936" width="10" style="96"/>
    <col min="7937" max="7937" width="19.75" style="96" customWidth="1"/>
    <col min="7938" max="7938" width="9.125" style="96" customWidth="1"/>
    <col min="7939" max="7940" width="11" style="96" bestFit="1" customWidth="1"/>
    <col min="7941" max="7942" width="8.25" style="96" bestFit="1" customWidth="1"/>
    <col min="7943" max="7943" width="10.125" style="96" bestFit="1" customWidth="1"/>
    <col min="7944" max="7944" width="11" style="96" bestFit="1" customWidth="1"/>
    <col min="7945" max="7946" width="10.875" style="96" bestFit="1" customWidth="1"/>
    <col min="7947" max="8192" width="11" style="96"/>
    <col min="8193" max="8193" width="19.75" style="96" customWidth="1"/>
    <col min="8194" max="8194" width="9.125" style="96" customWidth="1"/>
    <col min="8195" max="8196" width="11" style="96" bestFit="1" customWidth="1"/>
    <col min="8197" max="8198" width="8.25" style="96" bestFit="1" customWidth="1"/>
    <col min="8199" max="8199" width="10.125" style="96" bestFit="1" customWidth="1"/>
    <col min="8200" max="8200" width="11" style="96" bestFit="1" customWidth="1"/>
    <col min="8201" max="8202" width="10.875" style="96" bestFit="1" customWidth="1"/>
    <col min="8203" max="8448" width="10" style="96"/>
    <col min="8449" max="8449" width="19.75" style="96" customWidth="1"/>
    <col min="8450" max="8450" width="9.125" style="96" customWidth="1"/>
    <col min="8451" max="8452" width="11" style="96" bestFit="1" customWidth="1"/>
    <col min="8453" max="8454" width="8.25" style="96" bestFit="1" customWidth="1"/>
    <col min="8455" max="8455" width="10.125" style="96" bestFit="1" customWidth="1"/>
    <col min="8456" max="8456" width="11" style="96" bestFit="1" customWidth="1"/>
    <col min="8457" max="8458" width="10.875" style="96" bestFit="1" customWidth="1"/>
    <col min="8459" max="8704" width="10" style="96"/>
    <col min="8705" max="8705" width="19.75" style="96" customWidth="1"/>
    <col min="8706" max="8706" width="9.125" style="96" customWidth="1"/>
    <col min="8707" max="8708" width="11" style="96" bestFit="1" customWidth="1"/>
    <col min="8709" max="8710" width="8.25" style="96" bestFit="1" customWidth="1"/>
    <col min="8711" max="8711" width="10.125" style="96" bestFit="1" customWidth="1"/>
    <col min="8712" max="8712" width="11" style="96" bestFit="1" customWidth="1"/>
    <col min="8713" max="8714" width="10.875" style="96" bestFit="1" customWidth="1"/>
    <col min="8715" max="8960" width="10" style="96"/>
    <col min="8961" max="8961" width="19.75" style="96" customWidth="1"/>
    <col min="8962" max="8962" width="9.125" style="96" customWidth="1"/>
    <col min="8963" max="8964" width="11" style="96" bestFit="1" customWidth="1"/>
    <col min="8965" max="8966" width="8.25" style="96" bestFit="1" customWidth="1"/>
    <col min="8967" max="8967" width="10.125" style="96" bestFit="1" customWidth="1"/>
    <col min="8968" max="8968" width="11" style="96" bestFit="1" customWidth="1"/>
    <col min="8969" max="8970" width="10.875" style="96" bestFit="1" customWidth="1"/>
    <col min="8971" max="9216" width="11" style="96"/>
    <col min="9217" max="9217" width="19.75" style="96" customWidth="1"/>
    <col min="9218" max="9218" width="9.125" style="96" customWidth="1"/>
    <col min="9219" max="9220" width="11" style="96" bestFit="1" customWidth="1"/>
    <col min="9221" max="9222" width="8.25" style="96" bestFit="1" customWidth="1"/>
    <col min="9223" max="9223" width="10.125" style="96" bestFit="1" customWidth="1"/>
    <col min="9224" max="9224" width="11" style="96" bestFit="1" customWidth="1"/>
    <col min="9225" max="9226" width="10.875" style="96" bestFit="1" customWidth="1"/>
    <col min="9227" max="9472" width="10" style="96"/>
    <col min="9473" max="9473" width="19.75" style="96" customWidth="1"/>
    <col min="9474" max="9474" width="9.125" style="96" customWidth="1"/>
    <col min="9475" max="9476" width="11" style="96" bestFit="1" customWidth="1"/>
    <col min="9477" max="9478" width="8.25" style="96" bestFit="1" customWidth="1"/>
    <col min="9479" max="9479" width="10.125" style="96" bestFit="1" customWidth="1"/>
    <col min="9480" max="9480" width="11" style="96" bestFit="1" customWidth="1"/>
    <col min="9481" max="9482" width="10.875" style="96" bestFit="1" customWidth="1"/>
    <col min="9483" max="9728" width="10" style="96"/>
    <col min="9729" max="9729" width="19.75" style="96" customWidth="1"/>
    <col min="9730" max="9730" width="9.125" style="96" customWidth="1"/>
    <col min="9731" max="9732" width="11" style="96" bestFit="1" customWidth="1"/>
    <col min="9733" max="9734" width="8.25" style="96" bestFit="1" customWidth="1"/>
    <col min="9735" max="9735" width="10.125" style="96" bestFit="1" customWidth="1"/>
    <col min="9736" max="9736" width="11" style="96" bestFit="1" customWidth="1"/>
    <col min="9737" max="9738" width="10.875" style="96" bestFit="1" customWidth="1"/>
    <col min="9739" max="9984" width="10" style="96"/>
    <col min="9985" max="9985" width="19.75" style="96" customWidth="1"/>
    <col min="9986" max="9986" width="9.125" style="96" customWidth="1"/>
    <col min="9987" max="9988" width="11" style="96" bestFit="1" customWidth="1"/>
    <col min="9989" max="9990" width="8.25" style="96" bestFit="1" customWidth="1"/>
    <col min="9991" max="9991" width="10.125" style="96" bestFit="1" customWidth="1"/>
    <col min="9992" max="9992" width="11" style="96" bestFit="1" customWidth="1"/>
    <col min="9993" max="9994" width="10.875" style="96" bestFit="1" customWidth="1"/>
    <col min="9995" max="10240" width="11" style="96"/>
    <col min="10241" max="10241" width="19.75" style="96" customWidth="1"/>
    <col min="10242" max="10242" width="9.125" style="96" customWidth="1"/>
    <col min="10243" max="10244" width="11" style="96" bestFit="1" customWidth="1"/>
    <col min="10245" max="10246" width="8.25" style="96" bestFit="1" customWidth="1"/>
    <col min="10247" max="10247" width="10.125" style="96" bestFit="1" customWidth="1"/>
    <col min="10248" max="10248" width="11" style="96" bestFit="1" customWidth="1"/>
    <col min="10249" max="10250" width="10.875" style="96" bestFit="1" customWidth="1"/>
    <col min="10251" max="10496" width="10" style="96"/>
    <col min="10497" max="10497" width="19.75" style="96" customWidth="1"/>
    <col min="10498" max="10498" width="9.125" style="96" customWidth="1"/>
    <col min="10499" max="10500" width="11" style="96" bestFit="1" customWidth="1"/>
    <col min="10501" max="10502" width="8.25" style="96" bestFit="1" customWidth="1"/>
    <col min="10503" max="10503" width="10.125" style="96" bestFit="1" customWidth="1"/>
    <col min="10504" max="10504" width="11" style="96" bestFit="1" customWidth="1"/>
    <col min="10505" max="10506" width="10.875" style="96" bestFit="1" customWidth="1"/>
    <col min="10507" max="10752" width="10" style="96"/>
    <col min="10753" max="10753" width="19.75" style="96" customWidth="1"/>
    <col min="10754" max="10754" width="9.125" style="96" customWidth="1"/>
    <col min="10755" max="10756" width="11" style="96" bestFit="1" customWidth="1"/>
    <col min="10757" max="10758" width="8.25" style="96" bestFit="1" customWidth="1"/>
    <col min="10759" max="10759" width="10.125" style="96" bestFit="1" customWidth="1"/>
    <col min="10760" max="10760" width="11" style="96" bestFit="1" customWidth="1"/>
    <col min="10761" max="10762" width="10.875" style="96" bestFit="1" customWidth="1"/>
    <col min="10763" max="11008" width="10" style="96"/>
    <col min="11009" max="11009" width="19.75" style="96" customWidth="1"/>
    <col min="11010" max="11010" width="9.125" style="96" customWidth="1"/>
    <col min="11011" max="11012" width="11" style="96" bestFit="1" customWidth="1"/>
    <col min="11013" max="11014" width="8.25" style="96" bestFit="1" customWidth="1"/>
    <col min="11015" max="11015" width="10.125" style="96" bestFit="1" customWidth="1"/>
    <col min="11016" max="11016" width="11" style="96" bestFit="1" customWidth="1"/>
    <col min="11017" max="11018" width="10.875" style="96" bestFit="1" customWidth="1"/>
    <col min="11019" max="11264" width="11" style="96"/>
    <col min="11265" max="11265" width="19.75" style="96" customWidth="1"/>
    <col min="11266" max="11266" width="9.125" style="96" customWidth="1"/>
    <col min="11267" max="11268" width="11" style="96" bestFit="1" customWidth="1"/>
    <col min="11269" max="11270" width="8.25" style="96" bestFit="1" customWidth="1"/>
    <col min="11271" max="11271" width="10.125" style="96" bestFit="1" customWidth="1"/>
    <col min="11272" max="11272" width="11" style="96" bestFit="1" customWidth="1"/>
    <col min="11273" max="11274" width="10.875" style="96" bestFit="1" customWidth="1"/>
    <col min="11275" max="11520" width="10" style="96"/>
    <col min="11521" max="11521" width="19.75" style="96" customWidth="1"/>
    <col min="11522" max="11522" width="9.125" style="96" customWidth="1"/>
    <col min="11523" max="11524" width="11" style="96" bestFit="1" customWidth="1"/>
    <col min="11525" max="11526" width="8.25" style="96" bestFit="1" customWidth="1"/>
    <col min="11527" max="11527" width="10.125" style="96" bestFit="1" customWidth="1"/>
    <col min="11528" max="11528" width="11" style="96" bestFit="1" customWidth="1"/>
    <col min="11529" max="11530" width="10.875" style="96" bestFit="1" customWidth="1"/>
    <col min="11531" max="11776" width="10" style="96"/>
    <col min="11777" max="11777" width="19.75" style="96" customWidth="1"/>
    <col min="11778" max="11778" width="9.125" style="96" customWidth="1"/>
    <col min="11779" max="11780" width="11" style="96" bestFit="1" customWidth="1"/>
    <col min="11781" max="11782" width="8.25" style="96" bestFit="1" customWidth="1"/>
    <col min="11783" max="11783" width="10.125" style="96" bestFit="1" customWidth="1"/>
    <col min="11784" max="11784" width="11" style="96" bestFit="1" customWidth="1"/>
    <col min="11785" max="11786" width="10.875" style="96" bestFit="1" customWidth="1"/>
    <col min="11787" max="12032" width="10" style="96"/>
    <col min="12033" max="12033" width="19.75" style="96" customWidth="1"/>
    <col min="12034" max="12034" width="9.125" style="96" customWidth="1"/>
    <col min="12035" max="12036" width="11" style="96" bestFit="1" customWidth="1"/>
    <col min="12037" max="12038" width="8.25" style="96" bestFit="1" customWidth="1"/>
    <col min="12039" max="12039" width="10.125" style="96" bestFit="1" customWidth="1"/>
    <col min="12040" max="12040" width="11" style="96" bestFit="1" customWidth="1"/>
    <col min="12041" max="12042" width="10.875" style="96" bestFit="1" customWidth="1"/>
    <col min="12043" max="12288" width="11" style="96"/>
    <col min="12289" max="12289" width="19.75" style="96" customWidth="1"/>
    <col min="12290" max="12290" width="9.125" style="96" customWidth="1"/>
    <col min="12291" max="12292" width="11" style="96" bestFit="1" customWidth="1"/>
    <col min="12293" max="12294" width="8.25" style="96" bestFit="1" customWidth="1"/>
    <col min="12295" max="12295" width="10.125" style="96" bestFit="1" customWidth="1"/>
    <col min="12296" max="12296" width="11" style="96" bestFit="1" customWidth="1"/>
    <col min="12297" max="12298" width="10.875" style="96" bestFit="1" customWidth="1"/>
    <col min="12299" max="12544" width="10" style="96"/>
    <col min="12545" max="12545" width="19.75" style="96" customWidth="1"/>
    <col min="12546" max="12546" width="9.125" style="96" customWidth="1"/>
    <col min="12547" max="12548" width="11" style="96" bestFit="1" customWidth="1"/>
    <col min="12549" max="12550" width="8.25" style="96" bestFit="1" customWidth="1"/>
    <col min="12551" max="12551" width="10.125" style="96" bestFit="1" customWidth="1"/>
    <col min="12552" max="12552" width="11" style="96" bestFit="1" customWidth="1"/>
    <col min="12553" max="12554" width="10.875" style="96" bestFit="1" customWidth="1"/>
    <col min="12555" max="12800" width="10" style="96"/>
    <col min="12801" max="12801" width="19.75" style="96" customWidth="1"/>
    <col min="12802" max="12802" width="9.125" style="96" customWidth="1"/>
    <col min="12803" max="12804" width="11" style="96" bestFit="1" customWidth="1"/>
    <col min="12805" max="12806" width="8.25" style="96" bestFit="1" customWidth="1"/>
    <col min="12807" max="12807" width="10.125" style="96" bestFit="1" customWidth="1"/>
    <col min="12808" max="12808" width="11" style="96" bestFit="1" customWidth="1"/>
    <col min="12809" max="12810" width="10.875" style="96" bestFit="1" customWidth="1"/>
    <col min="12811" max="13056" width="10" style="96"/>
    <col min="13057" max="13057" width="19.75" style="96" customWidth="1"/>
    <col min="13058" max="13058" width="9.125" style="96" customWidth="1"/>
    <col min="13059" max="13060" width="11" style="96" bestFit="1" customWidth="1"/>
    <col min="13061" max="13062" width="8.25" style="96" bestFit="1" customWidth="1"/>
    <col min="13063" max="13063" width="10.125" style="96" bestFit="1" customWidth="1"/>
    <col min="13064" max="13064" width="11" style="96" bestFit="1" customWidth="1"/>
    <col min="13065" max="13066" width="10.875" style="96" bestFit="1" customWidth="1"/>
    <col min="13067" max="13312" width="11" style="96"/>
    <col min="13313" max="13313" width="19.75" style="96" customWidth="1"/>
    <col min="13314" max="13314" width="9.125" style="96" customWidth="1"/>
    <col min="13315" max="13316" width="11" style="96" bestFit="1" customWidth="1"/>
    <col min="13317" max="13318" width="8.25" style="96" bestFit="1" customWidth="1"/>
    <col min="13319" max="13319" width="10.125" style="96" bestFit="1" customWidth="1"/>
    <col min="13320" max="13320" width="11" style="96" bestFit="1" customWidth="1"/>
    <col min="13321" max="13322" width="10.875" style="96" bestFit="1" customWidth="1"/>
    <col min="13323" max="13568" width="10" style="96"/>
    <col min="13569" max="13569" width="19.75" style="96" customWidth="1"/>
    <col min="13570" max="13570" width="9.125" style="96" customWidth="1"/>
    <col min="13571" max="13572" width="11" style="96" bestFit="1" customWidth="1"/>
    <col min="13573" max="13574" width="8.25" style="96" bestFit="1" customWidth="1"/>
    <col min="13575" max="13575" width="10.125" style="96" bestFit="1" customWidth="1"/>
    <col min="13576" max="13576" width="11" style="96" bestFit="1" customWidth="1"/>
    <col min="13577" max="13578" width="10.875" style="96" bestFit="1" customWidth="1"/>
    <col min="13579" max="13824" width="10" style="96"/>
    <col min="13825" max="13825" width="19.75" style="96" customWidth="1"/>
    <col min="13826" max="13826" width="9.125" style="96" customWidth="1"/>
    <col min="13827" max="13828" width="11" style="96" bestFit="1" customWidth="1"/>
    <col min="13829" max="13830" width="8.25" style="96" bestFit="1" customWidth="1"/>
    <col min="13831" max="13831" width="10.125" style="96" bestFit="1" customWidth="1"/>
    <col min="13832" max="13832" width="11" style="96" bestFit="1" customWidth="1"/>
    <col min="13833" max="13834" width="10.875" style="96" bestFit="1" customWidth="1"/>
    <col min="13835" max="14080" width="10" style="96"/>
    <col min="14081" max="14081" width="19.75" style="96" customWidth="1"/>
    <col min="14082" max="14082" width="9.125" style="96" customWidth="1"/>
    <col min="14083" max="14084" width="11" style="96" bestFit="1" customWidth="1"/>
    <col min="14085" max="14086" width="8.25" style="96" bestFit="1" customWidth="1"/>
    <col min="14087" max="14087" width="10.125" style="96" bestFit="1" customWidth="1"/>
    <col min="14088" max="14088" width="11" style="96" bestFit="1" customWidth="1"/>
    <col min="14089" max="14090" width="10.875" style="96" bestFit="1" customWidth="1"/>
    <col min="14091" max="14336" width="11" style="96"/>
    <col min="14337" max="14337" width="19.75" style="96" customWidth="1"/>
    <col min="14338" max="14338" width="9.125" style="96" customWidth="1"/>
    <col min="14339" max="14340" width="11" style="96" bestFit="1" customWidth="1"/>
    <col min="14341" max="14342" width="8.25" style="96" bestFit="1" customWidth="1"/>
    <col min="14343" max="14343" width="10.125" style="96" bestFit="1" customWidth="1"/>
    <col min="14344" max="14344" width="11" style="96" bestFit="1" customWidth="1"/>
    <col min="14345" max="14346" width="10.875" style="96" bestFit="1" customWidth="1"/>
    <col min="14347" max="14592" width="10" style="96"/>
    <col min="14593" max="14593" width="19.75" style="96" customWidth="1"/>
    <col min="14594" max="14594" width="9.125" style="96" customWidth="1"/>
    <col min="14595" max="14596" width="11" style="96" bestFit="1" customWidth="1"/>
    <col min="14597" max="14598" width="8.25" style="96" bestFit="1" customWidth="1"/>
    <col min="14599" max="14599" width="10.125" style="96" bestFit="1" customWidth="1"/>
    <col min="14600" max="14600" width="11" style="96" bestFit="1" customWidth="1"/>
    <col min="14601" max="14602" width="10.875" style="96" bestFit="1" customWidth="1"/>
    <col min="14603" max="14848" width="10" style="96"/>
    <col min="14849" max="14849" width="19.75" style="96" customWidth="1"/>
    <col min="14850" max="14850" width="9.125" style="96" customWidth="1"/>
    <col min="14851" max="14852" width="11" style="96" bestFit="1" customWidth="1"/>
    <col min="14853" max="14854" width="8.25" style="96" bestFit="1" customWidth="1"/>
    <col min="14855" max="14855" width="10.125" style="96" bestFit="1" customWidth="1"/>
    <col min="14856" max="14856" width="11" style="96" bestFit="1" customWidth="1"/>
    <col min="14857" max="14858" width="10.875" style="96" bestFit="1" customWidth="1"/>
    <col min="14859" max="15104" width="10" style="96"/>
    <col min="15105" max="15105" width="19.75" style="96" customWidth="1"/>
    <col min="15106" max="15106" width="9.125" style="96" customWidth="1"/>
    <col min="15107" max="15108" width="11" style="96" bestFit="1" customWidth="1"/>
    <col min="15109" max="15110" width="8.25" style="96" bestFit="1" customWidth="1"/>
    <col min="15111" max="15111" width="10.125" style="96" bestFit="1" customWidth="1"/>
    <col min="15112" max="15112" width="11" style="96" bestFit="1" customWidth="1"/>
    <col min="15113" max="15114" width="10.875" style="96" bestFit="1" customWidth="1"/>
    <col min="15115" max="15360" width="11" style="96"/>
    <col min="15361" max="15361" width="19.75" style="96" customWidth="1"/>
    <col min="15362" max="15362" width="9.125" style="96" customWidth="1"/>
    <col min="15363" max="15364" width="11" style="96" bestFit="1" customWidth="1"/>
    <col min="15365" max="15366" width="8.25" style="96" bestFit="1" customWidth="1"/>
    <col min="15367" max="15367" width="10.125" style="96" bestFit="1" customWidth="1"/>
    <col min="15368" max="15368" width="11" style="96" bestFit="1" customWidth="1"/>
    <col min="15369" max="15370" width="10.875" style="96" bestFit="1" customWidth="1"/>
    <col min="15371" max="15616" width="10" style="96"/>
    <col min="15617" max="15617" width="19.75" style="96" customWidth="1"/>
    <col min="15618" max="15618" width="9.125" style="96" customWidth="1"/>
    <col min="15619" max="15620" width="11" style="96" bestFit="1" customWidth="1"/>
    <col min="15621" max="15622" width="8.25" style="96" bestFit="1" customWidth="1"/>
    <col min="15623" max="15623" width="10.125" style="96" bestFit="1" customWidth="1"/>
    <col min="15624" max="15624" width="11" style="96" bestFit="1" customWidth="1"/>
    <col min="15625" max="15626" width="10.875" style="96" bestFit="1" customWidth="1"/>
    <col min="15627" max="15872" width="10" style="96"/>
    <col min="15873" max="15873" width="19.75" style="96" customWidth="1"/>
    <col min="15874" max="15874" width="9.125" style="96" customWidth="1"/>
    <col min="15875" max="15876" width="11" style="96" bestFit="1" customWidth="1"/>
    <col min="15877" max="15878" width="8.25" style="96" bestFit="1" customWidth="1"/>
    <col min="15879" max="15879" width="10.125" style="96" bestFit="1" customWidth="1"/>
    <col min="15880" max="15880" width="11" style="96" bestFit="1" customWidth="1"/>
    <col min="15881" max="15882" width="10.875" style="96" bestFit="1" customWidth="1"/>
    <col min="15883" max="16128" width="10" style="96"/>
    <col min="16129" max="16129" width="19.75" style="96" customWidth="1"/>
    <col min="16130" max="16130" width="9.125" style="96" customWidth="1"/>
    <col min="16131" max="16132" width="11" style="96" bestFit="1" customWidth="1"/>
    <col min="16133" max="16134" width="8.25" style="96" bestFit="1" customWidth="1"/>
    <col min="16135" max="16135" width="10.125" style="96" bestFit="1" customWidth="1"/>
    <col min="16136" max="16136" width="11" style="96" bestFit="1" customWidth="1"/>
    <col min="16137" max="16138" width="10.875" style="96" bestFit="1" customWidth="1"/>
    <col min="16139" max="16384" width="11" style="96"/>
  </cols>
  <sheetData>
    <row r="1" spans="1:11" x14ac:dyDescent="0.2">
      <c r="A1" s="498" t="s">
        <v>27</v>
      </c>
      <c r="B1" s="499"/>
      <c r="C1" s="499"/>
      <c r="D1" s="499"/>
      <c r="E1" s="499"/>
      <c r="F1" s="499"/>
      <c r="G1" s="499"/>
      <c r="H1" s="499"/>
      <c r="I1" s="506"/>
    </row>
    <row r="2" spans="1:11" ht="15.75" x14ac:dyDescent="0.25">
      <c r="A2" s="500"/>
      <c r="B2" s="501"/>
      <c r="C2" s="502"/>
      <c r="D2" s="502"/>
      <c r="E2" s="502"/>
      <c r="F2" s="502"/>
      <c r="G2" s="487"/>
      <c r="H2" s="487" t="s">
        <v>157</v>
      </c>
      <c r="I2" s="506"/>
    </row>
    <row r="3" spans="1:11" s="102" customFormat="1" x14ac:dyDescent="0.2">
      <c r="A3" s="488"/>
      <c r="B3" s="900">
        <f>INDICE!A3</f>
        <v>42948</v>
      </c>
      <c r="C3" s="901"/>
      <c r="D3" s="901" t="s">
        <v>118</v>
      </c>
      <c r="E3" s="901"/>
      <c r="F3" s="901" t="s">
        <v>119</v>
      </c>
      <c r="G3" s="902"/>
      <c r="H3" s="901"/>
      <c r="I3" s="471"/>
    </row>
    <row r="4" spans="1:11" s="102" customFormat="1" x14ac:dyDescent="0.2">
      <c r="A4" s="489"/>
      <c r="B4" s="490" t="s">
        <v>47</v>
      </c>
      <c r="C4" s="490" t="s">
        <v>461</v>
      </c>
      <c r="D4" s="490" t="s">
        <v>47</v>
      </c>
      <c r="E4" s="490" t="s">
        <v>461</v>
      </c>
      <c r="F4" s="490" t="s">
        <v>47</v>
      </c>
      <c r="G4" s="491" t="s">
        <v>461</v>
      </c>
      <c r="H4" s="491" t="s">
        <v>108</v>
      </c>
      <c r="I4" s="471"/>
    </row>
    <row r="5" spans="1:11" s="102" customFormat="1" x14ac:dyDescent="0.2">
      <c r="A5" s="492" t="s">
        <v>177</v>
      </c>
      <c r="B5" s="453">
        <v>1989.3636200000005</v>
      </c>
      <c r="C5" s="446">
        <v>0.81113553390350956</v>
      </c>
      <c r="D5" s="445">
        <v>15416.086780000003</v>
      </c>
      <c r="E5" s="446">
        <v>2.5670990554127444</v>
      </c>
      <c r="F5" s="445">
        <v>22884.713680000004</v>
      </c>
      <c r="G5" s="446">
        <v>2.6702111238789006</v>
      </c>
      <c r="H5" s="451">
        <v>74.810426511862559</v>
      </c>
      <c r="I5" s="471"/>
      <c r="K5" s="96"/>
    </row>
    <row r="6" spans="1:11" s="102" customFormat="1" x14ac:dyDescent="0.2">
      <c r="A6" s="492" t="s">
        <v>178</v>
      </c>
      <c r="B6" s="510">
        <v>0.92073000000000005</v>
      </c>
      <c r="C6" s="461">
        <v>365.7443472102787</v>
      </c>
      <c r="D6" s="493">
        <v>3.7257400000000001</v>
      </c>
      <c r="E6" s="446">
        <v>-5.619406368981422</v>
      </c>
      <c r="F6" s="445">
        <v>4.3098400000000003</v>
      </c>
      <c r="G6" s="446">
        <v>-34.962205753417628</v>
      </c>
      <c r="H6" s="510">
        <v>1.4088922986161899E-2</v>
      </c>
      <c r="I6" s="471"/>
      <c r="K6" s="96"/>
    </row>
    <row r="7" spans="1:11" s="102" customFormat="1" x14ac:dyDescent="0.2">
      <c r="A7" s="492" t="s">
        <v>179</v>
      </c>
      <c r="B7" s="878">
        <v>0.56603999999999999</v>
      </c>
      <c r="C7" s="446">
        <v>-31.474643778071016</v>
      </c>
      <c r="D7" s="493">
        <v>5.2167599999999998</v>
      </c>
      <c r="E7" s="446">
        <v>-39.082873057206584</v>
      </c>
      <c r="F7" s="445">
        <v>9.4855400000000003</v>
      </c>
      <c r="G7" s="446">
        <v>-28.057823503312491</v>
      </c>
      <c r="H7" s="510">
        <v>3.1008353568150588E-2</v>
      </c>
      <c r="I7" s="471"/>
      <c r="K7" s="96"/>
    </row>
    <row r="8" spans="1:11" s="102" customFormat="1" x14ac:dyDescent="0.2">
      <c r="A8" s="509" t="s">
        <v>180</v>
      </c>
      <c r="B8" s="454">
        <v>1990.8503900000005</v>
      </c>
      <c r="C8" s="455">
        <v>0.83416788192531865</v>
      </c>
      <c r="D8" s="454">
        <v>15425.029280000002</v>
      </c>
      <c r="E8" s="455">
        <v>2.541239788018796</v>
      </c>
      <c r="F8" s="454">
        <v>22898.509060000004</v>
      </c>
      <c r="G8" s="455">
        <v>2.6408725157330433</v>
      </c>
      <c r="H8" s="455">
        <v>74.85552378841686</v>
      </c>
      <c r="I8" s="471"/>
    </row>
    <row r="9" spans="1:11" s="102" customFormat="1" x14ac:dyDescent="0.2">
      <c r="A9" s="492" t="s">
        <v>181</v>
      </c>
      <c r="B9" s="453">
        <v>266.47284999999982</v>
      </c>
      <c r="C9" s="446">
        <v>-1.4524176184936113</v>
      </c>
      <c r="D9" s="445">
        <v>2655.62165</v>
      </c>
      <c r="E9" s="446">
        <v>6.6807289703611286</v>
      </c>
      <c r="F9" s="445">
        <v>4078.0162399999999</v>
      </c>
      <c r="G9" s="446">
        <v>6.4625552477894033</v>
      </c>
      <c r="H9" s="451">
        <v>13.331088101107586</v>
      </c>
      <c r="I9" s="471"/>
    </row>
    <row r="10" spans="1:11" s="102" customFormat="1" x14ac:dyDescent="0.2">
      <c r="A10" s="492" t="s">
        <v>182</v>
      </c>
      <c r="B10" s="453">
        <v>81.924239999999998</v>
      </c>
      <c r="C10" s="446">
        <v>14.712792488829296</v>
      </c>
      <c r="D10" s="445">
        <v>1087.92254</v>
      </c>
      <c r="E10" s="446">
        <v>-11.093474003932108</v>
      </c>
      <c r="F10" s="445">
        <v>1719.4382800000001</v>
      </c>
      <c r="G10" s="446">
        <v>-10.890481024593448</v>
      </c>
      <c r="H10" s="451">
        <v>5.6208660893162339</v>
      </c>
      <c r="I10" s="471"/>
    </row>
    <row r="11" spans="1:11" s="102" customFormat="1" x14ac:dyDescent="0.2">
      <c r="A11" s="492" t="s">
        <v>183</v>
      </c>
      <c r="B11" s="453">
        <v>167.32746000000003</v>
      </c>
      <c r="C11" s="446">
        <v>-9.4893228180756495</v>
      </c>
      <c r="D11" s="445">
        <v>1213.2966699999999</v>
      </c>
      <c r="E11" s="446">
        <v>-11.120148886063118</v>
      </c>
      <c r="F11" s="445">
        <v>1894.3093899999999</v>
      </c>
      <c r="G11" s="446">
        <v>-9.6573983540005788</v>
      </c>
      <c r="H11" s="451">
        <v>6.1925220211593297</v>
      </c>
      <c r="I11" s="471"/>
    </row>
    <row r="12" spans="1:11" s="3" customFormat="1" x14ac:dyDescent="0.2">
      <c r="A12" s="494" t="s">
        <v>184</v>
      </c>
      <c r="B12" s="456">
        <v>2506.5749400000004</v>
      </c>
      <c r="C12" s="457">
        <v>0.22017672553079928</v>
      </c>
      <c r="D12" s="456">
        <v>20381.870139999999</v>
      </c>
      <c r="E12" s="457">
        <v>1.2973048375225087</v>
      </c>
      <c r="F12" s="456">
        <v>30590.272969999998</v>
      </c>
      <c r="G12" s="457">
        <v>1.4057796238420068</v>
      </c>
      <c r="H12" s="457">
        <v>100</v>
      </c>
      <c r="I12" s="432"/>
    </row>
    <row r="13" spans="1:11" s="102" customFormat="1" x14ac:dyDescent="0.2">
      <c r="A13" s="514" t="s">
        <v>155</v>
      </c>
      <c r="B13" s="458"/>
      <c r="C13" s="458"/>
      <c r="D13" s="458"/>
      <c r="E13" s="458"/>
      <c r="F13" s="458"/>
      <c r="G13" s="458"/>
      <c r="H13" s="458"/>
      <c r="I13" s="471"/>
    </row>
    <row r="14" spans="1:11" s="130" customFormat="1" x14ac:dyDescent="0.2">
      <c r="A14" s="873" t="s">
        <v>185</v>
      </c>
      <c r="B14" s="475">
        <v>94.029900000000026</v>
      </c>
      <c r="C14" s="464">
        <v>-11.5356988127444</v>
      </c>
      <c r="D14" s="463">
        <v>725.45341000000008</v>
      </c>
      <c r="E14" s="464">
        <v>5.424246346611759</v>
      </c>
      <c r="F14" s="781">
        <v>1145.8053399999999</v>
      </c>
      <c r="G14" s="464">
        <v>11.536317517827131</v>
      </c>
      <c r="H14" s="477">
        <v>3.7456525514620145</v>
      </c>
      <c r="I14" s="507"/>
    </row>
    <row r="15" spans="1:11" s="130" customFormat="1" x14ac:dyDescent="0.2">
      <c r="A15" s="874" t="s">
        <v>668</v>
      </c>
      <c r="B15" s="512">
        <v>4.7231022718889486</v>
      </c>
      <c r="C15" s="468"/>
      <c r="D15" s="495">
        <v>4.7030925960096459</v>
      </c>
      <c r="E15" s="468"/>
      <c r="F15" s="495">
        <v>5.003842551485314</v>
      </c>
      <c r="G15" s="468"/>
      <c r="H15" s="478"/>
      <c r="I15" s="507"/>
    </row>
    <row r="16" spans="1:11" s="130" customFormat="1" x14ac:dyDescent="0.2">
      <c r="A16" s="875" t="s">
        <v>469</v>
      </c>
      <c r="B16" s="513">
        <v>125.3973</v>
      </c>
      <c r="C16" s="730">
        <v>-4.4510173671253881</v>
      </c>
      <c r="D16" s="496">
        <v>945.11811000000012</v>
      </c>
      <c r="E16" s="459">
        <v>-9.706445621020384</v>
      </c>
      <c r="F16" s="496">
        <v>1458.5517900000002</v>
      </c>
      <c r="G16" s="459">
        <v>-8.1838769222417085</v>
      </c>
      <c r="H16" s="511">
        <v>4.7680247620882872</v>
      </c>
      <c r="I16" s="507"/>
    </row>
    <row r="17" spans="1:14" s="102" customFormat="1" x14ac:dyDescent="0.2">
      <c r="A17" s="503"/>
      <c r="B17" s="504"/>
      <c r="C17" s="504"/>
      <c r="D17" s="504"/>
      <c r="E17" s="504"/>
      <c r="F17" s="504"/>
      <c r="G17" s="504"/>
      <c r="H17" s="505" t="s">
        <v>232</v>
      </c>
      <c r="I17" s="471"/>
    </row>
    <row r="18" spans="1:14" s="102" customFormat="1" x14ac:dyDescent="0.2">
      <c r="A18" s="497" t="s">
        <v>528</v>
      </c>
      <c r="B18" s="462"/>
      <c r="C18" s="462"/>
      <c r="D18" s="462"/>
      <c r="E18" s="462"/>
      <c r="F18" s="445"/>
      <c r="G18" s="462"/>
      <c r="H18" s="462"/>
      <c r="I18" s="107"/>
      <c r="J18" s="107"/>
      <c r="K18" s="107"/>
      <c r="L18" s="107"/>
      <c r="M18" s="107"/>
      <c r="N18" s="107"/>
    </row>
    <row r="19" spans="1:14" x14ac:dyDescent="0.2">
      <c r="A19" s="903" t="s">
        <v>470</v>
      </c>
      <c r="B19" s="904"/>
      <c r="C19" s="904"/>
      <c r="D19" s="904"/>
      <c r="E19" s="904"/>
      <c r="F19" s="904"/>
      <c r="G19" s="904"/>
      <c r="H19" s="502"/>
      <c r="I19" s="108"/>
      <c r="J19" s="108"/>
      <c r="K19" s="108"/>
      <c r="L19" s="108"/>
      <c r="M19" s="108"/>
      <c r="N19" s="108"/>
    </row>
    <row r="20" spans="1:14" ht="14.25" x14ac:dyDescent="0.2">
      <c r="A20" s="165" t="s">
        <v>602</v>
      </c>
      <c r="B20" s="508"/>
      <c r="C20" s="508"/>
      <c r="D20" s="508"/>
      <c r="E20" s="508"/>
      <c r="F20" s="508"/>
      <c r="G20" s="508"/>
      <c r="H20" s="508"/>
      <c r="I20" s="108"/>
      <c r="J20" s="108"/>
      <c r="K20" s="108"/>
      <c r="L20" s="108"/>
      <c r="M20" s="108"/>
      <c r="N20" s="108"/>
    </row>
    <row r="21" spans="1:14" x14ac:dyDescent="0.2">
      <c r="A21" s="170"/>
      <c r="B21" s="171"/>
      <c r="C21" s="171"/>
      <c r="D21" s="171"/>
      <c r="E21" s="171"/>
      <c r="F21" s="171"/>
      <c r="G21" s="171"/>
      <c r="H21" s="171"/>
    </row>
    <row r="32" spans="1:14" x14ac:dyDescent="0.2">
      <c r="C32" s="96" t="s">
        <v>407</v>
      </c>
    </row>
  </sheetData>
  <mergeCells count="4">
    <mergeCell ref="B3:C3"/>
    <mergeCell ref="D3:E3"/>
    <mergeCell ref="F3:H3"/>
    <mergeCell ref="A19:G19"/>
  </mergeCells>
  <conditionalFormatting sqref="B6">
    <cfRule type="cellIs" dxfId="443" priority="15" operator="between">
      <formula>0</formula>
      <formula>0.5</formula>
    </cfRule>
    <cfRule type="cellIs" dxfId="442" priority="16" operator="between">
      <formula>0</formula>
      <formula>0.49</formula>
    </cfRule>
  </conditionalFormatting>
  <conditionalFormatting sqref="D6">
    <cfRule type="cellIs" dxfId="441" priority="13" operator="between">
      <formula>0</formula>
      <formula>0.5</formula>
    </cfRule>
    <cfRule type="cellIs" dxfId="440" priority="14" operator="between">
      <formula>0</formula>
      <formula>0.49</formula>
    </cfRule>
  </conditionalFormatting>
  <conditionalFormatting sqref="D7">
    <cfRule type="cellIs" dxfId="439" priority="11" operator="between">
      <formula>0</formula>
      <formula>0.5</formula>
    </cfRule>
    <cfRule type="cellIs" dxfId="438" priority="12" operator="between">
      <formula>0</formula>
      <formula>0.49</formula>
    </cfRule>
  </conditionalFormatting>
  <conditionalFormatting sqref="H6">
    <cfRule type="cellIs" dxfId="437" priority="7" operator="between">
      <formula>0</formula>
      <formula>0.5</formula>
    </cfRule>
    <cfRule type="cellIs" dxfId="436" priority="8" operator="between">
      <formula>0</formula>
      <formula>0.49</formula>
    </cfRule>
  </conditionalFormatting>
  <conditionalFormatting sqref="H7">
    <cfRule type="cellIs" dxfId="435" priority="5" operator="between">
      <formula>0</formula>
      <formula>0.5</formula>
    </cfRule>
    <cfRule type="cellIs" dxfId="434" priority="6" operator="between">
      <formula>0</formula>
      <formula>0.49</formula>
    </cfRule>
  </conditionalFormatting>
  <conditionalFormatting sqref="C16">
    <cfRule type="cellIs" dxfId="433" priority="3" operator="between">
      <formula>0</formula>
      <formula>0.5</formula>
    </cfRule>
    <cfRule type="cellIs" dxfId="432" priority="4" operator="between">
      <formula>0</formula>
      <formula>0.49</formula>
    </cfRule>
  </conditionalFormatting>
  <conditionalFormatting sqref="B7">
    <cfRule type="cellIs" dxfId="431" priority="1" operator="between">
      <formula>0</formula>
      <formula>0.5</formula>
    </cfRule>
    <cfRule type="cellIs" dxfId="430" priority="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17" width="11" style="3"/>
    <col min="18" max="250" width="10"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1" s="8" customFormat="1" x14ac:dyDescent="0.2">
      <c r="A1" s="6" t="s">
        <v>471</v>
      </c>
    </row>
    <row r="2" spans="1:11" ht="15.75" x14ac:dyDescent="0.25">
      <c r="A2" s="2"/>
      <c r="J2" s="110" t="s">
        <v>157</v>
      </c>
    </row>
    <row r="3" spans="1:11" s="114" customFormat="1" ht="13.7" customHeight="1" x14ac:dyDescent="0.2">
      <c r="A3" s="111"/>
      <c r="B3" s="898">
        <f>INDICE!A3</f>
        <v>42948</v>
      </c>
      <c r="C3" s="898"/>
      <c r="D3" s="898">
        <f>INDICE!C3</f>
        <v>0</v>
      </c>
      <c r="E3" s="898"/>
      <c r="F3" s="112"/>
      <c r="G3" s="899" t="s">
        <v>119</v>
      </c>
      <c r="H3" s="899"/>
      <c r="I3" s="899"/>
      <c r="J3" s="899"/>
    </row>
    <row r="4" spans="1:11" s="114" customFormat="1" x14ac:dyDescent="0.2">
      <c r="A4" s="115"/>
      <c r="B4" s="116" t="s">
        <v>186</v>
      </c>
      <c r="C4" s="116" t="s">
        <v>187</v>
      </c>
      <c r="D4" s="116" t="s">
        <v>188</v>
      </c>
      <c r="E4" s="116" t="s">
        <v>189</v>
      </c>
      <c r="F4" s="116"/>
      <c r="G4" s="116" t="s">
        <v>186</v>
      </c>
      <c r="H4" s="116" t="s">
        <v>187</v>
      </c>
      <c r="I4" s="116" t="s">
        <v>188</v>
      </c>
      <c r="J4" s="116" t="s">
        <v>189</v>
      </c>
    </row>
    <row r="5" spans="1:11" s="114" customFormat="1" x14ac:dyDescent="0.2">
      <c r="A5" s="515" t="s">
        <v>159</v>
      </c>
      <c r="B5" s="117">
        <v>316.29999000000009</v>
      </c>
      <c r="C5" s="117">
        <v>48.756189999999997</v>
      </c>
      <c r="D5" s="117">
        <v>7.0251500000000009</v>
      </c>
      <c r="E5" s="479">
        <v>372.08133000000009</v>
      </c>
      <c r="F5" s="117"/>
      <c r="G5" s="117">
        <v>3471.6466699999996</v>
      </c>
      <c r="H5" s="117">
        <v>637.03696000000014</v>
      </c>
      <c r="I5" s="117">
        <v>112.74477</v>
      </c>
      <c r="J5" s="479">
        <v>4221.4283999999998</v>
      </c>
      <c r="K5" s="82"/>
    </row>
    <row r="6" spans="1:11" s="114" customFormat="1" x14ac:dyDescent="0.2">
      <c r="A6" s="516" t="s">
        <v>160</v>
      </c>
      <c r="B6" s="119">
        <v>79.185399999999987</v>
      </c>
      <c r="C6" s="119">
        <v>17.727519999999998</v>
      </c>
      <c r="D6" s="119">
        <v>1.3047599999999999</v>
      </c>
      <c r="E6" s="482">
        <v>98.217679999999987</v>
      </c>
      <c r="F6" s="119"/>
      <c r="G6" s="119">
        <v>898.93590000000052</v>
      </c>
      <c r="H6" s="119">
        <v>298.78255000000007</v>
      </c>
      <c r="I6" s="119">
        <v>80.750049999999987</v>
      </c>
      <c r="J6" s="482">
        <v>1278.4685000000004</v>
      </c>
      <c r="K6" s="82"/>
    </row>
    <row r="7" spans="1:11" s="114" customFormat="1" x14ac:dyDescent="0.2">
      <c r="A7" s="516" t="s">
        <v>161</v>
      </c>
      <c r="B7" s="119">
        <v>46.165009999999995</v>
      </c>
      <c r="C7" s="119">
        <v>5.0101899999999997</v>
      </c>
      <c r="D7" s="119">
        <v>1.7708599999999999</v>
      </c>
      <c r="E7" s="482">
        <v>52.946059999999996</v>
      </c>
      <c r="F7" s="119"/>
      <c r="G7" s="119">
        <v>462.65208999999982</v>
      </c>
      <c r="H7" s="119">
        <v>77.710159999999988</v>
      </c>
      <c r="I7" s="119">
        <v>49.077749999999995</v>
      </c>
      <c r="J7" s="482">
        <v>589.43999999999983</v>
      </c>
      <c r="K7" s="82"/>
    </row>
    <row r="8" spans="1:11" s="114" customFormat="1" x14ac:dyDescent="0.2">
      <c r="A8" s="516" t="s">
        <v>162</v>
      </c>
      <c r="B8" s="119">
        <v>50.896430000000002</v>
      </c>
      <c r="C8" s="119">
        <v>3.5776999999999997</v>
      </c>
      <c r="D8" s="119">
        <v>14.33451</v>
      </c>
      <c r="E8" s="482">
        <v>68.808639999999997</v>
      </c>
      <c r="F8" s="119"/>
      <c r="G8" s="119">
        <v>427.52184999999997</v>
      </c>
      <c r="H8" s="119">
        <v>45.653609999999993</v>
      </c>
      <c r="I8" s="119">
        <v>126.89042000000001</v>
      </c>
      <c r="J8" s="482">
        <v>600.06587999999999</v>
      </c>
      <c r="K8" s="82"/>
    </row>
    <row r="9" spans="1:11" s="114" customFormat="1" x14ac:dyDescent="0.2">
      <c r="A9" s="516" t="s">
        <v>163</v>
      </c>
      <c r="B9" s="119">
        <v>55.105449999999998</v>
      </c>
      <c r="C9" s="119">
        <v>0</v>
      </c>
      <c r="D9" s="119">
        <v>19.82507</v>
      </c>
      <c r="E9" s="482">
        <v>74.930520000000001</v>
      </c>
      <c r="F9" s="119"/>
      <c r="G9" s="119">
        <v>670.23686000000021</v>
      </c>
      <c r="H9" s="119">
        <v>3.5E-4</v>
      </c>
      <c r="I9" s="119">
        <v>215.74205000000001</v>
      </c>
      <c r="J9" s="482">
        <v>885.97926000000029</v>
      </c>
      <c r="K9" s="82"/>
    </row>
    <row r="10" spans="1:11" s="114" customFormat="1" x14ac:dyDescent="0.2">
      <c r="A10" s="516" t="s">
        <v>164</v>
      </c>
      <c r="B10" s="119">
        <v>32.337619999999994</v>
      </c>
      <c r="C10" s="119">
        <v>3.9526599999999998</v>
      </c>
      <c r="D10" s="119">
        <v>0.13769000000000001</v>
      </c>
      <c r="E10" s="482">
        <v>36.427969999999995</v>
      </c>
      <c r="F10" s="119"/>
      <c r="G10" s="119">
        <v>329.39072999999991</v>
      </c>
      <c r="H10" s="119">
        <v>57.408199999999979</v>
      </c>
      <c r="I10" s="119">
        <v>5.2963900000000006</v>
      </c>
      <c r="J10" s="482">
        <v>392.09531999999984</v>
      </c>
      <c r="K10" s="82"/>
    </row>
    <row r="11" spans="1:11" s="114" customFormat="1" x14ac:dyDescent="0.2">
      <c r="A11" s="516" t="s">
        <v>165</v>
      </c>
      <c r="B11" s="119">
        <v>172.02599999999998</v>
      </c>
      <c r="C11" s="119">
        <v>36.874929999999985</v>
      </c>
      <c r="D11" s="119">
        <v>3.9451799999999984</v>
      </c>
      <c r="E11" s="482">
        <v>212.84610999999995</v>
      </c>
      <c r="F11" s="119"/>
      <c r="G11" s="119">
        <v>1808.0261699999971</v>
      </c>
      <c r="H11" s="119">
        <v>631.27850000000058</v>
      </c>
      <c r="I11" s="119">
        <v>190.8848099999999</v>
      </c>
      <c r="J11" s="482">
        <v>2630.1894799999977</v>
      </c>
      <c r="K11" s="82"/>
    </row>
    <row r="12" spans="1:11" s="114" customFormat="1" x14ac:dyDescent="0.2">
      <c r="A12" s="516" t="s">
        <v>574</v>
      </c>
      <c r="B12" s="119">
        <v>107.39198</v>
      </c>
      <c r="C12" s="119">
        <v>29.65343</v>
      </c>
      <c r="D12" s="119">
        <v>1.9268899999999998</v>
      </c>
      <c r="E12" s="482">
        <v>138.97229999999999</v>
      </c>
      <c r="F12" s="119"/>
      <c r="G12" s="119">
        <v>1271.3370600000001</v>
      </c>
      <c r="H12" s="119">
        <v>550.32706000000007</v>
      </c>
      <c r="I12" s="119">
        <v>109.29524000000002</v>
      </c>
      <c r="J12" s="482">
        <v>1930.9593600000001</v>
      </c>
      <c r="K12" s="82"/>
    </row>
    <row r="13" spans="1:11" s="114" customFormat="1" x14ac:dyDescent="0.2">
      <c r="A13" s="516" t="s">
        <v>166</v>
      </c>
      <c r="B13" s="119">
        <v>298.37009</v>
      </c>
      <c r="C13" s="119">
        <v>33.708370000000002</v>
      </c>
      <c r="D13" s="119">
        <v>13.409840000000001</v>
      </c>
      <c r="E13" s="482">
        <v>345.48829999999998</v>
      </c>
      <c r="F13" s="119"/>
      <c r="G13" s="119">
        <v>3575.9758500000003</v>
      </c>
      <c r="H13" s="119">
        <v>498.6720000000002</v>
      </c>
      <c r="I13" s="119">
        <v>214.70685000000003</v>
      </c>
      <c r="J13" s="482">
        <v>4289.3546999999999</v>
      </c>
      <c r="K13" s="82"/>
    </row>
    <row r="14" spans="1:11" s="114" customFormat="1" x14ac:dyDescent="0.2">
      <c r="A14" s="516" t="s">
        <v>167</v>
      </c>
      <c r="B14" s="119">
        <v>1.4039699999999999</v>
      </c>
      <c r="C14" s="119">
        <v>0</v>
      </c>
      <c r="D14" s="119">
        <v>2.7260000000000003E-2</v>
      </c>
      <c r="E14" s="482">
        <v>1.43123</v>
      </c>
      <c r="F14" s="119"/>
      <c r="G14" s="119">
        <v>13.01667</v>
      </c>
      <c r="H14" s="119">
        <v>7.5300000000000002E-3</v>
      </c>
      <c r="I14" s="119">
        <v>0.68886999999999998</v>
      </c>
      <c r="J14" s="482">
        <v>13.713069999999998</v>
      </c>
      <c r="K14" s="82"/>
    </row>
    <row r="15" spans="1:11" s="114" customFormat="1" x14ac:dyDescent="0.2">
      <c r="A15" s="516" t="s">
        <v>168</v>
      </c>
      <c r="B15" s="119">
        <v>193.99204999999995</v>
      </c>
      <c r="C15" s="119">
        <v>15.328360000000002</v>
      </c>
      <c r="D15" s="119">
        <v>5.1347400000000007</v>
      </c>
      <c r="E15" s="482">
        <v>214.45514999999995</v>
      </c>
      <c r="F15" s="119"/>
      <c r="G15" s="119">
        <v>2188.0050500000007</v>
      </c>
      <c r="H15" s="119">
        <v>242.77988999999985</v>
      </c>
      <c r="I15" s="119">
        <v>71.387919999999994</v>
      </c>
      <c r="J15" s="482">
        <v>2502.1728600000006</v>
      </c>
      <c r="K15" s="82"/>
    </row>
    <row r="16" spans="1:11" s="114" customFormat="1" x14ac:dyDescent="0.2">
      <c r="A16" s="516" t="s">
        <v>169</v>
      </c>
      <c r="B16" s="119">
        <v>58.988219999999998</v>
      </c>
      <c r="C16" s="119">
        <v>11.117719999999998</v>
      </c>
      <c r="D16" s="119">
        <v>0.44022000000000011</v>
      </c>
      <c r="E16" s="482">
        <v>70.54616</v>
      </c>
      <c r="F16" s="119"/>
      <c r="G16" s="119">
        <v>640.08497999999997</v>
      </c>
      <c r="H16" s="119">
        <v>143.91741999999999</v>
      </c>
      <c r="I16" s="119">
        <v>21.001530000000002</v>
      </c>
      <c r="J16" s="482">
        <v>805.00392999999997</v>
      </c>
      <c r="K16" s="82"/>
    </row>
    <row r="17" spans="1:16" s="114" customFormat="1" x14ac:dyDescent="0.2">
      <c r="A17" s="516" t="s">
        <v>170</v>
      </c>
      <c r="B17" s="119">
        <v>127.63391999999999</v>
      </c>
      <c r="C17" s="119">
        <v>19.455159999999999</v>
      </c>
      <c r="D17" s="119">
        <v>7.0467100000000009</v>
      </c>
      <c r="E17" s="482">
        <v>154.13578999999999</v>
      </c>
      <c r="F17" s="119"/>
      <c r="G17" s="119">
        <v>1397.85139</v>
      </c>
      <c r="H17" s="119">
        <v>266.60509000000019</v>
      </c>
      <c r="I17" s="119">
        <v>209.40174000000005</v>
      </c>
      <c r="J17" s="482">
        <v>1873.8582200000003</v>
      </c>
      <c r="K17" s="82"/>
    </row>
    <row r="18" spans="1:16" s="114" customFormat="1" x14ac:dyDescent="0.2">
      <c r="A18" s="516" t="s">
        <v>171</v>
      </c>
      <c r="B18" s="119">
        <v>20.15915</v>
      </c>
      <c r="C18" s="119">
        <v>3.1883100000000004</v>
      </c>
      <c r="D18" s="119">
        <v>0.45493</v>
      </c>
      <c r="E18" s="482">
        <v>23.802390000000003</v>
      </c>
      <c r="F18" s="119"/>
      <c r="G18" s="119">
        <v>226.86624999999989</v>
      </c>
      <c r="H18" s="119">
        <v>52.088010000000011</v>
      </c>
      <c r="I18" s="119">
        <v>15.856250000000001</v>
      </c>
      <c r="J18" s="482">
        <v>294.81050999999991</v>
      </c>
      <c r="K18" s="82"/>
    </row>
    <row r="19" spans="1:16" s="114" customFormat="1" x14ac:dyDescent="0.2">
      <c r="A19" s="516" t="s">
        <v>172</v>
      </c>
      <c r="B19" s="119">
        <v>162.92977999999999</v>
      </c>
      <c r="C19" s="119">
        <v>8.5314500000000013</v>
      </c>
      <c r="D19" s="119">
        <v>3.0787400000000007</v>
      </c>
      <c r="E19" s="482">
        <v>174.53997000000001</v>
      </c>
      <c r="F19" s="119"/>
      <c r="G19" s="119">
        <v>2237.5761799999996</v>
      </c>
      <c r="H19" s="119">
        <v>168.19481000000002</v>
      </c>
      <c r="I19" s="119">
        <v>199.95183</v>
      </c>
      <c r="J19" s="482">
        <v>2605.7228199999995</v>
      </c>
      <c r="K19" s="82"/>
    </row>
    <row r="20" spans="1:16" s="114" customFormat="1" x14ac:dyDescent="0.2">
      <c r="A20" s="516" t="s">
        <v>173</v>
      </c>
      <c r="B20" s="119">
        <v>2.3142900000000002</v>
      </c>
      <c r="C20" s="119">
        <v>0</v>
      </c>
      <c r="D20" s="119">
        <v>0</v>
      </c>
      <c r="E20" s="482">
        <v>2.3142900000000002</v>
      </c>
      <c r="F20" s="119"/>
      <c r="G20" s="119">
        <v>21.629719999999995</v>
      </c>
      <c r="H20" s="119">
        <v>0</v>
      </c>
      <c r="I20" s="119">
        <v>0</v>
      </c>
      <c r="J20" s="482">
        <v>21.629719999999995</v>
      </c>
      <c r="K20" s="82"/>
    </row>
    <row r="21" spans="1:16" s="114" customFormat="1" x14ac:dyDescent="0.2">
      <c r="A21" s="516" t="s">
        <v>174</v>
      </c>
      <c r="B21" s="119">
        <v>78.891589999999994</v>
      </c>
      <c r="C21" s="119">
        <v>11.542789999999998</v>
      </c>
      <c r="D21" s="119">
        <v>0.48460999999999993</v>
      </c>
      <c r="E21" s="482">
        <v>90.918989999999994</v>
      </c>
      <c r="F21" s="119"/>
      <c r="G21" s="119">
        <v>904.64588999999989</v>
      </c>
      <c r="H21" s="119">
        <v>152.53278000000003</v>
      </c>
      <c r="I21" s="119">
        <v>12.246620000000002</v>
      </c>
      <c r="J21" s="482">
        <v>1069.4252899999999</v>
      </c>
      <c r="K21" s="82"/>
    </row>
    <row r="22" spans="1:16" s="114" customFormat="1" x14ac:dyDescent="0.2">
      <c r="A22" s="516" t="s">
        <v>175</v>
      </c>
      <c r="B22" s="119">
        <v>49.595919999999992</v>
      </c>
      <c r="C22" s="119">
        <v>6.2041799999999991</v>
      </c>
      <c r="D22" s="119">
        <v>0.45911000000000002</v>
      </c>
      <c r="E22" s="482">
        <v>56.259209999999996</v>
      </c>
      <c r="F22" s="119"/>
      <c r="G22" s="119">
        <v>607.90765000000022</v>
      </c>
      <c r="H22" s="119">
        <v>95.978390000000019</v>
      </c>
      <c r="I22" s="119">
        <v>21.863519999999998</v>
      </c>
      <c r="J22" s="482">
        <v>725.7495600000002</v>
      </c>
      <c r="K22" s="82"/>
    </row>
    <row r="23" spans="1:16" x14ac:dyDescent="0.2">
      <c r="A23" s="517" t="s">
        <v>176</v>
      </c>
      <c r="B23" s="119">
        <v>135.67676000000003</v>
      </c>
      <c r="C23" s="119">
        <v>11.843890000000002</v>
      </c>
      <c r="D23" s="119">
        <v>1.1179699999999999</v>
      </c>
      <c r="E23" s="482">
        <v>148.63862000000006</v>
      </c>
      <c r="F23" s="119"/>
      <c r="G23" s="119">
        <v>1731.4067199999984</v>
      </c>
      <c r="H23" s="119">
        <v>159.0429300000001</v>
      </c>
      <c r="I23" s="119">
        <v>61.651670000000003</v>
      </c>
      <c r="J23" s="482">
        <v>1952.1013199999984</v>
      </c>
      <c r="K23" s="432"/>
      <c r="P23" s="114"/>
    </row>
    <row r="24" spans="1:16" x14ac:dyDescent="0.2">
      <c r="A24" s="518" t="s">
        <v>472</v>
      </c>
      <c r="B24" s="123">
        <v>1989.3636200000003</v>
      </c>
      <c r="C24" s="123">
        <v>266.47284999999994</v>
      </c>
      <c r="D24" s="123">
        <v>81.924239999999998</v>
      </c>
      <c r="E24" s="123">
        <v>2337.76071</v>
      </c>
      <c r="F24" s="123"/>
      <c r="G24" s="123">
        <v>22884.713679999932</v>
      </c>
      <c r="H24" s="123">
        <v>4078.0162399999986</v>
      </c>
      <c r="I24" s="123">
        <v>1719.4382800000003</v>
      </c>
      <c r="J24" s="123">
        <v>28682.168199999927</v>
      </c>
      <c r="K24" s="432"/>
    </row>
    <row r="25" spans="1:16" x14ac:dyDescent="0.2">
      <c r="I25" s="8"/>
      <c r="J25" s="93" t="s">
        <v>232</v>
      </c>
    </row>
    <row r="26" spans="1:16" x14ac:dyDescent="0.2">
      <c r="A26" s="485" t="s">
        <v>651</v>
      </c>
      <c r="G26" s="125"/>
      <c r="H26" s="125"/>
      <c r="I26" s="125"/>
      <c r="J26" s="125"/>
    </row>
    <row r="27" spans="1:16" x14ac:dyDescent="0.2">
      <c r="A27" s="154" t="s">
        <v>233</v>
      </c>
      <c r="G27" s="125"/>
      <c r="H27" s="125"/>
      <c r="I27" s="125"/>
      <c r="J27" s="125"/>
    </row>
    <row r="28" spans="1:16" ht="18" x14ac:dyDescent="0.25">
      <c r="A28" s="126"/>
      <c r="E28" s="905"/>
      <c r="F28" s="90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E28:F28"/>
    <mergeCell ref="G3:J3"/>
  </mergeCells>
  <conditionalFormatting sqref="B6:J23">
    <cfRule type="cellIs" dxfId="429" priority="2" operator="between">
      <formula>0</formula>
      <formula>0.5</formula>
    </cfRule>
    <cfRule type="cellIs" dxfId="428" priority="3" operator="between">
      <formula>0</formula>
      <formula>0.49</formula>
    </cfRule>
  </conditionalFormatting>
  <conditionalFormatting sqref="B5:J24">
    <cfRule type="cellIs" dxfId="427"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BM19"/>
  <sheetViews>
    <sheetView zoomScaleNormal="100" workbookViewId="0">
      <selection activeCell="G14" sqref="G14:H14"/>
    </sheetView>
  </sheetViews>
  <sheetFormatPr baseColWidth="10" defaultRowHeight="13.7" customHeight="1" x14ac:dyDescent="0.2"/>
  <cols>
    <col min="1" max="1" width="28.375" style="134" customWidth="1"/>
    <col min="2" max="7" width="10.625" style="134" customWidth="1"/>
    <col min="8" max="8" width="14.75" style="134" customWidth="1"/>
    <col min="9" max="9" width="11" style="133"/>
    <col min="10" max="66" width="11" style="134"/>
    <col min="67" max="243" width="10" style="134"/>
    <col min="244" max="244" width="3.625" style="134" customWidth="1"/>
    <col min="245" max="245" width="24.875" style="134" bestFit="1" customWidth="1"/>
    <col min="246" max="251" width="9" style="134" customWidth="1"/>
    <col min="252" max="252" width="8.75" style="134" customWidth="1"/>
    <col min="253" max="253" width="5.625" style="134" bestFit="1" customWidth="1"/>
    <col min="254" max="254" width="7" style="134" bestFit="1" customWidth="1"/>
    <col min="255" max="259" width="5.625" style="134" bestFit="1" customWidth="1"/>
    <col min="260" max="260" width="6.375" style="134" bestFit="1" customWidth="1"/>
    <col min="261" max="261" width="9.625" style="134" bestFit="1" customWidth="1"/>
    <col min="262" max="262" width="7.25" style="134" bestFit="1" customWidth="1"/>
    <col min="263" max="263" width="9.125" style="134" bestFit="1" customWidth="1"/>
    <col min="264" max="264" width="8.5" style="134" bestFit="1" customWidth="1"/>
    <col min="265" max="499" width="10" style="134"/>
    <col min="500" max="500" width="3.625" style="134" customWidth="1"/>
    <col min="501" max="501" width="24.875" style="134" bestFit="1" customWidth="1"/>
    <col min="502" max="507" width="9" style="134" customWidth="1"/>
    <col min="508" max="508" width="8.75" style="134" customWidth="1"/>
    <col min="509" max="509" width="5.625" style="134" bestFit="1" customWidth="1"/>
    <col min="510" max="510" width="7" style="134" bestFit="1" customWidth="1"/>
    <col min="511" max="515" width="5.625" style="134" bestFit="1" customWidth="1"/>
    <col min="516" max="516" width="6.375" style="134" bestFit="1" customWidth="1"/>
    <col min="517" max="517" width="9.625" style="134" bestFit="1" customWidth="1"/>
    <col min="518" max="518" width="7.25" style="134" bestFit="1" customWidth="1"/>
    <col min="519" max="519" width="9.125" style="134" bestFit="1" customWidth="1"/>
    <col min="520" max="520" width="8.5" style="134" bestFit="1" customWidth="1"/>
    <col min="521" max="755" width="10" style="134"/>
    <col min="756" max="756" width="3.625" style="134" customWidth="1"/>
    <col min="757" max="757" width="24.875" style="134" bestFit="1" customWidth="1"/>
    <col min="758" max="763" width="9" style="134" customWidth="1"/>
    <col min="764" max="764" width="8.75" style="134" customWidth="1"/>
    <col min="765" max="765" width="5.625" style="134" bestFit="1" customWidth="1"/>
    <col min="766" max="766" width="7" style="134" bestFit="1" customWidth="1"/>
    <col min="767" max="771" width="5.625" style="134" bestFit="1" customWidth="1"/>
    <col min="772" max="772" width="6.375" style="134" bestFit="1" customWidth="1"/>
    <col min="773" max="773" width="9.625" style="134" bestFit="1" customWidth="1"/>
    <col min="774" max="774" width="7.25" style="134" bestFit="1" customWidth="1"/>
    <col min="775" max="775" width="9.125" style="134" bestFit="1" customWidth="1"/>
    <col min="776" max="776" width="8.5" style="134" bestFit="1" customWidth="1"/>
    <col min="777" max="1011" width="10" style="134"/>
    <col min="1012" max="1012" width="3.625" style="134" customWidth="1"/>
    <col min="1013" max="1013" width="24.875" style="134" bestFit="1" customWidth="1"/>
    <col min="1014" max="1019" width="9" style="134" customWidth="1"/>
    <col min="1020" max="1020" width="8.75" style="134" customWidth="1"/>
    <col min="1021" max="1021" width="5.625" style="134" bestFit="1" customWidth="1"/>
    <col min="1022" max="1022" width="7" style="134" bestFit="1" customWidth="1"/>
    <col min="1023" max="1027" width="5.625" style="134" bestFit="1" customWidth="1"/>
    <col min="1028" max="1028" width="6.375" style="134" bestFit="1" customWidth="1"/>
    <col min="1029" max="1029" width="9.625" style="134" bestFit="1" customWidth="1"/>
    <col min="1030" max="1030" width="7.25" style="134" bestFit="1" customWidth="1"/>
    <col min="1031" max="1031" width="9.125" style="134" bestFit="1" customWidth="1"/>
    <col min="1032" max="1032" width="8.5" style="134" bestFit="1" customWidth="1"/>
    <col min="1033" max="1267" width="10" style="134"/>
    <col min="1268" max="1268" width="3.625" style="134" customWidth="1"/>
    <col min="1269" max="1269" width="24.875" style="134" bestFit="1" customWidth="1"/>
    <col min="1270" max="1275" width="9" style="134" customWidth="1"/>
    <col min="1276" max="1276" width="8.75" style="134" customWidth="1"/>
    <col min="1277" max="1277" width="5.625" style="134" bestFit="1" customWidth="1"/>
    <col min="1278" max="1278" width="7" style="134" bestFit="1" customWidth="1"/>
    <col min="1279" max="1283" width="5.625" style="134" bestFit="1" customWidth="1"/>
    <col min="1284" max="1284" width="6.375" style="134" bestFit="1" customWidth="1"/>
    <col min="1285" max="1285" width="9.625" style="134" bestFit="1" customWidth="1"/>
    <col min="1286" max="1286" width="7.25" style="134" bestFit="1" customWidth="1"/>
    <col min="1287" max="1287" width="9.125" style="134" bestFit="1" customWidth="1"/>
    <col min="1288" max="1288" width="8.5" style="134" bestFit="1" customWidth="1"/>
    <col min="1289" max="1523" width="10" style="134"/>
    <col min="1524" max="1524" width="3.625" style="134" customWidth="1"/>
    <col min="1525" max="1525" width="24.875" style="134" bestFit="1" customWidth="1"/>
    <col min="1526" max="1531" width="9" style="134" customWidth="1"/>
    <col min="1532" max="1532" width="8.75" style="134" customWidth="1"/>
    <col min="1533" max="1533" width="5.625" style="134" bestFit="1" customWidth="1"/>
    <col min="1534" max="1534" width="7" style="134" bestFit="1" customWidth="1"/>
    <col min="1535" max="1539" width="5.625" style="134" bestFit="1" customWidth="1"/>
    <col min="1540" max="1540" width="6.375" style="134" bestFit="1" customWidth="1"/>
    <col min="1541" max="1541" width="9.625" style="134" bestFit="1" customWidth="1"/>
    <col min="1542" max="1542" width="7.25" style="134" bestFit="1" customWidth="1"/>
    <col min="1543" max="1543" width="9.125" style="134" bestFit="1" customWidth="1"/>
    <col min="1544" max="1544" width="8.5" style="134" bestFit="1" customWidth="1"/>
    <col min="1545" max="1779" width="10" style="134"/>
    <col min="1780" max="1780" width="3.625" style="134" customWidth="1"/>
    <col min="1781" max="1781" width="24.875" style="134" bestFit="1" customWidth="1"/>
    <col min="1782" max="1787" width="9" style="134" customWidth="1"/>
    <col min="1788" max="1788" width="8.75" style="134" customWidth="1"/>
    <col min="1789" max="1789" width="5.625" style="134" bestFit="1" customWidth="1"/>
    <col min="1790" max="1790" width="7" style="134" bestFit="1" customWidth="1"/>
    <col min="1791" max="1795" width="5.625" style="134" bestFit="1" customWidth="1"/>
    <col min="1796" max="1796" width="6.375" style="134" bestFit="1" customWidth="1"/>
    <col min="1797" max="1797" width="9.625" style="134" bestFit="1" customWidth="1"/>
    <col min="1798" max="1798" width="7.25" style="134" bestFit="1" customWidth="1"/>
    <col min="1799" max="1799" width="9.125" style="134" bestFit="1" customWidth="1"/>
    <col min="1800" max="1800" width="8.5" style="134" bestFit="1" customWidth="1"/>
    <col min="1801" max="2035" width="10" style="134"/>
    <col min="2036" max="2036" width="3.625" style="134" customWidth="1"/>
    <col min="2037" max="2037" width="24.875" style="134" bestFit="1" customWidth="1"/>
    <col min="2038" max="2043" width="9" style="134" customWidth="1"/>
    <col min="2044" max="2044" width="8.75" style="134" customWidth="1"/>
    <col min="2045" max="2045" width="5.625" style="134" bestFit="1" customWidth="1"/>
    <col min="2046" max="2046" width="7" style="134" bestFit="1" customWidth="1"/>
    <col min="2047" max="2051" width="5.625" style="134" bestFit="1" customWidth="1"/>
    <col min="2052" max="2052" width="6.375" style="134" bestFit="1" customWidth="1"/>
    <col min="2053" max="2053" width="9.625" style="134" bestFit="1" customWidth="1"/>
    <col min="2054" max="2054" width="7.25" style="134" bestFit="1" customWidth="1"/>
    <col min="2055" max="2055" width="9.125" style="134" bestFit="1" customWidth="1"/>
    <col min="2056" max="2056" width="8.5" style="134" bestFit="1" customWidth="1"/>
    <col min="2057" max="2291" width="10" style="134"/>
    <col min="2292" max="2292" width="3.625" style="134" customWidth="1"/>
    <col min="2293" max="2293" width="24.875" style="134" bestFit="1" customWidth="1"/>
    <col min="2294" max="2299" width="9" style="134" customWidth="1"/>
    <col min="2300" max="2300" width="8.75" style="134" customWidth="1"/>
    <col min="2301" max="2301" width="5.625" style="134" bestFit="1" customWidth="1"/>
    <col min="2302" max="2302" width="7" style="134" bestFit="1" customWidth="1"/>
    <col min="2303" max="2307" width="5.625" style="134" bestFit="1" customWidth="1"/>
    <col min="2308" max="2308" width="6.375" style="134" bestFit="1" customWidth="1"/>
    <col min="2309" max="2309" width="9.625" style="134" bestFit="1" customWidth="1"/>
    <col min="2310" max="2310" width="7.25" style="134" bestFit="1" customWidth="1"/>
    <col min="2311" max="2311" width="9.125" style="134" bestFit="1" customWidth="1"/>
    <col min="2312" max="2312" width="8.5" style="134" bestFit="1" customWidth="1"/>
    <col min="2313" max="2547" width="10" style="134"/>
    <col min="2548" max="2548" width="3.625" style="134" customWidth="1"/>
    <col min="2549" max="2549" width="24.875" style="134" bestFit="1" customWidth="1"/>
    <col min="2550" max="2555" width="9" style="134" customWidth="1"/>
    <col min="2556" max="2556" width="8.75" style="134" customWidth="1"/>
    <col min="2557" max="2557" width="5.625" style="134" bestFit="1" customWidth="1"/>
    <col min="2558" max="2558" width="7" style="134" bestFit="1" customWidth="1"/>
    <col min="2559" max="2563" width="5.625" style="134" bestFit="1" customWidth="1"/>
    <col min="2564" max="2564" width="6.375" style="134" bestFit="1" customWidth="1"/>
    <col min="2565" max="2565" width="9.625" style="134" bestFit="1" customWidth="1"/>
    <col min="2566" max="2566" width="7.25" style="134" bestFit="1" customWidth="1"/>
    <col min="2567" max="2567" width="9.125" style="134" bestFit="1" customWidth="1"/>
    <col min="2568" max="2568" width="8.5" style="134" bestFit="1" customWidth="1"/>
    <col min="2569" max="2803" width="10" style="134"/>
    <col min="2804" max="2804" width="3.625" style="134" customWidth="1"/>
    <col min="2805" max="2805" width="24.875" style="134" bestFit="1" customWidth="1"/>
    <col min="2806" max="2811" width="9" style="134" customWidth="1"/>
    <col min="2812" max="2812" width="8.75" style="134" customWidth="1"/>
    <col min="2813" max="2813" width="5.625" style="134" bestFit="1" customWidth="1"/>
    <col min="2814" max="2814" width="7" style="134" bestFit="1" customWidth="1"/>
    <col min="2815" max="2819" width="5.625" style="134" bestFit="1" customWidth="1"/>
    <col min="2820" max="2820" width="6.375" style="134" bestFit="1" customWidth="1"/>
    <col min="2821" max="2821" width="9.625" style="134" bestFit="1" customWidth="1"/>
    <col min="2822" max="2822" width="7.25" style="134" bestFit="1" customWidth="1"/>
    <col min="2823" max="2823" width="9.125" style="134" bestFit="1" customWidth="1"/>
    <col min="2824" max="2824" width="8.5" style="134" bestFit="1" customWidth="1"/>
    <col min="2825" max="3059" width="10" style="134"/>
    <col min="3060" max="3060" width="3.625" style="134" customWidth="1"/>
    <col min="3061" max="3061" width="24.875" style="134" bestFit="1" customWidth="1"/>
    <col min="3062" max="3067" width="9" style="134" customWidth="1"/>
    <col min="3068" max="3068" width="8.75" style="134" customWidth="1"/>
    <col min="3069" max="3069" width="5.625" style="134" bestFit="1" customWidth="1"/>
    <col min="3070" max="3070" width="7" style="134" bestFit="1" customWidth="1"/>
    <col min="3071" max="3075" width="5.625" style="134" bestFit="1" customWidth="1"/>
    <col min="3076" max="3076" width="6.375" style="134" bestFit="1" customWidth="1"/>
    <col min="3077" max="3077" width="9.625" style="134" bestFit="1" customWidth="1"/>
    <col min="3078" max="3078" width="7.25" style="134" bestFit="1" customWidth="1"/>
    <col min="3079" max="3079" width="9.125" style="134" bestFit="1" customWidth="1"/>
    <col min="3080" max="3080" width="8.5" style="134" bestFit="1" customWidth="1"/>
    <col min="3081" max="3315" width="10" style="134"/>
    <col min="3316" max="3316" width="3.625" style="134" customWidth="1"/>
    <col min="3317" max="3317" width="24.875" style="134" bestFit="1" customWidth="1"/>
    <col min="3318" max="3323" width="9" style="134" customWidth="1"/>
    <col min="3324" max="3324" width="8.75" style="134" customWidth="1"/>
    <col min="3325" max="3325" width="5.625" style="134" bestFit="1" customWidth="1"/>
    <col min="3326" max="3326" width="7" style="134" bestFit="1" customWidth="1"/>
    <col min="3327" max="3331" width="5.625" style="134" bestFit="1" customWidth="1"/>
    <col min="3332" max="3332" width="6.375" style="134" bestFit="1" customWidth="1"/>
    <col min="3333" max="3333" width="9.625" style="134" bestFit="1" customWidth="1"/>
    <col min="3334" max="3334" width="7.25" style="134" bestFit="1" customWidth="1"/>
    <col min="3335" max="3335" width="9.125" style="134" bestFit="1" customWidth="1"/>
    <col min="3336" max="3336" width="8.5" style="134" bestFit="1" customWidth="1"/>
    <col min="3337" max="3571" width="10" style="134"/>
    <col min="3572" max="3572" width="3.625" style="134" customWidth="1"/>
    <col min="3573" max="3573" width="24.875" style="134" bestFit="1" customWidth="1"/>
    <col min="3574" max="3579" width="9" style="134" customWidth="1"/>
    <col min="3580" max="3580" width="8.75" style="134" customWidth="1"/>
    <col min="3581" max="3581" width="5.625" style="134" bestFit="1" customWidth="1"/>
    <col min="3582" max="3582" width="7" style="134" bestFit="1" customWidth="1"/>
    <col min="3583" max="3587" width="5.625" style="134" bestFit="1" customWidth="1"/>
    <col min="3588" max="3588" width="6.375" style="134" bestFit="1" customWidth="1"/>
    <col min="3589" max="3589" width="9.625" style="134" bestFit="1" customWidth="1"/>
    <col min="3590" max="3590" width="7.25" style="134" bestFit="1" customWidth="1"/>
    <col min="3591" max="3591" width="9.125" style="134" bestFit="1" customWidth="1"/>
    <col min="3592" max="3592" width="8.5" style="134" bestFit="1" customWidth="1"/>
    <col min="3593" max="3827" width="10" style="134"/>
    <col min="3828" max="3828" width="3.625" style="134" customWidth="1"/>
    <col min="3829" max="3829" width="24.875" style="134" bestFit="1" customWidth="1"/>
    <col min="3830" max="3835" width="9" style="134" customWidth="1"/>
    <col min="3836" max="3836" width="8.75" style="134" customWidth="1"/>
    <col min="3837" max="3837" width="5.625" style="134" bestFit="1" customWidth="1"/>
    <col min="3838" max="3838" width="7" style="134" bestFit="1" customWidth="1"/>
    <col min="3839" max="3843" width="5.625" style="134" bestFit="1" customWidth="1"/>
    <col min="3844" max="3844" width="6.375" style="134" bestFit="1" customWidth="1"/>
    <col min="3845" max="3845" width="9.625" style="134" bestFit="1" customWidth="1"/>
    <col min="3846" max="3846" width="7.25" style="134" bestFit="1" customWidth="1"/>
    <col min="3847" max="3847" width="9.125" style="134" bestFit="1" customWidth="1"/>
    <col min="3848" max="3848" width="8.5" style="134" bestFit="1" customWidth="1"/>
    <col min="3849" max="4083" width="10" style="134"/>
    <col min="4084" max="4084" width="3.625" style="134" customWidth="1"/>
    <col min="4085" max="4085" width="24.875" style="134" bestFit="1" customWidth="1"/>
    <col min="4086" max="4091" width="9" style="134" customWidth="1"/>
    <col min="4092" max="4092" width="8.75" style="134" customWidth="1"/>
    <col min="4093" max="4093" width="5.625" style="134" bestFit="1" customWidth="1"/>
    <col min="4094" max="4094" width="7" style="134" bestFit="1" customWidth="1"/>
    <col min="4095" max="4099" width="5.625" style="134" bestFit="1" customWidth="1"/>
    <col min="4100" max="4100" width="6.375" style="134" bestFit="1" customWidth="1"/>
    <col min="4101" max="4101" width="9.625" style="134" bestFit="1" customWidth="1"/>
    <col min="4102" max="4102" width="7.25" style="134" bestFit="1" customWidth="1"/>
    <col min="4103" max="4103" width="9.125" style="134" bestFit="1" customWidth="1"/>
    <col min="4104" max="4104" width="8.5" style="134" bestFit="1" customWidth="1"/>
    <col min="4105" max="4339" width="10" style="134"/>
    <col min="4340" max="4340" width="3.625" style="134" customWidth="1"/>
    <col min="4341" max="4341" width="24.875" style="134" bestFit="1" customWidth="1"/>
    <col min="4342" max="4347" width="9" style="134" customWidth="1"/>
    <col min="4348" max="4348" width="8.75" style="134" customWidth="1"/>
    <col min="4349" max="4349" width="5.625" style="134" bestFit="1" customWidth="1"/>
    <col min="4350" max="4350" width="7" style="134" bestFit="1" customWidth="1"/>
    <col min="4351" max="4355" width="5.625" style="134" bestFit="1" customWidth="1"/>
    <col min="4356" max="4356" width="6.375" style="134" bestFit="1" customWidth="1"/>
    <col min="4357" max="4357" width="9.625" style="134" bestFit="1" customWidth="1"/>
    <col min="4358" max="4358" width="7.25" style="134" bestFit="1" customWidth="1"/>
    <col min="4359" max="4359" width="9.125" style="134" bestFit="1" customWidth="1"/>
    <col min="4360" max="4360" width="8.5" style="134" bestFit="1" customWidth="1"/>
    <col min="4361" max="4595" width="10" style="134"/>
    <col min="4596" max="4596" width="3.625" style="134" customWidth="1"/>
    <col min="4597" max="4597" width="24.875" style="134" bestFit="1" customWidth="1"/>
    <col min="4598" max="4603" width="9" style="134" customWidth="1"/>
    <col min="4604" max="4604" width="8.75" style="134" customWidth="1"/>
    <col min="4605" max="4605" width="5.625" style="134" bestFit="1" customWidth="1"/>
    <col min="4606" max="4606" width="7" style="134" bestFit="1" customWidth="1"/>
    <col min="4607" max="4611" width="5.625" style="134" bestFit="1" customWidth="1"/>
    <col min="4612" max="4612" width="6.375" style="134" bestFit="1" customWidth="1"/>
    <col min="4613" max="4613" width="9.625" style="134" bestFit="1" customWidth="1"/>
    <col min="4614" max="4614" width="7.25" style="134" bestFit="1" customWidth="1"/>
    <col min="4615" max="4615" width="9.125" style="134" bestFit="1" customWidth="1"/>
    <col min="4616" max="4616" width="8.5" style="134" bestFit="1" customWidth="1"/>
    <col min="4617" max="4851" width="10" style="134"/>
    <col min="4852" max="4852" width="3.625" style="134" customWidth="1"/>
    <col min="4853" max="4853" width="24.875" style="134" bestFit="1" customWidth="1"/>
    <col min="4854" max="4859" width="9" style="134" customWidth="1"/>
    <col min="4860" max="4860" width="8.75" style="134" customWidth="1"/>
    <col min="4861" max="4861" width="5.625" style="134" bestFit="1" customWidth="1"/>
    <col min="4862" max="4862" width="7" style="134" bestFit="1" customWidth="1"/>
    <col min="4863" max="4867" width="5.625" style="134" bestFit="1" customWidth="1"/>
    <col min="4868" max="4868" width="6.375" style="134" bestFit="1" customWidth="1"/>
    <col min="4869" max="4869" width="9.625" style="134" bestFit="1" customWidth="1"/>
    <col min="4870" max="4870" width="7.25" style="134" bestFit="1" customWidth="1"/>
    <col min="4871" max="4871" width="9.125" style="134" bestFit="1" customWidth="1"/>
    <col min="4872" max="4872" width="8.5" style="134" bestFit="1" customWidth="1"/>
    <col min="4873" max="5107" width="10" style="134"/>
    <col min="5108" max="5108" width="3.625" style="134" customWidth="1"/>
    <col min="5109" max="5109" width="24.875" style="134" bestFit="1" customWidth="1"/>
    <col min="5110" max="5115" width="9" style="134" customWidth="1"/>
    <col min="5116" max="5116" width="8.75" style="134" customWidth="1"/>
    <col min="5117" max="5117" width="5.625" style="134" bestFit="1" customWidth="1"/>
    <col min="5118" max="5118" width="7" style="134" bestFit="1" customWidth="1"/>
    <col min="5119" max="5123" width="5.625" style="134" bestFit="1" customWidth="1"/>
    <col min="5124" max="5124" width="6.375" style="134" bestFit="1" customWidth="1"/>
    <col min="5125" max="5125" width="9.625" style="134" bestFit="1" customWidth="1"/>
    <col min="5126" max="5126" width="7.25" style="134" bestFit="1" customWidth="1"/>
    <col min="5127" max="5127" width="9.125" style="134" bestFit="1" customWidth="1"/>
    <col min="5128" max="5128" width="8.5" style="134" bestFit="1" customWidth="1"/>
    <col min="5129" max="5363" width="10" style="134"/>
    <col min="5364" max="5364" width="3.625" style="134" customWidth="1"/>
    <col min="5365" max="5365" width="24.875" style="134" bestFit="1" customWidth="1"/>
    <col min="5366" max="5371" width="9" style="134" customWidth="1"/>
    <col min="5372" max="5372" width="8.75" style="134" customWidth="1"/>
    <col min="5373" max="5373" width="5.625" style="134" bestFit="1" customWidth="1"/>
    <col min="5374" max="5374" width="7" style="134" bestFit="1" customWidth="1"/>
    <col min="5375" max="5379" width="5.625" style="134" bestFit="1" customWidth="1"/>
    <col min="5380" max="5380" width="6.375" style="134" bestFit="1" customWidth="1"/>
    <col min="5381" max="5381" width="9.625" style="134" bestFit="1" customWidth="1"/>
    <col min="5382" max="5382" width="7.25" style="134" bestFit="1" customWidth="1"/>
    <col min="5383" max="5383" width="9.125" style="134" bestFit="1" customWidth="1"/>
    <col min="5384" max="5384" width="8.5" style="134" bestFit="1" customWidth="1"/>
    <col min="5385" max="5619" width="10" style="134"/>
    <col min="5620" max="5620" width="3.625" style="134" customWidth="1"/>
    <col min="5621" max="5621" width="24.875" style="134" bestFit="1" customWidth="1"/>
    <col min="5622" max="5627" width="9" style="134" customWidth="1"/>
    <col min="5628" max="5628" width="8.75" style="134" customWidth="1"/>
    <col min="5629" max="5629" width="5.625" style="134" bestFit="1" customWidth="1"/>
    <col min="5630" max="5630" width="7" style="134" bestFit="1" customWidth="1"/>
    <col min="5631" max="5635" width="5.625" style="134" bestFit="1" customWidth="1"/>
    <col min="5636" max="5636" width="6.375" style="134" bestFit="1" customWidth="1"/>
    <col min="5637" max="5637" width="9.625" style="134" bestFit="1" customWidth="1"/>
    <col min="5638" max="5638" width="7.25" style="134" bestFit="1" customWidth="1"/>
    <col min="5639" max="5639" width="9.125" style="134" bestFit="1" customWidth="1"/>
    <col min="5640" max="5640" width="8.5" style="134" bestFit="1" customWidth="1"/>
    <col min="5641" max="5875" width="10" style="134"/>
    <col min="5876" max="5876" width="3.625" style="134" customWidth="1"/>
    <col min="5877" max="5877" width="24.875" style="134" bestFit="1" customWidth="1"/>
    <col min="5878" max="5883" width="9" style="134" customWidth="1"/>
    <col min="5884" max="5884" width="8.75" style="134" customWidth="1"/>
    <col min="5885" max="5885" width="5.625" style="134" bestFit="1" customWidth="1"/>
    <col min="5886" max="5886" width="7" style="134" bestFit="1" customWidth="1"/>
    <col min="5887" max="5891" width="5.625" style="134" bestFit="1" customWidth="1"/>
    <col min="5892" max="5892" width="6.375" style="134" bestFit="1" customWidth="1"/>
    <col min="5893" max="5893" width="9.625" style="134" bestFit="1" customWidth="1"/>
    <col min="5894" max="5894" width="7.25" style="134" bestFit="1" customWidth="1"/>
    <col min="5895" max="5895" width="9.125" style="134" bestFit="1" customWidth="1"/>
    <col min="5896" max="5896" width="8.5" style="134" bestFit="1" customWidth="1"/>
    <col min="5897" max="6131" width="10" style="134"/>
    <col min="6132" max="6132" width="3.625" style="134" customWidth="1"/>
    <col min="6133" max="6133" width="24.875" style="134" bestFit="1" customWidth="1"/>
    <col min="6134" max="6139" width="9" style="134" customWidth="1"/>
    <col min="6140" max="6140" width="8.75" style="134" customWidth="1"/>
    <col min="6141" max="6141" width="5.625" style="134" bestFit="1" customWidth="1"/>
    <col min="6142" max="6142" width="7" style="134" bestFit="1" customWidth="1"/>
    <col min="6143" max="6147" width="5.625" style="134" bestFit="1" customWidth="1"/>
    <col min="6148" max="6148" width="6.375" style="134" bestFit="1" customWidth="1"/>
    <col min="6149" max="6149" width="9.625" style="134" bestFit="1" customWidth="1"/>
    <col min="6150" max="6150" width="7.25" style="134" bestFit="1" customWidth="1"/>
    <col min="6151" max="6151" width="9.125" style="134" bestFit="1" customWidth="1"/>
    <col min="6152" max="6152" width="8.5" style="134" bestFit="1" customWidth="1"/>
    <col min="6153" max="6387" width="10" style="134"/>
    <col min="6388" max="6388" width="3.625" style="134" customWidth="1"/>
    <col min="6389" max="6389" width="24.875" style="134" bestFit="1" customWidth="1"/>
    <col min="6390" max="6395" width="9" style="134" customWidth="1"/>
    <col min="6396" max="6396" width="8.75" style="134" customWidth="1"/>
    <col min="6397" max="6397" width="5.625" style="134" bestFit="1" customWidth="1"/>
    <col min="6398" max="6398" width="7" style="134" bestFit="1" customWidth="1"/>
    <col min="6399" max="6403" width="5.625" style="134" bestFit="1" customWidth="1"/>
    <col min="6404" max="6404" width="6.375" style="134" bestFit="1" customWidth="1"/>
    <col min="6405" max="6405" width="9.625" style="134" bestFit="1" customWidth="1"/>
    <col min="6406" max="6406" width="7.25" style="134" bestFit="1" customWidth="1"/>
    <col min="6407" max="6407" width="9.125" style="134" bestFit="1" customWidth="1"/>
    <col min="6408" max="6408" width="8.5" style="134" bestFit="1" customWidth="1"/>
    <col min="6409" max="6643" width="10" style="134"/>
    <col min="6644" max="6644" width="3.625" style="134" customWidth="1"/>
    <col min="6645" max="6645" width="24.875" style="134" bestFit="1" customWidth="1"/>
    <col min="6646" max="6651" width="9" style="134" customWidth="1"/>
    <col min="6652" max="6652" width="8.75" style="134" customWidth="1"/>
    <col min="6653" max="6653" width="5.625" style="134" bestFit="1" customWidth="1"/>
    <col min="6654" max="6654" width="7" style="134" bestFit="1" customWidth="1"/>
    <col min="6655" max="6659" width="5.625" style="134" bestFit="1" customWidth="1"/>
    <col min="6660" max="6660" width="6.375" style="134" bestFit="1" customWidth="1"/>
    <col min="6661" max="6661" width="9.625" style="134" bestFit="1" customWidth="1"/>
    <col min="6662" max="6662" width="7.25" style="134" bestFit="1" customWidth="1"/>
    <col min="6663" max="6663" width="9.125" style="134" bestFit="1" customWidth="1"/>
    <col min="6664" max="6664" width="8.5" style="134" bestFit="1" customWidth="1"/>
    <col min="6665" max="6899" width="10" style="134"/>
    <col min="6900" max="6900" width="3.625" style="134" customWidth="1"/>
    <col min="6901" max="6901" width="24.875" style="134" bestFit="1" customWidth="1"/>
    <col min="6902" max="6907" width="9" style="134" customWidth="1"/>
    <col min="6908" max="6908" width="8.75" style="134" customWidth="1"/>
    <col min="6909" max="6909" width="5.625" style="134" bestFit="1" customWidth="1"/>
    <col min="6910" max="6910" width="7" style="134" bestFit="1" customWidth="1"/>
    <col min="6911" max="6915" width="5.625" style="134" bestFit="1" customWidth="1"/>
    <col min="6916" max="6916" width="6.375" style="134" bestFit="1" customWidth="1"/>
    <col min="6917" max="6917" width="9.625" style="134" bestFit="1" customWidth="1"/>
    <col min="6918" max="6918" width="7.25" style="134" bestFit="1" customWidth="1"/>
    <col min="6919" max="6919" width="9.125" style="134" bestFit="1" customWidth="1"/>
    <col min="6920" max="6920" width="8.5" style="134" bestFit="1" customWidth="1"/>
    <col min="6921" max="7155" width="10" style="134"/>
    <col min="7156" max="7156" width="3.625" style="134" customWidth="1"/>
    <col min="7157" max="7157" width="24.875" style="134" bestFit="1" customWidth="1"/>
    <col min="7158" max="7163" width="9" style="134" customWidth="1"/>
    <col min="7164" max="7164" width="8.75" style="134" customWidth="1"/>
    <col min="7165" max="7165" width="5.625" style="134" bestFit="1" customWidth="1"/>
    <col min="7166" max="7166" width="7" style="134" bestFit="1" customWidth="1"/>
    <col min="7167" max="7171" width="5.625" style="134" bestFit="1" customWidth="1"/>
    <col min="7172" max="7172" width="6.375" style="134" bestFit="1" customWidth="1"/>
    <col min="7173" max="7173" width="9.625" style="134" bestFit="1" customWidth="1"/>
    <col min="7174" max="7174" width="7.25" style="134" bestFit="1" customWidth="1"/>
    <col min="7175" max="7175" width="9.125" style="134" bestFit="1" customWidth="1"/>
    <col min="7176" max="7176" width="8.5" style="134" bestFit="1" customWidth="1"/>
    <col min="7177" max="7411" width="10" style="134"/>
    <col min="7412" max="7412" width="3.625" style="134" customWidth="1"/>
    <col min="7413" max="7413" width="24.875" style="134" bestFit="1" customWidth="1"/>
    <col min="7414" max="7419" width="9" style="134" customWidth="1"/>
    <col min="7420" max="7420" width="8.75" style="134" customWidth="1"/>
    <col min="7421" max="7421" width="5.625" style="134" bestFit="1" customWidth="1"/>
    <col min="7422" max="7422" width="7" style="134" bestFit="1" customWidth="1"/>
    <col min="7423" max="7427" width="5.625" style="134" bestFit="1" customWidth="1"/>
    <col min="7428" max="7428" width="6.375" style="134" bestFit="1" customWidth="1"/>
    <col min="7429" max="7429" width="9.625" style="134" bestFit="1" customWidth="1"/>
    <col min="7430" max="7430" width="7.25" style="134" bestFit="1" customWidth="1"/>
    <col min="7431" max="7431" width="9.125" style="134" bestFit="1" customWidth="1"/>
    <col min="7432" max="7432" width="8.5" style="134" bestFit="1" customWidth="1"/>
    <col min="7433" max="7667" width="10" style="134"/>
    <col min="7668" max="7668" width="3.625" style="134" customWidth="1"/>
    <col min="7669" max="7669" width="24.875" style="134" bestFit="1" customWidth="1"/>
    <col min="7670" max="7675" width="9" style="134" customWidth="1"/>
    <col min="7676" max="7676" width="8.75" style="134" customWidth="1"/>
    <col min="7677" max="7677" width="5.625" style="134" bestFit="1" customWidth="1"/>
    <col min="7678" max="7678" width="7" style="134" bestFit="1" customWidth="1"/>
    <col min="7679" max="7683" width="5.625" style="134" bestFit="1" customWidth="1"/>
    <col min="7684" max="7684" width="6.375" style="134" bestFit="1" customWidth="1"/>
    <col min="7685" max="7685" width="9.625" style="134" bestFit="1" customWidth="1"/>
    <col min="7686" max="7686" width="7.25" style="134" bestFit="1" customWidth="1"/>
    <col min="7687" max="7687" width="9.125" style="134" bestFit="1" customWidth="1"/>
    <col min="7688" max="7688" width="8.5" style="134" bestFit="1" customWidth="1"/>
    <col min="7689" max="7923" width="10" style="134"/>
    <col min="7924" max="7924" width="3.625" style="134" customWidth="1"/>
    <col min="7925" max="7925" width="24.875" style="134" bestFit="1" customWidth="1"/>
    <col min="7926" max="7931" width="9" style="134" customWidth="1"/>
    <col min="7932" max="7932" width="8.75" style="134" customWidth="1"/>
    <col min="7933" max="7933" width="5.625" style="134" bestFit="1" customWidth="1"/>
    <col min="7934" max="7934" width="7" style="134" bestFit="1" customWidth="1"/>
    <col min="7935" max="7939" width="5.625" style="134" bestFit="1" customWidth="1"/>
    <col min="7940" max="7940" width="6.375" style="134" bestFit="1" customWidth="1"/>
    <col min="7941" max="7941" width="9.625" style="134" bestFit="1" customWidth="1"/>
    <col min="7942" max="7942" width="7.25" style="134" bestFit="1" customWidth="1"/>
    <col min="7943" max="7943" width="9.125" style="134" bestFit="1" customWidth="1"/>
    <col min="7944" max="7944" width="8.5" style="134" bestFit="1" customWidth="1"/>
    <col min="7945" max="8179" width="10" style="134"/>
    <col min="8180" max="8180" width="3.625" style="134" customWidth="1"/>
    <col min="8181" max="8181" width="24.875" style="134" bestFit="1" customWidth="1"/>
    <col min="8182" max="8187" width="9" style="134" customWidth="1"/>
    <col min="8188" max="8188" width="8.75" style="134" customWidth="1"/>
    <col min="8189" max="8189" width="5.625" style="134" bestFit="1" customWidth="1"/>
    <col min="8190" max="8190" width="7" style="134" bestFit="1" customWidth="1"/>
    <col min="8191" max="8195" width="5.625" style="134" bestFit="1" customWidth="1"/>
    <col min="8196" max="8196" width="6.375" style="134" bestFit="1" customWidth="1"/>
    <col min="8197" max="8197" width="9.625" style="134" bestFit="1" customWidth="1"/>
    <col min="8198" max="8198" width="7.25" style="134" bestFit="1" customWidth="1"/>
    <col min="8199" max="8199" width="9.125" style="134" bestFit="1" customWidth="1"/>
    <col min="8200" max="8200" width="8.5" style="134" bestFit="1" customWidth="1"/>
    <col min="8201" max="8435" width="10" style="134"/>
    <col min="8436" max="8436" width="3.625" style="134" customWidth="1"/>
    <col min="8437" max="8437" width="24.875" style="134" bestFit="1" customWidth="1"/>
    <col min="8438" max="8443" width="9" style="134" customWidth="1"/>
    <col min="8444" max="8444" width="8.75" style="134" customWidth="1"/>
    <col min="8445" max="8445" width="5.625" style="134" bestFit="1" customWidth="1"/>
    <col min="8446" max="8446" width="7" style="134" bestFit="1" customWidth="1"/>
    <col min="8447" max="8451" width="5.625" style="134" bestFit="1" customWidth="1"/>
    <col min="8452" max="8452" width="6.375" style="134" bestFit="1" customWidth="1"/>
    <col min="8453" max="8453" width="9.625" style="134" bestFit="1" customWidth="1"/>
    <col min="8454" max="8454" width="7.25" style="134" bestFit="1" customWidth="1"/>
    <col min="8455" max="8455" width="9.125" style="134" bestFit="1" customWidth="1"/>
    <col min="8456" max="8456" width="8.5" style="134" bestFit="1" customWidth="1"/>
    <col min="8457" max="8691" width="10" style="134"/>
    <col min="8692" max="8692" width="3.625" style="134" customWidth="1"/>
    <col min="8693" max="8693" width="24.875" style="134" bestFit="1" customWidth="1"/>
    <col min="8694" max="8699" width="9" style="134" customWidth="1"/>
    <col min="8700" max="8700" width="8.75" style="134" customWidth="1"/>
    <col min="8701" max="8701" width="5.625" style="134" bestFit="1" customWidth="1"/>
    <col min="8702" max="8702" width="7" style="134" bestFit="1" customWidth="1"/>
    <col min="8703" max="8707" width="5.625" style="134" bestFit="1" customWidth="1"/>
    <col min="8708" max="8708" width="6.375" style="134" bestFit="1" customWidth="1"/>
    <col min="8709" max="8709" width="9.625" style="134" bestFit="1" customWidth="1"/>
    <col min="8710" max="8710" width="7.25" style="134" bestFit="1" customWidth="1"/>
    <col min="8711" max="8711" width="9.125" style="134" bestFit="1" customWidth="1"/>
    <col min="8712" max="8712" width="8.5" style="134" bestFit="1" customWidth="1"/>
    <col min="8713" max="8947" width="10" style="134"/>
    <col min="8948" max="8948" width="3.625" style="134" customWidth="1"/>
    <col min="8949" max="8949" width="24.875" style="134" bestFit="1" customWidth="1"/>
    <col min="8950" max="8955" width="9" style="134" customWidth="1"/>
    <col min="8956" max="8956" width="8.75" style="134" customWidth="1"/>
    <col min="8957" max="8957" width="5.625" style="134" bestFit="1" customWidth="1"/>
    <col min="8958" max="8958" width="7" style="134" bestFit="1" customWidth="1"/>
    <col min="8959" max="8963" width="5.625" style="134" bestFit="1" customWidth="1"/>
    <col min="8964" max="8964" width="6.375" style="134" bestFit="1" customWidth="1"/>
    <col min="8965" max="8965" width="9.625" style="134" bestFit="1" customWidth="1"/>
    <col min="8966" max="8966" width="7.25" style="134" bestFit="1" customWidth="1"/>
    <col min="8967" max="8967" width="9.125" style="134" bestFit="1" customWidth="1"/>
    <col min="8968" max="8968" width="8.5" style="134" bestFit="1" customWidth="1"/>
    <col min="8969" max="9203" width="10" style="134"/>
    <col min="9204" max="9204" width="3.625" style="134" customWidth="1"/>
    <col min="9205" max="9205" width="24.875" style="134" bestFit="1" customWidth="1"/>
    <col min="9206" max="9211" width="9" style="134" customWidth="1"/>
    <col min="9212" max="9212" width="8.75" style="134" customWidth="1"/>
    <col min="9213" max="9213" width="5.625" style="134" bestFit="1" customWidth="1"/>
    <col min="9214" max="9214" width="7" style="134" bestFit="1" customWidth="1"/>
    <col min="9215" max="9219" width="5.625" style="134" bestFit="1" customWidth="1"/>
    <col min="9220" max="9220" width="6.375" style="134" bestFit="1" customWidth="1"/>
    <col min="9221" max="9221" width="9.625" style="134" bestFit="1" customWidth="1"/>
    <col min="9222" max="9222" width="7.25" style="134" bestFit="1" customWidth="1"/>
    <col min="9223" max="9223" width="9.125" style="134" bestFit="1" customWidth="1"/>
    <col min="9224" max="9224" width="8.5" style="134" bestFit="1" customWidth="1"/>
    <col min="9225" max="9459" width="10" style="134"/>
    <col min="9460" max="9460" width="3.625" style="134" customWidth="1"/>
    <col min="9461" max="9461" width="24.875" style="134" bestFit="1" customWidth="1"/>
    <col min="9462" max="9467" width="9" style="134" customWidth="1"/>
    <col min="9468" max="9468" width="8.75" style="134" customWidth="1"/>
    <col min="9469" max="9469" width="5.625" style="134" bestFit="1" customWidth="1"/>
    <col min="9470" max="9470" width="7" style="134" bestFit="1" customWidth="1"/>
    <col min="9471" max="9475" width="5.625" style="134" bestFit="1" customWidth="1"/>
    <col min="9476" max="9476" width="6.375" style="134" bestFit="1" customWidth="1"/>
    <col min="9477" max="9477" width="9.625" style="134" bestFit="1" customWidth="1"/>
    <col min="9478" max="9478" width="7.25" style="134" bestFit="1" customWidth="1"/>
    <col min="9479" max="9479" width="9.125" style="134" bestFit="1" customWidth="1"/>
    <col min="9480" max="9480" width="8.5" style="134" bestFit="1" customWidth="1"/>
    <col min="9481" max="9715" width="10" style="134"/>
    <col min="9716" max="9716" width="3.625" style="134" customWidth="1"/>
    <col min="9717" max="9717" width="24.875" style="134" bestFit="1" customWidth="1"/>
    <col min="9718" max="9723" width="9" style="134" customWidth="1"/>
    <col min="9724" max="9724" width="8.75" style="134" customWidth="1"/>
    <col min="9725" max="9725" width="5.625" style="134" bestFit="1" customWidth="1"/>
    <col min="9726" max="9726" width="7" style="134" bestFit="1" customWidth="1"/>
    <col min="9727" max="9731" width="5.625" style="134" bestFit="1" customWidth="1"/>
    <col min="9732" max="9732" width="6.375" style="134" bestFit="1" customWidth="1"/>
    <col min="9733" max="9733" width="9.625" style="134" bestFit="1" customWidth="1"/>
    <col min="9734" max="9734" width="7.25" style="134" bestFit="1" customWidth="1"/>
    <col min="9735" max="9735" width="9.125" style="134" bestFit="1" customWidth="1"/>
    <col min="9736" max="9736" width="8.5" style="134" bestFit="1" customWidth="1"/>
    <col min="9737" max="9971" width="10" style="134"/>
    <col min="9972" max="9972" width="3.625" style="134" customWidth="1"/>
    <col min="9973" max="9973" width="24.875" style="134" bestFit="1" customWidth="1"/>
    <col min="9974" max="9979" width="9" style="134" customWidth="1"/>
    <col min="9980" max="9980" width="8.75" style="134" customWidth="1"/>
    <col min="9981" max="9981" width="5.625" style="134" bestFit="1" customWidth="1"/>
    <col min="9982" max="9982" width="7" style="134" bestFit="1" customWidth="1"/>
    <col min="9983" max="9987" width="5.625" style="134" bestFit="1" customWidth="1"/>
    <col min="9988" max="9988" width="6.375" style="134" bestFit="1" customWidth="1"/>
    <col min="9989" max="9989" width="9.625" style="134" bestFit="1" customWidth="1"/>
    <col min="9990" max="9990" width="7.25" style="134" bestFit="1" customWidth="1"/>
    <col min="9991" max="9991" width="9.125" style="134" bestFit="1" customWidth="1"/>
    <col min="9992" max="9992" width="8.5" style="134" bestFit="1" customWidth="1"/>
    <col min="9993" max="10227" width="10" style="134"/>
    <col min="10228" max="10228" width="3.625" style="134" customWidth="1"/>
    <col min="10229" max="10229" width="24.875" style="134" bestFit="1" customWidth="1"/>
    <col min="10230" max="10235" width="9" style="134" customWidth="1"/>
    <col min="10236" max="10236" width="8.75" style="134" customWidth="1"/>
    <col min="10237" max="10237" width="5.625" style="134" bestFit="1" customWidth="1"/>
    <col min="10238" max="10238" width="7" style="134" bestFit="1" customWidth="1"/>
    <col min="10239" max="10243" width="5.625" style="134" bestFit="1" customWidth="1"/>
    <col min="10244" max="10244" width="6.375" style="134" bestFit="1" customWidth="1"/>
    <col min="10245" max="10245" width="9.625" style="134" bestFit="1" customWidth="1"/>
    <col min="10246" max="10246" width="7.25" style="134" bestFit="1" customWidth="1"/>
    <col min="10247" max="10247" width="9.125" style="134" bestFit="1" customWidth="1"/>
    <col min="10248" max="10248" width="8.5" style="134" bestFit="1" customWidth="1"/>
    <col min="10249" max="10483" width="10" style="134"/>
    <col min="10484" max="10484" width="3.625" style="134" customWidth="1"/>
    <col min="10485" max="10485" width="24.875" style="134" bestFit="1" customWidth="1"/>
    <col min="10486" max="10491" width="9" style="134" customWidth="1"/>
    <col min="10492" max="10492" width="8.75" style="134" customWidth="1"/>
    <col min="10493" max="10493" width="5.625" style="134" bestFit="1" customWidth="1"/>
    <col min="10494" max="10494" width="7" style="134" bestFit="1" customWidth="1"/>
    <col min="10495" max="10499" width="5.625" style="134" bestFit="1" customWidth="1"/>
    <col min="10500" max="10500" width="6.375" style="134" bestFit="1" customWidth="1"/>
    <col min="10501" max="10501" width="9.625" style="134" bestFit="1" customWidth="1"/>
    <col min="10502" max="10502" width="7.25" style="134" bestFit="1" customWidth="1"/>
    <col min="10503" max="10503" width="9.125" style="134" bestFit="1" customWidth="1"/>
    <col min="10504" max="10504" width="8.5" style="134" bestFit="1" customWidth="1"/>
    <col min="10505" max="10739" width="10" style="134"/>
    <col min="10740" max="10740" width="3.625" style="134" customWidth="1"/>
    <col min="10741" max="10741" width="24.875" style="134" bestFit="1" customWidth="1"/>
    <col min="10742" max="10747" width="9" style="134" customWidth="1"/>
    <col min="10748" max="10748" width="8.75" style="134" customWidth="1"/>
    <col min="10749" max="10749" width="5.625" style="134" bestFit="1" customWidth="1"/>
    <col min="10750" max="10750" width="7" style="134" bestFit="1" customWidth="1"/>
    <col min="10751" max="10755" width="5.625" style="134" bestFit="1" customWidth="1"/>
    <col min="10756" max="10756" width="6.375" style="134" bestFit="1" customWidth="1"/>
    <col min="10757" max="10757" width="9.625" style="134" bestFit="1" customWidth="1"/>
    <col min="10758" max="10758" width="7.25" style="134" bestFit="1" customWidth="1"/>
    <col min="10759" max="10759" width="9.125" style="134" bestFit="1" customWidth="1"/>
    <col min="10760" max="10760" width="8.5" style="134" bestFit="1" customWidth="1"/>
    <col min="10761" max="10995" width="10" style="134"/>
    <col min="10996" max="10996" width="3.625" style="134" customWidth="1"/>
    <col min="10997" max="10997" width="24.875" style="134" bestFit="1" customWidth="1"/>
    <col min="10998" max="11003" width="9" style="134" customWidth="1"/>
    <col min="11004" max="11004" width="8.75" style="134" customWidth="1"/>
    <col min="11005" max="11005" width="5.625" style="134" bestFit="1" customWidth="1"/>
    <col min="11006" max="11006" width="7" style="134" bestFit="1" customWidth="1"/>
    <col min="11007" max="11011" width="5.625" style="134" bestFit="1" customWidth="1"/>
    <col min="11012" max="11012" width="6.375" style="134" bestFit="1" customWidth="1"/>
    <col min="11013" max="11013" width="9.625" style="134" bestFit="1" customWidth="1"/>
    <col min="11014" max="11014" width="7.25" style="134" bestFit="1" customWidth="1"/>
    <col min="11015" max="11015" width="9.125" style="134" bestFit="1" customWidth="1"/>
    <col min="11016" max="11016" width="8.5" style="134" bestFit="1" customWidth="1"/>
    <col min="11017" max="11251" width="10" style="134"/>
    <col min="11252" max="11252" width="3.625" style="134" customWidth="1"/>
    <col min="11253" max="11253" width="24.875" style="134" bestFit="1" customWidth="1"/>
    <col min="11254" max="11259" width="9" style="134" customWidth="1"/>
    <col min="11260" max="11260" width="8.75" style="134" customWidth="1"/>
    <col min="11261" max="11261" width="5.625" style="134" bestFit="1" customWidth="1"/>
    <col min="11262" max="11262" width="7" style="134" bestFit="1" customWidth="1"/>
    <col min="11263" max="11267" width="5.625" style="134" bestFit="1" customWidth="1"/>
    <col min="11268" max="11268" width="6.375" style="134" bestFit="1" customWidth="1"/>
    <col min="11269" max="11269" width="9.625" style="134" bestFit="1" customWidth="1"/>
    <col min="11270" max="11270" width="7.25" style="134" bestFit="1" customWidth="1"/>
    <col min="11271" max="11271" width="9.125" style="134" bestFit="1" customWidth="1"/>
    <col min="11272" max="11272" width="8.5" style="134" bestFit="1" customWidth="1"/>
    <col min="11273" max="11507" width="10" style="134"/>
    <col min="11508" max="11508" width="3.625" style="134" customWidth="1"/>
    <col min="11509" max="11509" width="24.875" style="134" bestFit="1" customWidth="1"/>
    <col min="11510" max="11515" width="9" style="134" customWidth="1"/>
    <col min="11516" max="11516" width="8.75" style="134" customWidth="1"/>
    <col min="11517" max="11517" width="5.625" style="134" bestFit="1" customWidth="1"/>
    <col min="11518" max="11518" width="7" style="134" bestFit="1" customWidth="1"/>
    <col min="11519" max="11523" width="5.625" style="134" bestFit="1" customWidth="1"/>
    <col min="11524" max="11524" width="6.375" style="134" bestFit="1" customWidth="1"/>
    <col min="11525" max="11525" width="9.625" style="134" bestFit="1" customWidth="1"/>
    <col min="11526" max="11526" width="7.25" style="134" bestFit="1" customWidth="1"/>
    <col min="11527" max="11527" width="9.125" style="134" bestFit="1" customWidth="1"/>
    <col min="11528" max="11528" width="8.5" style="134" bestFit="1" customWidth="1"/>
    <col min="11529" max="11763" width="10" style="134"/>
    <col min="11764" max="11764" width="3.625" style="134" customWidth="1"/>
    <col min="11765" max="11765" width="24.875" style="134" bestFit="1" customWidth="1"/>
    <col min="11766" max="11771" width="9" style="134" customWidth="1"/>
    <col min="11772" max="11772" width="8.75" style="134" customWidth="1"/>
    <col min="11773" max="11773" width="5.625" style="134" bestFit="1" customWidth="1"/>
    <col min="11774" max="11774" width="7" style="134" bestFit="1" customWidth="1"/>
    <col min="11775" max="11779" width="5.625" style="134" bestFit="1" customWidth="1"/>
    <col min="11780" max="11780" width="6.375" style="134" bestFit="1" customWidth="1"/>
    <col min="11781" max="11781" width="9.625" style="134" bestFit="1" customWidth="1"/>
    <col min="11782" max="11782" width="7.25" style="134" bestFit="1" customWidth="1"/>
    <col min="11783" max="11783" width="9.125" style="134" bestFit="1" customWidth="1"/>
    <col min="11784" max="11784" width="8.5" style="134" bestFit="1" customWidth="1"/>
    <col min="11785" max="12019" width="10" style="134"/>
    <col min="12020" max="12020" width="3.625" style="134" customWidth="1"/>
    <col min="12021" max="12021" width="24.875" style="134" bestFit="1" customWidth="1"/>
    <col min="12022" max="12027" width="9" style="134" customWidth="1"/>
    <col min="12028" max="12028" width="8.75" style="134" customWidth="1"/>
    <col min="12029" max="12029" width="5.625" style="134" bestFit="1" customWidth="1"/>
    <col min="12030" max="12030" width="7" style="134" bestFit="1" customWidth="1"/>
    <col min="12031" max="12035" width="5.625" style="134" bestFit="1" customWidth="1"/>
    <col min="12036" max="12036" width="6.375" style="134" bestFit="1" customWidth="1"/>
    <col min="12037" max="12037" width="9.625" style="134" bestFit="1" customWidth="1"/>
    <col min="12038" max="12038" width="7.25" style="134" bestFit="1" customWidth="1"/>
    <col min="12039" max="12039" width="9.125" style="134" bestFit="1" customWidth="1"/>
    <col min="12040" max="12040" width="8.5" style="134" bestFit="1" customWidth="1"/>
    <col min="12041" max="12275" width="10" style="134"/>
    <col min="12276" max="12276" width="3.625" style="134" customWidth="1"/>
    <col min="12277" max="12277" width="24.875" style="134" bestFit="1" customWidth="1"/>
    <col min="12278" max="12283" width="9" style="134" customWidth="1"/>
    <col min="12284" max="12284" width="8.75" style="134" customWidth="1"/>
    <col min="12285" max="12285" width="5.625" style="134" bestFit="1" customWidth="1"/>
    <col min="12286" max="12286" width="7" style="134" bestFit="1" customWidth="1"/>
    <col min="12287" max="12291" width="5.625" style="134" bestFit="1" customWidth="1"/>
    <col min="12292" max="12292" width="6.375" style="134" bestFit="1" customWidth="1"/>
    <col min="12293" max="12293" width="9.625" style="134" bestFit="1" customWidth="1"/>
    <col min="12294" max="12294" width="7.25" style="134" bestFit="1" customWidth="1"/>
    <col min="12295" max="12295" width="9.125" style="134" bestFit="1" customWidth="1"/>
    <col min="12296" max="12296" width="8.5" style="134" bestFit="1" customWidth="1"/>
    <col min="12297" max="12531" width="10" style="134"/>
    <col min="12532" max="12532" width="3.625" style="134" customWidth="1"/>
    <col min="12533" max="12533" width="24.875" style="134" bestFit="1" customWidth="1"/>
    <col min="12534" max="12539" width="9" style="134" customWidth="1"/>
    <col min="12540" max="12540" width="8.75" style="134" customWidth="1"/>
    <col min="12541" max="12541" width="5.625" style="134" bestFit="1" customWidth="1"/>
    <col min="12542" max="12542" width="7" style="134" bestFit="1" customWidth="1"/>
    <col min="12543" max="12547" width="5.625" style="134" bestFit="1" customWidth="1"/>
    <col min="12548" max="12548" width="6.375" style="134" bestFit="1" customWidth="1"/>
    <col min="12549" max="12549" width="9.625" style="134" bestFit="1" customWidth="1"/>
    <col min="12550" max="12550" width="7.25" style="134" bestFit="1" customWidth="1"/>
    <col min="12551" max="12551" width="9.125" style="134" bestFit="1" customWidth="1"/>
    <col min="12552" max="12552" width="8.5" style="134" bestFit="1" customWidth="1"/>
    <col min="12553" max="12787" width="10" style="134"/>
    <col min="12788" max="12788" width="3.625" style="134" customWidth="1"/>
    <col min="12789" max="12789" width="24.875" style="134" bestFit="1" customWidth="1"/>
    <col min="12790" max="12795" width="9" style="134" customWidth="1"/>
    <col min="12796" max="12796" width="8.75" style="134" customWidth="1"/>
    <col min="12797" max="12797" width="5.625" style="134" bestFit="1" customWidth="1"/>
    <col min="12798" max="12798" width="7" style="134" bestFit="1" customWidth="1"/>
    <col min="12799" max="12803" width="5.625" style="134" bestFit="1" customWidth="1"/>
    <col min="12804" max="12804" width="6.375" style="134" bestFit="1" customWidth="1"/>
    <col min="12805" max="12805" width="9.625" style="134" bestFit="1" customWidth="1"/>
    <col min="12806" max="12806" width="7.25" style="134" bestFit="1" customWidth="1"/>
    <col min="12807" max="12807" width="9.125" style="134" bestFit="1" customWidth="1"/>
    <col min="12808" max="12808" width="8.5" style="134" bestFit="1" customWidth="1"/>
    <col min="12809" max="13043" width="10" style="134"/>
    <col min="13044" max="13044" width="3.625" style="134" customWidth="1"/>
    <col min="13045" max="13045" width="24.875" style="134" bestFit="1" customWidth="1"/>
    <col min="13046" max="13051" width="9" style="134" customWidth="1"/>
    <col min="13052" max="13052" width="8.75" style="134" customWidth="1"/>
    <col min="13053" max="13053" width="5.625" style="134" bestFit="1" customWidth="1"/>
    <col min="13054" max="13054" width="7" style="134" bestFit="1" customWidth="1"/>
    <col min="13055" max="13059" width="5.625" style="134" bestFit="1" customWidth="1"/>
    <col min="13060" max="13060" width="6.375" style="134" bestFit="1" customWidth="1"/>
    <col min="13061" max="13061" width="9.625" style="134" bestFit="1" customWidth="1"/>
    <col min="13062" max="13062" width="7.25" style="134" bestFit="1" customWidth="1"/>
    <col min="13063" max="13063" width="9.125" style="134" bestFit="1" customWidth="1"/>
    <col min="13064" max="13064" width="8.5" style="134" bestFit="1" customWidth="1"/>
    <col min="13065" max="13299" width="10" style="134"/>
    <col min="13300" max="13300" width="3.625" style="134" customWidth="1"/>
    <col min="13301" max="13301" width="24.875" style="134" bestFit="1" customWidth="1"/>
    <col min="13302" max="13307" width="9" style="134" customWidth="1"/>
    <col min="13308" max="13308" width="8.75" style="134" customWidth="1"/>
    <col min="13309" max="13309" width="5.625" style="134" bestFit="1" customWidth="1"/>
    <col min="13310" max="13310" width="7" style="134" bestFit="1" customWidth="1"/>
    <col min="13311" max="13315" width="5.625" style="134" bestFit="1" customWidth="1"/>
    <col min="13316" max="13316" width="6.375" style="134" bestFit="1" customWidth="1"/>
    <col min="13317" max="13317" width="9.625" style="134" bestFit="1" customWidth="1"/>
    <col min="13318" max="13318" width="7.25" style="134" bestFit="1" customWidth="1"/>
    <col min="13319" max="13319" width="9.125" style="134" bestFit="1" customWidth="1"/>
    <col min="13320" max="13320" width="8.5" style="134" bestFit="1" customWidth="1"/>
    <col min="13321" max="13555" width="10" style="134"/>
    <col min="13556" max="13556" width="3.625" style="134" customWidth="1"/>
    <col min="13557" max="13557" width="24.875" style="134" bestFit="1" customWidth="1"/>
    <col min="13558" max="13563" width="9" style="134" customWidth="1"/>
    <col min="13564" max="13564" width="8.75" style="134" customWidth="1"/>
    <col min="13565" max="13565" width="5.625" style="134" bestFit="1" customWidth="1"/>
    <col min="13566" max="13566" width="7" style="134" bestFit="1" customWidth="1"/>
    <col min="13567" max="13571" width="5.625" style="134" bestFit="1" customWidth="1"/>
    <col min="13572" max="13572" width="6.375" style="134" bestFit="1" customWidth="1"/>
    <col min="13573" max="13573" width="9.625" style="134" bestFit="1" customWidth="1"/>
    <col min="13574" max="13574" width="7.25" style="134" bestFit="1" customWidth="1"/>
    <col min="13575" max="13575" width="9.125" style="134" bestFit="1" customWidth="1"/>
    <col min="13576" max="13576" width="8.5" style="134" bestFit="1" customWidth="1"/>
    <col min="13577" max="13811" width="10" style="134"/>
    <col min="13812" max="13812" width="3.625" style="134" customWidth="1"/>
    <col min="13813" max="13813" width="24.875" style="134" bestFit="1" customWidth="1"/>
    <col min="13814" max="13819" width="9" style="134" customWidth="1"/>
    <col min="13820" max="13820" width="8.75" style="134" customWidth="1"/>
    <col min="13821" max="13821" width="5.625" style="134" bestFit="1" customWidth="1"/>
    <col min="13822" max="13822" width="7" style="134" bestFit="1" customWidth="1"/>
    <col min="13823" max="13827" width="5.625" style="134" bestFit="1" customWidth="1"/>
    <col min="13828" max="13828" width="6.375" style="134" bestFit="1" customWidth="1"/>
    <col min="13829" max="13829" width="9.625" style="134" bestFit="1" customWidth="1"/>
    <col min="13830" max="13830" width="7.25" style="134" bestFit="1" customWidth="1"/>
    <col min="13831" max="13831" width="9.125" style="134" bestFit="1" customWidth="1"/>
    <col min="13832" max="13832" width="8.5" style="134" bestFit="1" customWidth="1"/>
    <col min="13833" max="14067" width="10" style="134"/>
    <col min="14068" max="14068" width="3.625" style="134" customWidth="1"/>
    <col min="14069" max="14069" width="24.875" style="134" bestFit="1" customWidth="1"/>
    <col min="14070" max="14075" width="9" style="134" customWidth="1"/>
    <col min="14076" max="14076" width="8.75" style="134" customWidth="1"/>
    <col min="14077" max="14077" width="5.625" style="134" bestFit="1" customWidth="1"/>
    <col min="14078" max="14078" width="7" style="134" bestFit="1" customWidth="1"/>
    <col min="14079" max="14083" width="5.625" style="134" bestFit="1" customWidth="1"/>
    <col min="14084" max="14084" width="6.375" style="134" bestFit="1" customWidth="1"/>
    <col min="14085" max="14085" width="9.625" style="134" bestFit="1" customWidth="1"/>
    <col min="14086" max="14086" width="7.25" style="134" bestFit="1" customWidth="1"/>
    <col min="14087" max="14087" width="9.125" style="134" bestFit="1" customWidth="1"/>
    <col min="14088" max="14088" width="8.5" style="134" bestFit="1" customWidth="1"/>
    <col min="14089" max="14323" width="10" style="134"/>
    <col min="14324" max="14324" width="3.625" style="134" customWidth="1"/>
    <col min="14325" max="14325" width="24.875" style="134" bestFit="1" customWidth="1"/>
    <col min="14326" max="14331" width="9" style="134" customWidth="1"/>
    <col min="14332" max="14332" width="8.75" style="134" customWidth="1"/>
    <col min="14333" max="14333" width="5.625" style="134" bestFit="1" customWidth="1"/>
    <col min="14334" max="14334" width="7" style="134" bestFit="1" customWidth="1"/>
    <col min="14335" max="14339" width="5.625" style="134" bestFit="1" customWidth="1"/>
    <col min="14340" max="14340" width="6.375" style="134" bestFit="1" customWidth="1"/>
    <col min="14341" max="14341" width="9.625" style="134" bestFit="1" customWidth="1"/>
    <col min="14342" max="14342" width="7.25" style="134" bestFit="1" customWidth="1"/>
    <col min="14343" max="14343" width="9.125" style="134" bestFit="1" customWidth="1"/>
    <col min="14344" max="14344" width="8.5" style="134" bestFit="1" customWidth="1"/>
    <col min="14345" max="14579" width="10" style="134"/>
    <col min="14580" max="14580" width="3.625" style="134" customWidth="1"/>
    <col min="14581" max="14581" width="24.875" style="134" bestFit="1" customWidth="1"/>
    <col min="14582" max="14587" width="9" style="134" customWidth="1"/>
    <col min="14588" max="14588" width="8.75" style="134" customWidth="1"/>
    <col min="14589" max="14589" width="5.625" style="134" bestFit="1" customWidth="1"/>
    <col min="14590" max="14590" width="7" style="134" bestFit="1" customWidth="1"/>
    <col min="14591" max="14595" width="5.625" style="134" bestFit="1" customWidth="1"/>
    <col min="14596" max="14596" width="6.375" style="134" bestFit="1" customWidth="1"/>
    <col min="14597" max="14597" width="9.625" style="134" bestFit="1" customWidth="1"/>
    <col min="14598" max="14598" width="7.25" style="134" bestFit="1" customWidth="1"/>
    <col min="14599" max="14599" width="9.125" style="134" bestFit="1" customWidth="1"/>
    <col min="14600" max="14600" width="8.5" style="134" bestFit="1" customWidth="1"/>
    <col min="14601" max="14835" width="10" style="134"/>
    <col min="14836" max="14836" width="3.625" style="134" customWidth="1"/>
    <col min="14837" max="14837" width="24.875" style="134" bestFit="1" customWidth="1"/>
    <col min="14838" max="14843" width="9" style="134" customWidth="1"/>
    <col min="14844" max="14844" width="8.75" style="134" customWidth="1"/>
    <col min="14845" max="14845" width="5.625" style="134" bestFit="1" customWidth="1"/>
    <col min="14846" max="14846" width="7" style="134" bestFit="1" customWidth="1"/>
    <col min="14847" max="14851" width="5.625" style="134" bestFit="1" customWidth="1"/>
    <col min="14852" max="14852" width="6.375" style="134" bestFit="1" customWidth="1"/>
    <col min="14853" max="14853" width="9.625" style="134" bestFit="1" customWidth="1"/>
    <col min="14854" max="14854" width="7.25" style="134" bestFit="1" customWidth="1"/>
    <col min="14855" max="14855" width="9.125" style="134" bestFit="1" customWidth="1"/>
    <col min="14856" max="14856" width="8.5" style="134" bestFit="1" customWidth="1"/>
    <col min="14857" max="15091" width="10" style="134"/>
    <col min="15092" max="15092" width="3.625" style="134" customWidth="1"/>
    <col min="15093" max="15093" width="24.875" style="134" bestFit="1" customWidth="1"/>
    <col min="15094" max="15099" width="9" style="134" customWidth="1"/>
    <col min="15100" max="15100" width="8.75" style="134" customWidth="1"/>
    <col min="15101" max="15101" width="5.625" style="134" bestFit="1" customWidth="1"/>
    <col min="15102" max="15102" width="7" style="134" bestFit="1" customWidth="1"/>
    <col min="15103" max="15107" width="5.625" style="134" bestFit="1" customWidth="1"/>
    <col min="15108" max="15108" width="6.375" style="134" bestFit="1" customWidth="1"/>
    <col min="15109" max="15109" width="9.625" style="134" bestFit="1" customWidth="1"/>
    <col min="15110" max="15110" width="7.25" style="134" bestFit="1" customWidth="1"/>
    <col min="15111" max="15111" width="9.125" style="134" bestFit="1" customWidth="1"/>
    <col min="15112" max="15112" width="8.5" style="134" bestFit="1" customWidth="1"/>
    <col min="15113" max="15347" width="10" style="134"/>
    <col min="15348" max="15348" width="3.625" style="134" customWidth="1"/>
    <col min="15349" max="15349" width="24.875" style="134" bestFit="1" customWidth="1"/>
    <col min="15350" max="15355" width="9" style="134" customWidth="1"/>
    <col min="15356" max="15356" width="8.75" style="134" customWidth="1"/>
    <col min="15357" max="15357" width="5.625" style="134" bestFit="1" customWidth="1"/>
    <col min="15358" max="15358" width="7" style="134" bestFit="1" customWidth="1"/>
    <col min="15359" max="15363" width="5.625" style="134" bestFit="1" customWidth="1"/>
    <col min="15364" max="15364" width="6.375" style="134" bestFit="1" customWidth="1"/>
    <col min="15365" max="15365" width="9.625" style="134" bestFit="1" customWidth="1"/>
    <col min="15366" max="15366" width="7.25" style="134" bestFit="1" customWidth="1"/>
    <col min="15367" max="15367" width="9.125" style="134" bestFit="1" customWidth="1"/>
    <col min="15368" max="15368" width="8.5" style="134" bestFit="1" customWidth="1"/>
    <col min="15369" max="15603" width="10" style="134"/>
    <col min="15604" max="15604" width="3.625" style="134" customWidth="1"/>
    <col min="15605" max="15605" width="24.875" style="134" bestFit="1" customWidth="1"/>
    <col min="15606" max="15611" width="9" style="134" customWidth="1"/>
    <col min="15612" max="15612" width="8.75" style="134" customWidth="1"/>
    <col min="15613" max="15613" width="5.625" style="134" bestFit="1" customWidth="1"/>
    <col min="15614" max="15614" width="7" style="134" bestFit="1" customWidth="1"/>
    <col min="15615" max="15619" width="5.625" style="134" bestFit="1" customWidth="1"/>
    <col min="15620" max="15620" width="6.375" style="134" bestFit="1" customWidth="1"/>
    <col min="15621" max="15621" width="9.625" style="134" bestFit="1" customWidth="1"/>
    <col min="15622" max="15622" width="7.25" style="134" bestFit="1" customWidth="1"/>
    <col min="15623" max="15623" width="9.125" style="134" bestFit="1" customWidth="1"/>
    <col min="15624" max="15624" width="8.5" style="134" bestFit="1" customWidth="1"/>
    <col min="15625" max="15859" width="10" style="134"/>
    <col min="15860" max="15860" width="3.625" style="134" customWidth="1"/>
    <col min="15861" max="15861" width="24.875" style="134" bestFit="1" customWidth="1"/>
    <col min="15862" max="15867" width="9" style="134" customWidth="1"/>
    <col min="15868" max="15868" width="8.75" style="134" customWidth="1"/>
    <col min="15869" max="15869" width="5.625" style="134" bestFit="1" customWidth="1"/>
    <col min="15870" max="15870" width="7" style="134" bestFit="1" customWidth="1"/>
    <col min="15871" max="15875" width="5.625" style="134" bestFit="1" customWidth="1"/>
    <col min="15876" max="15876" width="6.375" style="134" bestFit="1" customWidth="1"/>
    <col min="15877" max="15877" width="9.625" style="134" bestFit="1" customWidth="1"/>
    <col min="15878" max="15878" width="7.25" style="134" bestFit="1" customWidth="1"/>
    <col min="15879" max="15879" width="9.125" style="134" bestFit="1" customWidth="1"/>
    <col min="15880" max="15880" width="8.5" style="134" bestFit="1" customWidth="1"/>
    <col min="15881" max="16115" width="10" style="134"/>
    <col min="16116" max="16116" width="3.625" style="134" customWidth="1"/>
    <col min="16117" max="16117" width="24.875" style="134" bestFit="1" customWidth="1"/>
    <col min="16118" max="16123" width="9" style="134" customWidth="1"/>
    <col min="16124" max="16124" width="8.75" style="134" customWidth="1"/>
    <col min="16125" max="16125" width="5.625" style="134" bestFit="1" customWidth="1"/>
    <col min="16126" max="16126" width="7" style="134" bestFit="1" customWidth="1"/>
    <col min="16127" max="16131" width="5.625" style="134" bestFit="1" customWidth="1"/>
    <col min="16132" max="16132" width="6.375" style="134" bestFit="1" customWidth="1"/>
    <col min="16133" max="16133" width="9.625" style="134" bestFit="1" customWidth="1"/>
    <col min="16134" max="16134" width="7.25" style="134" bestFit="1" customWidth="1"/>
    <col min="16135" max="16135" width="9.125" style="134" bestFit="1" customWidth="1"/>
    <col min="16136" max="16136" width="8.5" style="134" bestFit="1" customWidth="1"/>
    <col min="16137" max="16384" width="11" style="134"/>
  </cols>
  <sheetData>
    <row r="1" spans="1:65" ht="13.7" customHeight="1" x14ac:dyDescent="0.2">
      <c r="A1" s="906" t="s">
        <v>28</v>
      </c>
      <c r="B1" s="906"/>
      <c r="C1" s="906"/>
      <c r="D1" s="131"/>
      <c r="E1" s="131"/>
      <c r="F1" s="131"/>
      <c r="G1" s="131"/>
      <c r="H1" s="132"/>
    </row>
    <row r="2" spans="1:65" ht="13.7" customHeight="1" x14ac:dyDescent="0.2">
      <c r="A2" s="907"/>
      <c r="B2" s="907"/>
      <c r="C2" s="907"/>
      <c r="D2" s="135"/>
      <c r="E2" s="135"/>
      <c r="F2" s="135"/>
      <c r="H2" s="110" t="s">
        <v>157</v>
      </c>
    </row>
    <row r="3" spans="1:65" s="102" customFormat="1" ht="12.75" x14ac:dyDescent="0.2">
      <c r="A3" s="79"/>
      <c r="B3" s="895">
        <f>INDICE!A3</f>
        <v>42948</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ht="12.75" x14ac:dyDescent="0.2">
      <c r="A4" s="81"/>
      <c r="B4" s="97" t="s">
        <v>47</v>
      </c>
      <c r="C4" s="97" t="s">
        <v>461</v>
      </c>
      <c r="D4" s="97" t="s">
        <v>47</v>
      </c>
      <c r="E4" s="97" t="s">
        <v>461</v>
      </c>
      <c r="F4" s="97" t="s">
        <v>47</v>
      </c>
      <c r="G4" s="97" t="s">
        <v>461</v>
      </c>
      <c r="H4" s="399"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ht="13.7" customHeight="1" x14ac:dyDescent="0.2">
      <c r="A5" s="137" t="s">
        <v>190</v>
      </c>
      <c r="B5" s="527">
        <v>429.04257999999993</v>
      </c>
      <c r="C5" s="139">
        <v>1.5070502899064728</v>
      </c>
      <c r="D5" s="138">
        <v>2996.8905700000009</v>
      </c>
      <c r="E5" s="139">
        <v>1.9125293458100476</v>
      </c>
      <c r="F5" s="138">
        <v>4435.2470600000006</v>
      </c>
      <c r="G5" s="139">
        <v>1.6877959078991995</v>
      </c>
      <c r="H5" s="524">
        <v>16.001286990291476</v>
      </c>
    </row>
    <row r="6" spans="1:65" ht="13.7" customHeight="1" x14ac:dyDescent="0.2">
      <c r="A6" s="137" t="s">
        <v>191</v>
      </c>
      <c r="B6" s="528">
        <v>38.346220000000002</v>
      </c>
      <c r="C6" s="252">
        <v>4.2324446834038776</v>
      </c>
      <c r="D6" s="140">
        <v>259.23415999999997</v>
      </c>
      <c r="E6" s="141">
        <v>3.3621897265222667</v>
      </c>
      <c r="F6" s="140">
        <v>384.26985999999999</v>
      </c>
      <c r="G6" s="142">
        <v>4.4126059892812624</v>
      </c>
      <c r="H6" s="525">
        <v>1.3863517022610066</v>
      </c>
    </row>
    <row r="7" spans="1:65" ht="13.7" customHeight="1" x14ac:dyDescent="0.2">
      <c r="A7" s="137" t="s">
        <v>151</v>
      </c>
      <c r="B7" s="482">
        <v>0</v>
      </c>
      <c r="C7" s="141">
        <v>0</v>
      </c>
      <c r="D7" s="141">
        <v>0</v>
      </c>
      <c r="E7" s="141">
        <v>-100</v>
      </c>
      <c r="F7" s="119">
        <v>3.8590000000000006E-2</v>
      </c>
      <c r="G7" s="141">
        <v>-54.054054054054056</v>
      </c>
      <c r="H7" s="482">
        <v>1.3922328488175537E-4</v>
      </c>
    </row>
    <row r="8" spans="1:65" ht="13.7" customHeight="1" x14ac:dyDescent="0.2">
      <c r="A8" s="520" t="s">
        <v>192</v>
      </c>
      <c r="B8" s="521">
        <v>467.38879999999995</v>
      </c>
      <c r="C8" s="522">
        <v>1.7252728044896453</v>
      </c>
      <c r="D8" s="521">
        <v>3256.1247300000009</v>
      </c>
      <c r="E8" s="522">
        <v>2.0246441176922216</v>
      </c>
      <c r="F8" s="521">
        <v>4819.555510000001</v>
      </c>
      <c r="G8" s="523">
        <v>1.89882849411087</v>
      </c>
      <c r="H8" s="523">
        <v>17.387777915837361</v>
      </c>
    </row>
    <row r="9" spans="1:65" ht="13.7" customHeight="1" x14ac:dyDescent="0.2">
      <c r="A9" s="137" t="s">
        <v>177</v>
      </c>
      <c r="B9" s="528">
        <v>1989.3636200000005</v>
      </c>
      <c r="C9" s="141">
        <v>0.81113553390350956</v>
      </c>
      <c r="D9" s="140">
        <v>15416.086780000003</v>
      </c>
      <c r="E9" s="141">
        <v>2.5670990554127444</v>
      </c>
      <c r="F9" s="140">
        <v>22884.713680000004</v>
      </c>
      <c r="G9" s="142">
        <v>2.6702111238789006</v>
      </c>
      <c r="H9" s="525">
        <v>82.562451726044173</v>
      </c>
    </row>
    <row r="10" spans="1:65" ht="13.7" customHeight="1" x14ac:dyDescent="0.2">
      <c r="A10" s="137" t="s">
        <v>193</v>
      </c>
      <c r="B10" s="528">
        <v>1.4867699999999999</v>
      </c>
      <c r="C10" s="141">
        <v>45.23209471339819</v>
      </c>
      <c r="D10" s="140">
        <v>8.9425000000000008</v>
      </c>
      <c r="E10" s="141">
        <v>-28.524442362765733</v>
      </c>
      <c r="F10" s="140">
        <v>13.795380000000002</v>
      </c>
      <c r="G10" s="142">
        <v>-30.367228929284941</v>
      </c>
      <c r="H10" s="482">
        <v>4.977035811847811E-2</v>
      </c>
    </row>
    <row r="11" spans="1:65" ht="13.7" customHeight="1" x14ac:dyDescent="0.2">
      <c r="A11" s="520" t="s">
        <v>495</v>
      </c>
      <c r="B11" s="521">
        <v>1990.8503900000005</v>
      </c>
      <c r="C11" s="522">
        <v>0.83416788192531865</v>
      </c>
      <c r="D11" s="521">
        <v>15425.029280000002</v>
      </c>
      <c r="E11" s="522">
        <v>2.541239788018796</v>
      </c>
      <c r="F11" s="521">
        <v>22898.509060000004</v>
      </c>
      <c r="G11" s="523">
        <v>2.6408725157330433</v>
      </c>
      <c r="H11" s="523">
        <v>82.612222084162639</v>
      </c>
    </row>
    <row r="12" spans="1:65" ht="13.7" customHeight="1" x14ac:dyDescent="0.2">
      <c r="A12" s="144" t="s">
        <v>473</v>
      </c>
      <c r="B12" s="145">
        <v>2458.2391900000002</v>
      </c>
      <c r="C12" s="146">
        <v>1.0023910461883176</v>
      </c>
      <c r="D12" s="145">
        <v>18681.154010000006</v>
      </c>
      <c r="E12" s="146">
        <v>2.4508210484851829</v>
      </c>
      <c r="F12" s="145">
        <v>27718.064570000002</v>
      </c>
      <c r="G12" s="146">
        <v>2.5110723220558251</v>
      </c>
      <c r="H12" s="146">
        <v>100</v>
      </c>
    </row>
    <row r="13" spans="1:65" ht="13.7" customHeight="1" x14ac:dyDescent="0.2">
      <c r="A13" s="147" t="s">
        <v>194</v>
      </c>
      <c r="B13" s="148">
        <v>4976.6866500000006</v>
      </c>
      <c r="C13" s="148"/>
      <c r="D13" s="148">
        <v>38602.946699660155</v>
      </c>
      <c r="E13" s="148"/>
      <c r="F13" s="148">
        <v>58367.960141219475</v>
      </c>
      <c r="G13" s="149"/>
      <c r="H13" s="150" t="s">
        <v>148</v>
      </c>
    </row>
    <row r="14" spans="1:65" ht="13.7" customHeight="1" x14ac:dyDescent="0.2">
      <c r="A14" s="151" t="s">
        <v>195</v>
      </c>
      <c r="B14" s="529">
        <v>49.395096836165081</v>
      </c>
      <c r="C14" s="152"/>
      <c r="D14" s="152">
        <v>48.393077749591761</v>
      </c>
      <c r="E14" s="152"/>
      <c r="F14" s="152">
        <v>47.488492835687595</v>
      </c>
      <c r="G14" s="153"/>
      <c r="H14" s="526"/>
    </row>
    <row r="15" spans="1:65" ht="13.7" customHeight="1" x14ac:dyDescent="0.2">
      <c r="A15" s="137"/>
      <c r="B15" s="137"/>
      <c r="C15" s="137"/>
      <c r="D15" s="137"/>
      <c r="E15" s="137"/>
      <c r="F15" s="137"/>
      <c r="H15" s="93" t="s">
        <v>232</v>
      </c>
    </row>
    <row r="16" spans="1:65" ht="13.7" customHeight="1" x14ac:dyDescent="0.2">
      <c r="A16" s="124" t="s">
        <v>528</v>
      </c>
      <c r="B16" s="154"/>
      <c r="C16" s="155"/>
      <c r="D16" s="155"/>
      <c r="E16" s="155"/>
      <c r="F16" s="154"/>
      <c r="G16" s="154"/>
      <c r="H16" s="154"/>
    </row>
    <row r="17" spans="1:1" ht="13.7" customHeight="1" x14ac:dyDescent="0.2">
      <c r="A17" s="124" t="s">
        <v>474</v>
      </c>
    </row>
    <row r="18" spans="1:1" ht="13.7" customHeight="1" x14ac:dyDescent="0.2">
      <c r="A18" s="165" t="s">
        <v>602</v>
      </c>
    </row>
    <row r="19" spans="1:1" ht="13.7" customHeight="1" x14ac:dyDescent="0.2">
      <c r="A19" s="156"/>
    </row>
  </sheetData>
  <mergeCells count="4">
    <mergeCell ref="A1:C2"/>
    <mergeCell ref="B3:C3"/>
    <mergeCell ref="D3:E3"/>
    <mergeCell ref="F3:H3"/>
  </mergeCells>
  <conditionalFormatting sqref="B7">
    <cfRule type="cellIs" dxfId="426" priority="7" operator="equal">
      <formula>0</formula>
    </cfRule>
    <cfRule type="cellIs" dxfId="425" priority="14" operator="between">
      <formula>0</formula>
      <formula>0.5</formula>
    </cfRule>
    <cfRule type="cellIs" dxfId="424" priority="15" operator="between">
      <formula>0</formula>
      <formula>0.49</formula>
    </cfRule>
  </conditionalFormatting>
  <conditionalFormatting sqref="F7">
    <cfRule type="cellIs" dxfId="423" priority="10" operator="between">
      <formula>0</formula>
      <formula>0.5</formula>
    </cfRule>
    <cfRule type="cellIs" dxfId="422" priority="11" operator="between">
      <formula>0</formula>
      <formula>0.49</formula>
    </cfRule>
  </conditionalFormatting>
  <conditionalFormatting sqref="H7">
    <cfRule type="cellIs" dxfId="421" priority="8" operator="between">
      <formula>0</formula>
      <formula>0.5</formula>
    </cfRule>
    <cfRule type="cellIs" dxfId="420" priority="9" operator="between">
      <formula>0</formula>
      <formula>0.49</formula>
    </cfRule>
  </conditionalFormatting>
  <conditionalFormatting sqref="C7">
    <cfRule type="cellIs" dxfId="419" priority="6" operator="equal">
      <formula>0</formula>
    </cfRule>
  </conditionalFormatting>
  <conditionalFormatting sqref="D7:E7">
    <cfRule type="cellIs" dxfId="418" priority="5" operator="equal">
      <formula>0</formula>
    </cfRule>
  </conditionalFormatting>
  <conditionalFormatting sqref="C6">
    <cfRule type="cellIs" dxfId="417" priority="3" operator="between">
      <formula>0</formula>
      <formula>0.5</formula>
    </cfRule>
    <cfRule type="cellIs" dxfId="416" priority="4" operator="between">
      <formula>0</formula>
      <formula>0.49</formula>
    </cfRule>
  </conditionalFormatting>
  <conditionalFormatting sqref="H10">
    <cfRule type="cellIs" dxfId="415" priority="1" operator="between">
      <formula>0</formula>
      <formula>0.5</formula>
    </cfRule>
    <cfRule type="cellIs" dxfId="41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8"/>
  <sheetViews>
    <sheetView workbookViewId="0">
      <selection sqref="A1:E2"/>
    </sheetView>
  </sheetViews>
  <sheetFormatPr baseColWidth="10" defaultRowHeight="14.25" x14ac:dyDescent="0.2"/>
  <cols>
    <col min="1" max="11" width="9.375" style="720" customWidth="1"/>
    <col min="12" max="12" width="9.375" style="409" customWidth="1"/>
    <col min="13" max="13" width="9.375" style="720" customWidth="1"/>
    <col min="14" max="16384" width="11" style="720"/>
  </cols>
  <sheetData>
    <row r="1" spans="1:14" x14ac:dyDescent="0.2">
      <c r="A1" s="908" t="s">
        <v>26</v>
      </c>
      <c r="B1" s="908"/>
      <c r="C1" s="908"/>
      <c r="D1" s="908"/>
      <c r="E1" s="908"/>
      <c r="F1" s="157"/>
      <c r="G1" s="157"/>
      <c r="H1" s="157"/>
      <c r="I1" s="157"/>
      <c r="J1" s="157"/>
      <c r="K1" s="157"/>
      <c r="L1" s="530"/>
      <c r="M1" s="157"/>
      <c r="N1" s="157"/>
    </row>
    <row r="2" spans="1:14" x14ac:dyDescent="0.2">
      <c r="A2" s="908"/>
      <c r="B2" s="909"/>
      <c r="C2" s="909"/>
      <c r="D2" s="909"/>
      <c r="E2" s="909"/>
      <c r="F2" s="157"/>
      <c r="G2" s="157"/>
      <c r="H2" s="157"/>
      <c r="I2" s="157"/>
      <c r="J2" s="157"/>
      <c r="K2" s="157"/>
      <c r="L2" s="530"/>
      <c r="M2" s="158" t="s">
        <v>157</v>
      </c>
      <c r="N2" s="157"/>
    </row>
    <row r="3" spans="1:14" x14ac:dyDescent="0.2">
      <c r="A3" s="780"/>
      <c r="B3" s="657">
        <v>2016</v>
      </c>
      <c r="C3" s="657" t="s">
        <v>569</v>
      </c>
      <c r="D3" s="657" t="s">
        <v>569</v>
      </c>
      <c r="E3" s="657" t="s">
        <v>569</v>
      </c>
      <c r="F3" s="657">
        <v>2017</v>
      </c>
      <c r="G3" s="657" t="s">
        <v>569</v>
      </c>
      <c r="H3" s="657" t="s">
        <v>569</v>
      </c>
      <c r="I3" s="657" t="s">
        <v>569</v>
      </c>
      <c r="J3" s="657" t="s">
        <v>569</v>
      </c>
      <c r="K3" s="657" t="s">
        <v>569</v>
      </c>
      <c r="L3" s="657" t="s">
        <v>569</v>
      </c>
      <c r="M3" s="657" t="s">
        <v>569</v>
      </c>
    </row>
    <row r="4" spans="1:14" x14ac:dyDescent="0.2">
      <c r="A4" s="159"/>
      <c r="B4" s="677">
        <v>42643</v>
      </c>
      <c r="C4" s="677">
        <v>42674</v>
      </c>
      <c r="D4" s="677">
        <v>42704</v>
      </c>
      <c r="E4" s="677">
        <v>42735</v>
      </c>
      <c r="F4" s="677">
        <v>42766</v>
      </c>
      <c r="G4" s="677">
        <v>42794</v>
      </c>
      <c r="H4" s="677">
        <v>42825</v>
      </c>
      <c r="I4" s="677">
        <v>42855</v>
      </c>
      <c r="J4" s="677">
        <v>42886</v>
      </c>
      <c r="K4" s="677">
        <v>42916</v>
      </c>
      <c r="L4" s="677">
        <v>42947</v>
      </c>
      <c r="M4" s="677">
        <v>42978</v>
      </c>
    </row>
    <row r="5" spans="1:14" x14ac:dyDescent="0.2">
      <c r="A5" s="160" t="s">
        <v>196</v>
      </c>
      <c r="B5" s="161">
        <v>13.097520000000005</v>
      </c>
      <c r="C5" s="161">
        <v>16.457540000000005</v>
      </c>
      <c r="D5" s="161">
        <v>12.987920000000017</v>
      </c>
      <c r="E5" s="161">
        <v>12.871299999999998</v>
      </c>
      <c r="F5" s="161">
        <v>21.025559999999988</v>
      </c>
      <c r="G5" s="161">
        <v>21.312920000000016</v>
      </c>
      <c r="H5" s="161">
        <v>20.704730000000005</v>
      </c>
      <c r="I5" s="161">
        <v>20.780270000000023</v>
      </c>
      <c r="J5" s="161">
        <v>21.588229999999989</v>
      </c>
      <c r="K5" s="161">
        <v>21.807840000000027</v>
      </c>
      <c r="L5" s="161">
        <v>17.676980000000004</v>
      </c>
      <c r="M5" s="161">
        <v>21.645920000000018</v>
      </c>
    </row>
    <row r="6" spans="1:14" x14ac:dyDescent="0.2">
      <c r="A6" s="162" t="s">
        <v>476</v>
      </c>
      <c r="B6" s="163">
        <v>104.02147999999995</v>
      </c>
      <c r="C6" s="163">
        <v>103.28929999999984</v>
      </c>
      <c r="D6" s="163">
        <v>98.883330000000001</v>
      </c>
      <c r="E6" s="163">
        <v>114.15782000000007</v>
      </c>
      <c r="F6" s="163">
        <v>78.992939999999962</v>
      </c>
      <c r="G6" s="163">
        <v>80.273759999999953</v>
      </c>
      <c r="H6" s="163">
        <v>91.900179999999978</v>
      </c>
      <c r="I6" s="163">
        <v>87.904130000000023</v>
      </c>
      <c r="J6" s="163">
        <v>96.581139999999991</v>
      </c>
      <c r="K6" s="163">
        <v>96.240809999999996</v>
      </c>
      <c r="L6" s="163">
        <v>99.530550000000019</v>
      </c>
      <c r="M6" s="163">
        <v>94.029900000000026</v>
      </c>
    </row>
    <row r="7" spans="1:14" x14ac:dyDescent="0.2">
      <c r="A7" s="160"/>
      <c r="B7" s="161"/>
      <c r="C7" s="161"/>
      <c r="D7" s="161"/>
      <c r="E7" s="161"/>
      <c r="F7" s="161"/>
      <c r="G7" s="161"/>
      <c r="H7" s="161"/>
      <c r="I7" s="161"/>
      <c r="J7" s="161"/>
      <c r="K7" s="161"/>
      <c r="L7" s="161"/>
      <c r="M7" s="164" t="s">
        <v>232</v>
      </c>
    </row>
    <row r="8" spans="1:14" x14ac:dyDescent="0.2">
      <c r="A8" s="165" t="s">
        <v>475</v>
      </c>
      <c r="B8" s="157"/>
      <c r="C8" s="157"/>
      <c r="D8" s="157"/>
      <c r="E8" s="157"/>
      <c r="F8" s="157"/>
      <c r="G8" s="157"/>
      <c r="H8" s="157"/>
      <c r="I8" s="157"/>
      <c r="J8" s="157"/>
      <c r="K8" s="157"/>
      <c r="L8" s="530"/>
      <c r="M8" s="157"/>
      <c r="N8" s="157"/>
    </row>
  </sheetData>
  <mergeCells count="1">
    <mergeCell ref="A1:E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D16"/>
  <sheetViews>
    <sheetView workbookViewId="0">
      <selection activeCell="E21" sqref="E21"/>
    </sheetView>
  </sheetViews>
  <sheetFormatPr baseColWidth="10" defaultColWidth="11.375" defaultRowHeight="12.75" x14ac:dyDescent="0.2"/>
  <cols>
    <col min="1" max="1" width="11" style="20" customWidth="1"/>
    <col min="2" max="16384" width="11.375" style="20"/>
  </cols>
  <sheetData>
    <row r="1" spans="1:4" s="8" customFormat="1" x14ac:dyDescent="0.2">
      <c r="A1" s="6" t="s">
        <v>566</v>
      </c>
    </row>
    <row r="2" spans="1:4" x14ac:dyDescent="0.2">
      <c r="A2" s="832"/>
      <c r="B2" s="832"/>
      <c r="C2" s="832"/>
      <c r="D2" s="832"/>
    </row>
    <row r="3" spans="1:4" x14ac:dyDescent="0.2">
      <c r="B3" s="832">
        <v>2015</v>
      </c>
      <c r="C3" s="832">
        <v>2016</v>
      </c>
      <c r="D3" s="832">
        <v>2017</v>
      </c>
    </row>
    <row r="4" spans="1:4" x14ac:dyDescent="0.2">
      <c r="A4" s="810" t="s">
        <v>132</v>
      </c>
      <c r="B4" s="835">
        <v>1.5175991015610621</v>
      </c>
      <c r="C4" s="835">
        <v>3.1446442492783206</v>
      </c>
      <c r="D4" s="837">
        <v>3.6077737472144036</v>
      </c>
    </row>
    <row r="5" spans="1:4" x14ac:dyDescent="0.2">
      <c r="A5" s="812" t="s">
        <v>133</v>
      </c>
      <c r="B5" s="835">
        <v>1.6828255350127983</v>
      </c>
      <c r="C5" s="835">
        <v>3.5414595413015082</v>
      </c>
      <c r="D5" s="837">
        <v>2.8171156337636312</v>
      </c>
    </row>
    <row r="6" spans="1:4" x14ac:dyDescent="0.2">
      <c r="A6" s="812" t="s">
        <v>134</v>
      </c>
      <c r="B6" s="835">
        <v>1.813693382789104</v>
      </c>
      <c r="C6" s="835">
        <v>3.538735506292058</v>
      </c>
      <c r="D6" s="837">
        <v>2.9438633193507169</v>
      </c>
    </row>
    <row r="7" spans="1:4" x14ac:dyDescent="0.2">
      <c r="A7" s="812" t="s">
        <v>135</v>
      </c>
      <c r="B7" s="835">
        <v>2.0967406881541164</v>
      </c>
      <c r="C7" s="835">
        <v>3.6566484530455452</v>
      </c>
      <c r="D7" s="837">
        <v>2.4589702872955956</v>
      </c>
    </row>
    <row r="8" spans="1:4" x14ac:dyDescent="0.2">
      <c r="A8" s="812" t="s">
        <v>136</v>
      </c>
      <c r="B8" s="835">
        <v>2.0197771266441431</v>
      </c>
      <c r="C8" s="835">
        <v>3.9344598211909743</v>
      </c>
      <c r="D8" s="835">
        <v>2.6189388937455753</v>
      </c>
    </row>
    <row r="9" spans="1:4" x14ac:dyDescent="0.2">
      <c r="A9" s="812" t="s">
        <v>137</v>
      </c>
      <c r="B9" s="835">
        <v>2.3778024851072113</v>
      </c>
      <c r="C9" s="835">
        <v>3.6119631382899295</v>
      </c>
      <c r="D9" s="837">
        <v>2.7656151215147946</v>
      </c>
    </row>
    <row r="10" spans="1:4" x14ac:dyDescent="0.2">
      <c r="A10" s="812" t="s">
        <v>138</v>
      </c>
      <c r="B10" s="835">
        <v>2.8710444237134389</v>
      </c>
      <c r="C10" s="835">
        <v>2.9200197046932828</v>
      </c>
      <c r="D10" s="837">
        <v>3.0517725400578746</v>
      </c>
    </row>
    <row r="11" spans="1:4" x14ac:dyDescent="0.2">
      <c r="A11" s="812" t="s">
        <v>139</v>
      </c>
      <c r="B11" s="835">
        <v>3.5258137004728765</v>
      </c>
      <c r="C11" s="835">
        <v>3.1706205165486843</v>
      </c>
      <c r="D11" s="837">
        <v>2.5110723220558251</v>
      </c>
    </row>
    <row r="12" spans="1:4" x14ac:dyDescent="0.2">
      <c r="A12" s="812" t="s">
        <v>140</v>
      </c>
      <c r="B12" s="835">
        <v>3.076849945887917</v>
      </c>
      <c r="C12" s="835">
        <v>3.6961627824448358</v>
      </c>
      <c r="D12" s="837" t="s">
        <v>569</v>
      </c>
    </row>
    <row r="13" spans="1:4" x14ac:dyDescent="0.2">
      <c r="A13" s="812" t="s">
        <v>141</v>
      </c>
      <c r="B13" s="835">
        <v>3.080020944545113</v>
      </c>
      <c r="C13" s="835">
        <v>3.4679379157148276</v>
      </c>
      <c r="D13" s="837" t="s">
        <v>569</v>
      </c>
    </row>
    <row r="14" spans="1:4" x14ac:dyDescent="0.2">
      <c r="A14" s="812" t="s">
        <v>142</v>
      </c>
      <c r="B14" s="835">
        <v>3.6008981885810303</v>
      </c>
      <c r="C14" s="835">
        <v>3.5227573093183477</v>
      </c>
      <c r="D14" s="837" t="s">
        <v>569</v>
      </c>
    </row>
    <row r="15" spans="1:4" x14ac:dyDescent="0.2">
      <c r="A15" s="813" t="s">
        <v>143</v>
      </c>
      <c r="B15" s="642">
        <v>3.4660042122067019</v>
      </c>
      <c r="C15" s="642">
        <v>3.1893185555020818</v>
      </c>
      <c r="D15" s="838" t="s">
        <v>569</v>
      </c>
    </row>
    <row r="16" spans="1:4" x14ac:dyDescent="0.2">
      <c r="D16" s="840" t="s">
        <v>232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M15"/>
  <sheetViews>
    <sheetView zoomScaleNormal="100" workbookViewId="0">
      <selection activeCell="A3" sqref="A3"/>
    </sheetView>
  </sheetViews>
  <sheetFormatPr baseColWidth="10" defaultRowHeight="13.7" customHeight="1" x14ac:dyDescent="0.2"/>
  <cols>
    <col min="1" max="1" width="28.375" style="134" customWidth="1"/>
    <col min="2" max="7" width="12.25" style="134" customWidth="1"/>
    <col min="8" max="8" width="11" style="133"/>
    <col min="9" max="11" width="11" style="134"/>
    <col min="12" max="12" width="12.875" style="134" customWidth="1"/>
    <col min="13" max="14" width="11.75" style="134" customWidth="1"/>
    <col min="15" max="242" width="10" style="134"/>
    <col min="243" max="243" width="3.625" style="134" customWidth="1"/>
    <col min="244" max="244" width="24.875" style="134" bestFit="1" customWidth="1"/>
    <col min="245" max="250" width="9" style="134" customWidth="1"/>
    <col min="251" max="251" width="8.75" style="134" customWidth="1"/>
    <col min="252" max="252" width="5.625" style="134" bestFit="1" customWidth="1"/>
    <col min="253" max="253" width="7" style="134" bestFit="1" customWidth="1"/>
    <col min="254" max="258" width="5.625" style="134" bestFit="1" customWidth="1"/>
    <col min="259" max="259" width="6.375" style="134" bestFit="1" customWidth="1"/>
    <col min="260" max="260" width="9.625" style="134" bestFit="1" customWidth="1"/>
    <col min="261" max="261" width="7.25" style="134" bestFit="1" customWidth="1"/>
    <col min="262" max="262" width="9.125" style="134" bestFit="1" customWidth="1"/>
    <col min="263" max="263" width="8.5" style="134" bestFit="1" customWidth="1"/>
    <col min="264" max="498" width="10" style="134"/>
    <col min="499" max="499" width="3.625" style="134" customWidth="1"/>
    <col min="500" max="500" width="24.875" style="134" bestFit="1" customWidth="1"/>
    <col min="501" max="506" width="9" style="134" customWidth="1"/>
    <col min="507" max="507" width="8.75" style="134" customWidth="1"/>
    <col min="508" max="508" width="5.625" style="134" bestFit="1" customWidth="1"/>
    <col min="509" max="509" width="7" style="134" bestFit="1" customWidth="1"/>
    <col min="510" max="514" width="5.625" style="134" bestFit="1" customWidth="1"/>
    <col min="515" max="515" width="6.375" style="134" bestFit="1" customWidth="1"/>
    <col min="516" max="516" width="9.625" style="134" bestFit="1" customWidth="1"/>
    <col min="517" max="517" width="7.25" style="134" bestFit="1" customWidth="1"/>
    <col min="518" max="518" width="9.125" style="134" bestFit="1" customWidth="1"/>
    <col min="519" max="519" width="8.5" style="134" bestFit="1" customWidth="1"/>
    <col min="520" max="754" width="10" style="134"/>
    <col min="755" max="755" width="3.625" style="134" customWidth="1"/>
    <col min="756" max="756" width="24.875" style="134" bestFit="1" customWidth="1"/>
    <col min="757" max="762" width="9" style="134" customWidth="1"/>
    <col min="763" max="763" width="8.75" style="134" customWidth="1"/>
    <col min="764" max="764" width="5.625" style="134" bestFit="1" customWidth="1"/>
    <col min="765" max="765" width="7" style="134" bestFit="1" customWidth="1"/>
    <col min="766" max="770" width="5.625" style="134" bestFit="1" customWidth="1"/>
    <col min="771" max="771" width="6.375" style="134" bestFit="1" customWidth="1"/>
    <col min="772" max="772" width="9.625" style="134" bestFit="1" customWidth="1"/>
    <col min="773" max="773" width="7.25" style="134" bestFit="1" customWidth="1"/>
    <col min="774" max="774" width="9.125" style="134" bestFit="1" customWidth="1"/>
    <col min="775" max="775" width="8.5" style="134" bestFit="1" customWidth="1"/>
    <col min="776" max="1010" width="10" style="134"/>
    <col min="1011" max="1011" width="3.625" style="134" customWidth="1"/>
    <col min="1012" max="1012" width="24.875" style="134" bestFit="1" customWidth="1"/>
    <col min="1013" max="1018" width="9" style="134" customWidth="1"/>
    <col min="1019" max="1019" width="8.75" style="134" customWidth="1"/>
    <col min="1020" max="1020" width="5.625" style="134" bestFit="1" customWidth="1"/>
    <col min="1021" max="1021" width="7" style="134" bestFit="1" customWidth="1"/>
    <col min="1022" max="1026" width="5.625" style="134" bestFit="1" customWidth="1"/>
    <col min="1027" max="1027" width="6.375" style="134" bestFit="1" customWidth="1"/>
    <col min="1028" max="1028" width="9.625" style="134" bestFit="1" customWidth="1"/>
    <col min="1029" max="1029" width="7.25" style="134" bestFit="1" customWidth="1"/>
    <col min="1030" max="1030" width="9.125" style="134" bestFit="1" customWidth="1"/>
    <col min="1031" max="1031" width="8.5" style="134" bestFit="1" customWidth="1"/>
    <col min="1032" max="1266" width="10" style="134"/>
    <col min="1267" max="1267" width="3.625" style="134" customWidth="1"/>
    <col min="1268" max="1268" width="24.875" style="134" bestFit="1" customWidth="1"/>
    <col min="1269" max="1274" width="9" style="134" customWidth="1"/>
    <col min="1275" max="1275" width="8.75" style="134" customWidth="1"/>
    <col min="1276" max="1276" width="5.625" style="134" bestFit="1" customWidth="1"/>
    <col min="1277" max="1277" width="7" style="134" bestFit="1" customWidth="1"/>
    <col min="1278" max="1282" width="5.625" style="134" bestFit="1" customWidth="1"/>
    <col min="1283" max="1283" width="6.375" style="134" bestFit="1" customWidth="1"/>
    <col min="1284" max="1284" width="9.625" style="134" bestFit="1" customWidth="1"/>
    <col min="1285" max="1285" width="7.25" style="134" bestFit="1" customWidth="1"/>
    <col min="1286" max="1286" width="9.125" style="134" bestFit="1" customWidth="1"/>
    <col min="1287" max="1287" width="8.5" style="134" bestFit="1" customWidth="1"/>
    <col min="1288" max="1522" width="10" style="134"/>
    <col min="1523" max="1523" width="3.625" style="134" customWidth="1"/>
    <col min="1524" max="1524" width="24.875" style="134" bestFit="1" customWidth="1"/>
    <col min="1525" max="1530" width="9" style="134" customWidth="1"/>
    <col min="1531" max="1531" width="8.75" style="134" customWidth="1"/>
    <col min="1532" max="1532" width="5.625" style="134" bestFit="1" customWidth="1"/>
    <col min="1533" max="1533" width="7" style="134" bestFit="1" customWidth="1"/>
    <col min="1534" max="1538" width="5.625" style="134" bestFit="1" customWidth="1"/>
    <col min="1539" max="1539" width="6.375" style="134" bestFit="1" customWidth="1"/>
    <col min="1540" max="1540" width="9.625" style="134" bestFit="1" customWidth="1"/>
    <col min="1541" max="1541" width="7.25" style="134" bestFit="1" customWidth="1"/>
    <col min="1542" max="1542" width="9.125" style="134" bestFit="1" customWidth="1"/>
    <col min="1543" max="1543" width="8.5" style="134" bestFit="1" customWidth="1"/>
    <col min="1544" max="1778" width="10" style="134"/>
    <col min="1779" max="1779" width="3.625" style="134" customWidth="1"/>
    <col min="1780" max="1780" width="24.875" style="134" bestFit="1" customWidth="1"/>
    <col min="1781" max="1786" width="9" style="134" customWidth="1"/>
    <col min="1787" max="1787" width="8.75" style="134" customWidth="1"/>
    <col min="1788" max="1788" width="5.625" style="134" bestFit="1" customWidth="1"/>
    <col min="1789" max="1789" width="7" style="134" bestFit="1" customWidth="1"/>
    <col min="1790" max="1794" width="5.625" style="134" bestFit="1" customWidth="1"/>
    <col min="1795" max="1795" width="6.375" style="134" bestFit="1" customWidth="1"/>
    <col min="1796" max="1796" width="9.625" style="134" bestFit="1" customWidth="1"/>
    <col min="1797" max="1797" width="7.25" style="134" bestFit="1" customWidth="1"/>
    <col min="1798" max="1798" width="9.125" style="134" bestFit="1" customWidth="1"/>
    <col min="1799" max="1799" width="8.5" style="134" bestFit="1" customWidth="1"/>
    <col min="1800" max="2034" width="10" style="134"/>
    <col min="2035" max="2035" width="3.625" style="134" customWidth="1"/>
    <col min="2036" max="2036" width="24.875" style="134" bestFit="1" customWidth="1"/>
    <col min="2037" max="2042" width="9" style="134" customWidth="1"/>
    <col min="2043" max="2043" width="8.75" style="134" customWidth="1"/>
    <col min="2044" max="2044" width="5.625" style="134" bestFit="1" customWidth="1"/>
    <col min="2045" max="2045" width="7" style="134" bestFit="1" customWidth="1"/>
    <col min="2046" max="2050" width="5.625" style="134" bestFit="1" customWidth="1"/>
    <col min="2051" max="2051" width="6.375" style="134" bestFit="1" customWidth="1"/>
    <col min="2052" max="2052" width="9.625" style="134" bestFit="1" customWidth="1"/>
    <col min="2053" max="2053" width="7.25" style="134" bestFit="1" customWidth="1"/>
    <col min="2054" max="2054" width="9.125" style="134" bestFit="1" customWidth="1"/>
    <col min="2055" max="2055" width="8.5" style="134" bestFit="1" customWidth="1"/>
    <col min="2056" max="2290" width="10" style="134"/>
    <col min="2291" max="2291" width="3.625" style="134" customWidth="1"/>
    <col min="2292" max="2292" width="24.875" style="134" bestFit="1" customWidth="1"/>
    <col min="2293" max="2298" width="9" style="134" customWidth="1"/>
    <col min="2299" max="2299" width="8.75" style="134" customWidth="1"/>
    <col min="2300" max="2300" width="5.625" style="134" bestFit="1" customWidth="1"/>
    <col min="2301" max="2301" width="7" style="134" bestFit="1" customWidth="1"/>
    <col min="2302" max="2306" width="5.625" style="134" bestFit="1" customWidth="1"/>
    <col min="2307" max="2307" width="6.375" style="134" bestFit="1" customWidth="1"/>
    <col min="2308" max="2308" width="9.625" style="134" bestFit="1" customWidth="1"/>
    <col min="2309" max="2309" width="7.25" style="134" bestFit="1" customWidth="1"/>
    <col min="2310" max="2310" width="9.125" style="134" bestFit="1" customWidth="1"/>
    <col min="2311" max="2311" width="8.5" style="134" bestFit="1" customWidth="1"/>
    <col min="2312" max="2546" width="10" style="134"/>
    <col min="2547" max="2547" width="3.625" style="134" customWidth="1"/>
    <col min="2548" max="2548" width="24.875" style="134" bestFit="1" customWidth="1"/>
    <col min="2549" max="2554" width="9" style="134" customWidth="1"/>
    <col min="2555" max="2555" width="8.75" style="134" customWidth="1"/>
    <col min="2556" max="2556" width="5.625" style="134" bestFit="1" customWidth="1"/>
    <col min="2557" max="2557" width="7" style="134" bestFit="1" customWidth="1"/>
    <col min="2558" max="2562" width="5.625" style="134" bestFit="1" customWidth="1"/>
    <col min="2563" max="2563" width="6.375" style="134" bestFit="1" customWidth="1"/>
    <col min="2564" max="2564" width="9.625" style="134" bestFit="1" customWidth="1"/>
    <col min="2565" max="2565" width="7.25" style="134" bestFit="1" customWidth="1"/>
    <col min="2566" max="2566" width="9.125" style="134" bestFit="1" customWidth="1"/>
    <col min="2567" max="2567" width="8.5" style="134" bestFit="1" customWidth="1"/>
    <col min="2568" max="2802" width="10" style="134"/>
    <col min="2803" max="2803" width="3.625" style="134" customWidth="1"/>
    <col min="2804" max="2804" width="24.875" style="134" bestFit="1" customWidth="1"/>
    <col min="2805" max="2810" width="9" style="134" customWidth="1"/>
    <col min="2811" max="2811" width="8.75" style="134" customWidth="1"/>
    <col min="2812" max="2812" width="5.625" style="134" bestFit="1" customWidth="1"/>
    <col min="2813" max="2813" width="7" style="134" bestFit="1" customWidth="1"/>
    <col min="2814" max="2818" width="5.625" style="134" bestFit="1" customWidth="1"/>
    <col min="2819" max="2819" width="6.375" style="134" bestFit="1" customWidth="1"/>
    <col min="2820" max="2820" width="9.625" style="134" bestFit="1" customWidth="1"/>
    <col min="2821" max="2821" width="7.25" style="134" bestFit="1" customWidth="1"/>
    <col min="2822" max="2822" width="9.125" style="134" bestFit="1" customWidth="1"/>
    <col min="2823" max="2823" width="8.5" style="134" bestFit="1" customWidth="1"/>
    <col min="2824" max="3058" width="10" style="134"/>
    <col min="3059" max="3059" width="3.625" style="134" customWidth="1"/>
    <col min="3060" max="3060" width="24.875" style="134" bestFit="1" customWidth="1"/>
    <col min="3061" max="3066" width="9" style="134" customWidth="1"/>
    <col min="3067" max="3067" width="8.75" style="134" customWidth="1"/>
    <col min="3068" max="3068" width="5.625" style="134" bestFit="1" customWidth="1"/>
    <col min="3069" max="3069" width="7" style="134" bestFit="1" customWidth="1"/>
    <col min="3070" max="3074" width="5.625" style="134" bestFit="1" customWidth="1"/>
    <col min="3075" max="3075" width="6.375" style="134" bestFit="1" customWidth="1"/>
    <col min="3076" max="3076" width="9.625" style="134" bestFit="1" customWidth="1"/>
    <col min="3077" max="3077" width="7.25" style="134" bestFit="1" customWidth="1"/>
    <col min="3078" max="3078" width="9.125" style="134" bestFit="1" customWidth="1"/>
    <col min="3079" max="3079" width="8.5" style="134" bestFit="1" customWidth="1"/>
    <col min="3080" max="3314" width="10" style="134"/>
    <col min="3315" max="3315" width="3.625" style="134" customWidth="1"/>
    <col min="3316" max="3316" width="24.875" style="134" bestFit="1" customWidth="1"/>
    <col min="3317" max="3322" width="9" style="134" customWidth="1"/>
    <col min="3323" max="3323" width="8.75" style="134" customWidth="1"/>
    <col min="3324" max="3324" width="5.625" style="134" bestFit="1" customWidth="1"/>
    <col min="3325" max="3325" width="7" style="134" bestFit="1" customWidth="1"/>
    <col min="3326" max="3330" width="5.625" style="134" bestFit="1" customWidth="1"/>
    <col min="3331" max="3331" width="6.375" style="134" bestFit="1" customWidth="1"/>
    <col min="3332" max="3332" width="9.625" style="134" bestFit="1" customWidth="1"/>
    <col min="3333" max="3333" width="7.25" style="134" bestFit="1" customWidth="1"/>
    <col min="3334" max="3334" width="9.125" style="134" bestFit="1" customWidth="1"/>
    <col min="3335" max="3335" width="8.5" style="134" bestFit="1" customWidth="1"/>
    <col min="3336" max="3570" width="10" style="134"/>
    <col min="3571" max="3571" width="3.625" style="134" customWidth="1"/>
    <col min="3572" max="3572" width="24.875" style="134" bestFit="1" customWidth="1"/>
    <col min="3573" max="3578" width="9" style="134" customWidth="1"/>
    <col min="3579" max="3579" width="8.75" style="134" customWidth="1"/>
    <col min="3580" max="3580" width="5.625" style="134" bestFit="1" customWidth="1"/>
    <col min="3581" max="3581" width="7" style="134" bestFit="1" customWidth="1"/>
    <col min="3582" max="3586" width="5.625" style="134" bestFit="1" customWidth="1"/>
    <col min="3587" max="3587" width="6.375" style="134" bestFit="1" customWidth="1"/>
    <col min="3588" max="3588" width="9.625" style="134" bestFit="1" customWidth="1"/>
    <col min="3589" max="3589" width="7.25" style="134" bestFit="1" customWidth="1"/>
    <col min="3590" max="3590" width="9.125" style="134" bestFit="1" customWidth="1"/>
    <col min="3591" max="3591" width="8.5" style="134" bestFit="1" customWidth="1"/>
    <col min="3592" max="3826" width="10" style="134"/>
    <col min="3827" max="3827" width="3.625" style="134" customWidth="1"/>
    <col min="3828" max="3828" width="24.875" style="134" bestFit="1" customWidth="1"/>
    <col min="3829" max="3834" width="9" style="134" customWidth="1"/>
    <col min="3835" max="3835" width="8.75" style="134" customWidth="1"/>
    <col min="3836" max="3836" width="5.625" style="134" bestFit="1" customWidth="1"/>
    <col min="3837" max="3837" width="7" style="134" bestFit="1" customWidth="1"/>
    <col min="3838" max="3842" width="5.625" style="134" bestFit="1" customWidth="1"/>
    <col min="3843" max="3843" width="6.375" style="134" bestFit="1" customWidth="1"/>
    <col min="3844" max="3844" width="9.625" style="134" bestFit="1" customWidth="1"/>
    <col min="3845" max="3845" width="7.25" style="134" bestFit="1" customWidth="1"/>
    <col min="3846" max="3846" width="9.125" style="134" bestFit="1" customWidth="1"/>
    <col min="3847" max="3847" width="8.5" style="134" bestFit="1" customWidth="1"/>
    <col min="3848" max="4082" width="10" style="134"/>
    <col min="4083" max="4083" width="3.625" style="134" customWidth="1"/>
    <col min="4084" max="4084" width="24.875" style="134" bestFit="1" customWidth="1"/>
    <col min="4085" max="4090" width="9" style="134" customWidth="1"/>
    <col min="4091" max="4091" width="8.75" style="134" customWidth="1"/>
    <col min="4092" max="4092" width="5.625" style="134" bestFit="1" customWidth="1"/>
    <col min="4093" max="4093" width="7" style="134" bestFit="1" customWidth="1"/>
    <col min="4094" max="4098" width="5.625" style="134" bestFit="1" customWidth="1"/>
    <col min="4099" max="4099" width="6.375" style="134" bestFit="1" customWidth="1"/>
    <col min="4100" max="4100" width="9.625" style="134" bestFit="1" customWidth="1"/>
    <col min="4101" max="4101" width="7.25" style="134" bestFit="1" customWidth="1"/>
    <col min="4102" max="4102" width="9.125" style="134" bestFit="1" customWidth="1"/>
    <col min="4103" max="4103" width="8.5" style="134" bestFit="1" customWidth="1"/>
    <col min="4104" max="4338" width="10" style="134"/>
    <col min="4339" max="4339" width="3.625" style="134" customWidth="1"/>
    <col min="4340" max="4340" width="24.875" style="134" bestFit="1" customWidth="1"/>
    <col min="4341" max="4346" width="9" style="134" customWidth="1"/>
    <col min="4347" max="4347" width="8.75" style="134" customWidth="1"/>
    <col min="4348" max="4348" width="5.625" style="134" bestFit="1" customWidth="1"/>
    <col min="4349" max="4349" width="7" style="134" bestFit="1" customWidth="1"/>
    <col min="4350" max="4354" width="5.625" style="134" bestFit="1" customWidth="1"/>
    <col min="4355" max="4355" width="6.375" style="134" bestFit="1" customWidth="1"/>
    <col min="4356" max="4356" width="9.625" style="134" bestFit="1" customWidth="1"/>
    <col min="4357" max="4357" width="7.25" style="134" bestFit="1" customWidth="1"/>
    <col min="4358" max="4358" width="9.125" style="134" bestFit="1" customWidth="1"/>
    <col min="4359" max="4359" width="8.5" style="134" bestFit="1" customWidth="1"/>
    <col min="4360" max="4594" width="10" style="134"/>
    <col min="4595" max="4595" width="3.625" style="134" customWidth="1"/>
    <col min="4596" max="4596" width="24.875" style="134" bestFit="1" customWidth="1"/>
    <col min="4597" max="4602" width="9" style="134" customWidth="1"/>
    <col min="4603" max="4603" width="8.75" style="134" customWidth="1"/>
    <col min="4604" max="4604" width="5.625" style="134" bestFit="1" customWidth="1"/>
    <col min="4605" max="4605" width="7" style="134" bestFit="1" customWidth="1"/>
    <col min="4606" max="4610" width="5.625" style="134" bestFit="1" customWidth="1"/>
    <col min="4611" max="4611" width="6.375" style="134" bestFit="1" customWidth="1"/>
    <col min="4612" max="4612" width="9.625" style="134" bestFit="1" customWidth="1"/>
    <col min="4613" max="4613" width="7.25" style="134" bestFit="1" customWidth="1"/>
    <col min="4614" max="4614" width="9.125" style="134" bestFit="1" customWidth="1"/>
    <col min="4615" max="4615" width="8.5" style="134" bestFit="1" customWidth="1"/>
    <col min="4616" max="4850" width="10" style="134"/>
    <col min="4851" max="4851" width="3.625" style="134" customWidth="1"/>
    <col min="4852" max="4852" width="24.875" style="134" bestFit="1" customWidth="1"/>
    <col min="4853" max="4858" width="9" style="134" customWidth="1"/>
    <col min="4859" max="4859" width="8.75" style="134" customWidth="1"/>
    <col min="4860" max="4860" width="5.625" style="134" bestFit="1" customWidth="1"/>
    <col min="4861" max="4861" width="7" style="134" bestFit="1" customWidth="1"/>
    <col min="4862" max="4866" width="5.625" style="134" bestFit="1" customWidth="1"/>
    <col min="4867" max="4867" width="6.375" style="134" bestFit="1" customWidth="1"/>
    <col min="4868" max="4868" width="9.625" style="134" bestFit="1" customWidth="1"/>
    <col min="4869" max="4869" width="7.25" style="134" bestFit="1" customWidth="1"/>
    <col min="4870" max="4870" width="9.125" style="134" bestFit="1" customWidth="1"/>
    <col min="4871" max="4871" width="8.5" style="134" bestFit="1" customWidth="1"/>
    <col min="4872" max="5106" width="10" style="134"/>
    <col min="5107" max="5107" width="3.625" style="134" customWidth="1"/>
    <col min="5108" max="5108" width="24.875" style="134" bestFit="1" customWidth="1"/>
    <col min="5109" max="5114" width="9" style="134" customWidth="1"/>
    <col min="5115" max="5115" width="8.75" style="134" customWidth="1"/>
    <col min="5116" max="5116" width="5.625" style="134" bestFit="1" customWidth="1"/>
    <col min="5117" max="5117" width="7" style="134" bestFit="1" customWidth="1"/>
    <col min="5118" max="5122" width="5.625" style="134" bestFit="1" customWidth="1"/>
    <col min="5123" max="5123" width="6.375" style="134" bestFit="1" customWidth="1"/>
    <col min="5124" max="5124" width="9.625" style="134" bestFit="1" customWidth="1"/>
    <col min="5125" max="5125" width="7.25" style="134" bestFit="1" customWidth="1"/>
    <col min="5126" max="5126" width="9.125" style="134" bestFit="1" customWidth="1"/>
    <col min="5127" max="5127" width="8.5" style="134" bestFit="1" customWidth="1"/>
    <col min="5128" max="5362" width="10" style="134"/>
    <col min="5363" max="5363" width="3.625" style="134" customWidth="1"/>
    <col min="5364" max="5364" width="24.875" style="134" bestFit="1" customWidth="1"/>
    <col min="5365" max="5370" width="9" style="134" customWidth="1"/>
    <col min="5371" max="5371" width="8.75" style="134" customWidth="1"/>
    <col min="5372" max="5372" width="5.625" style="134" bestFit="1" customWidth="1"/>
    <col min="5373" max="5373" width="7" style="134" bestFit="1" customWidth="1"/>
    <col min="5374" max="5378" width="5.625" style="134" bestFit="1" customWidth="1"/>
    <col min="5379" max="5379" width="6.375" style="134" bestFit="1" customWidth="1"/>
    <col min="5380" max="5380" width="9.625" style="134" bestFit="1" customWidth="1"/>
    <col min="5381" max="5381" width="7.25" style="134" bestFit="1" customWidth="1"/>
    <col min="5382" max="5382" width="9.125" style="134" bestFit="1" customWidth="1"/>
    <col min="5383" max="5383" width="8.5" style="134" bestFit="1" customWidth="1"/>
    <col min="5384" max="5618" width="10" style="134"/>
    <col min="5619" max="5619" width="3.625" style="134" customWidth="1"/>
    <col min="5620" max="5620" width="24.875" style="134" bestFit="1" customWidth="1"/>
    <col min="5621" max="5626" width="9" style="134" customWidth="1"/>
    <col min="5627" max="5627" width="8.75" style="134" customWidth="1"/>
    <col min="5628" max="5628" width="5.625" style="134" bestFit="1" customWidth="1"/>
    <col min="5629" max="5629" width="7" style="134" bestFit="1" customWidth="1"/>
    <col min="5630" max="5634" width="5.625" style="134" bestFit="1" customWidth="1"/>
    <col min="5635" max="5635" width="6.375" style="134" bestFit="1" customWidth="1"/>
    <col min="5636" max="5636" width="9.625" style="134" bestFit="1" customWidth="1"/>
    <col min="5637" max="5637" width="7.25" style="134" bestFit="1" customWidth="1"/>
    <col min="5638" max="5638" width="9.125" style="134" bestFit="1" customWidth="1"/>
    <col min="5639" max="5639" width="8.5" style="134" bestFit="1" customWidth="1"/>
    <col min="5640" max="5874" width="10" style="134"/>
    <col min="5875" max="5875" width="3.625" style="134" customWidth="1"/>
    <col min="5876" max="5876" width="24.875" style="134" bestFit="1" customWidth="1"/>
    <col min="5877" max="5882" width="9" style="134" customWidth="1"/>
    <col min="5883" max="5883" width="8.75" style="134" customWidth="1"/>
    <col min="5884" max="5884" width="5.625" style="134" bestFit="1" customWidth="1"/>
    <col min="5885" max="5885" width="7" style="134" bestFit="1" customWidth="1"/>
    <col min="5886" max="5890" width="5.625" style="134" bestFit="1" customWidth="1"/>
    <col min="5891" max="5891" width="6.375" style="134" bestFit="1" customWidth="1"/>
    <col min="5892" max="5892" width="9.625" style="134" bestFit="1" customWidth="1"/>
    <col min="5893" max="5893" width="7.25" style="134" bestFit="1" customWidth="1"/>
    <col min="5894" max="5894" width="9.125" style="134" bestFit="1" customWidth="1"/>
    <col min="5895" max="5895" width="8.5" style="134" bestFit="1" customWidth="1"/>
    <col min="5896" max="6130" width="10" style="134"/>
    <col min="6131" max="6131" width="3.625" style="134" customWidth="1"/>
    <col min="6132" max="6132" width="24.875" style="134" bestFit="1" customWidth="1"/>
    <col min="6133" max="6138" width="9" style="134" customWidth="1"/>
    <col min="6139" max="6139" width="8.75" style="134" customWidth="1"/>
    <col min="6140" max="6140" width="5.625" style="134" bestFit="1" customWidth="1"/>
    <col min="6141" max="6141" width="7" style="134" bestFit="1" customWidth="1"/>
    <col min="6142" max="6146" width="5.625" style="134" bestFit="1" customWidth="1"/>
    <col min="6147" max="6147" width="6.375" style="134" bestFit="1" customWidth="1"/>
    <col min="6148" max="6148" width="9.625" style="134" bestFit="1" customWidth="1"/>
    <col min="6149" max="6149" width="7.25" style="134" bestFit="1" customWidth="1"/>
    <col min="6150" max="6150" width="9.125" style="134" bestFit="1" customWidth="1"/>
    <col min="6151" max="6151" width="8.5" style="134" bestFit="1" customWidth="1"/>
    <col min="6152" max="6386" width="10" style="134"/>
    <col min="6387" max="6387" width="3.625" style="134" customWidth="1"/>
    <col min="6388" max="6388" width="24.875" style="134" bestFit="1" customWidth="1"/>
    <col min="6389" max="6394" width="9" style="134" customWidth="1"/>
    <col min="6395" max="6395" width="8.75" style="134" customWidth="1"/>
    <col min="6396" max="6396" width="5.625" style="134" bestFit="1" customWidth="1"/>
    <col min="6397" max="6397" width="7" style="134" bestFit="1" customWidth="1"/>
    <col min="6398" max="6402" width="5.625" style="134" bestFit="1" customWidth="1"/>
    <col min="6403" max="6403" width="6.375" style="134" bestFit="1" customWidth="1"/>
    <col min="6404" max="6404" width="9.625" style="134" bestFit="1" customWidth="1"/>
    <col min="6405" max="6405" width="7.25" style="134" bestFit="1" customWidth="1"/>
    <col min="6406" max="6406" width="9.125" style="134" bestFit="1" customWidth="1"/>
    <col min="6407" max="6407" width="8.5" style="134" bestFit="1" customWidth="1"/>
    <col min="6408" max="6642" width="10" style="134"/>
    <col min="6643" max="6643" width="3.625" style="134" customWidth="1"/>
    <col min="6644" max="6644" width="24.875" style="134" bestFit="1" customWidth="1"/>
    <col min="6645" max="6650" width="9" style="134" customWidth="1"/>
    <col min="6651" max="6651" width="8.75" style="134" customWidth="1"/>
    <col min="6652" max="6652" width="5.625" style="134" bestFit="1" customWidth="1"/>
    <col min="6653" max="6653" width="7" style="134" bestFit="1" customWidth="1"/>
    <col min="6654" max="6658" width="5.625" style="134" bestFit="1" customWidth="1"/>
    <col min="6659" max="6659" width="6.375" style="134" bestFit="1" customWidth="1"/>
    <col min="6660" max="6660" width="9.625" style="134" bestFit="1" customWidth="1"/>
    <col min="6661" max="6661" width="7.25" style="134" bestFit="1" customWidth="1"/>
    <col min="6662" max="6662" width="9.125" style="134" bestFit="1" customWidth="1"/>
    <col min="6663" max="6663" width="8.5" style="134" bestFit="1" customWidth="1"/>
    <col min="6664" max="6898" width="10" style="134"/>
    <col min="6899" max="6899" width="3.625" style="134" customWidth="1"/>
    <col min="6900" max="6900" width="24.875" style="134" bestFit="1" customWidth="1"/>
    <col min="6901" max="6906" width="9" style="134" customWidth="1"/>
    <col min="6907" max="6907" width="8.75" style="134" customWidth="1"/>
    <col min="6908" max="6908" width="5.625" style="134" bestFit="1" customWidth="1"/>
    <col min="6909" max="6909" width="7" style="134" bestFit="1" customWidth="1"/>
    <col min="6910" max="6914" width="5.625" style="134" bestFit="1" customWidth="1"/>
    <col min="6915" max="6915" width="6.375" style="134" bestFit="1" customWidth="1"/>
    <col min="6916" max="6916" width="9.625" style="134" bestFit="1" customWidth="1"/>
    <col min="6917" max="6917" width="7.25" style="134" bestFit="1" customWidth="1"/>
    <col min="6918" max="6918" width="9.125" style="134" bestFit="1" customWidth="1"/>
    <col min="6919" max="6919" width="8.5" style="134" bestFit="1" customWidth="1"/>
    <col min="6920" max="7154" width="10" style="134"/>
    <col min="7155" max="7155" width="3.625" style="134" customWidth="1"/>
    <col min="7156" max="7156" width="24.875" style="134" bestFit="1" customWidth="1"/>
    <col min="7157" max="7162" width="9" style="134" customWidth="1"/>
    <col min="7163" max="7163" width="8.75" style="134" customWidth="1"/>
    <col min="7164" max="7164" width="5.625" style="134" bestFit="1" customWidth="1"/>
    <col min="7165" max="7165" width="7" style="134" bestFit="1" customWidth="1"/>
    <col min="7166" max="7170" width="5.625" style="134" bestFit="1" customWidth="1"/>
    <col min="7171" max="7171" width="6.375" style="134" bestFit="1" customWidth="1"/>
    <col min="7172" max="7172" width="9.625" style="134" bestFit="1" customWidth="1"/>
    <col min="7173" max="7173" width="7.25" style="134" bestFit="1" customWidth="1"/>
    <col min="7174" max="7174" width="9.125" style="134" bestFit="1" customWidth="1"/>
    <col min="7175" max="7175" width="8.5" style="134" bestFit="1" customWidth="1"/>
    <col min="7176" max="7410" width="10" style="134"/>
    <col min="7411" max="7411" width="3.625" style="134" customWidth="1"/>
    <col min="7412" max="7412" width="24.875" style="134" bestFit="1" customWidth="1"/>
    <col min="7413" max="7418" width="9" style="134" customWidth="1"/>
    <col min="7419" max="7419" width="8.75" style="134" customWidth="1"/>
    <col min="7420" max="7420" width="5.625" style="134" bestFit="1" customWidth="1"/>
    <col min="7421" max="7421" width="7" style="134" bestFit="1" customWidth="1"/>
    <col min="7422" max="7426" width="5.625" style="134" bestFit="1" customWidth="1"/>
    <col min="7427" max="7427" width="6.375" style="134" bestFit="1" customWidth="1"/>
    <col min="7428" max="7428" width="9.625" style="134" bestFit="1" customWidth="1"/>
    <col min="7429" max="7429" width="7.25" style="134" bestFit="1" customWidth="1"/>
    <col min="7430" max="7430" width="9.125" style="134" bestFit="1" customWidth="1"/>
    <col min="7431" max="7431" width="8.5" style="134" bestFit="1" customWidth="1"/>
    <col min="7432" max="7666" width="10" style="134"/>
    <col min="7667" max="7667" width="3.625" style="134" customWidth="1"/>
    <col min="7668" max="7668" width="24.875" style="134" bestFit="1" customWidth="1"/>
    <col min="7669" max="7674" width="9" style="134" customWidth="1"/>
    <col min="7675" max="7675" width="8.75" style="134" customWidth="1"/>
    <col min="7676" max="7676" width="5.625" style="134" bestFit="1" customWidth="1"/>
    <col min="7677" max="7677" width="7" style="134" bestFit="1" customWidth="1"/>
    <col min="7678" max="7682" width="5.625" style="134" bestFit="1" customWidth="1"/>
    <col min="7683" max="7683" width="6.375" style="134" bestFit="1" customWidth="1"/>
    <col min="7684" max="7684" width="9.625" style="134" bestFit="1" customWidth="1"/>
    <col min="7685" max="7685" width="7.25" style="134" bestFit="1" customWidth="1"/>
    <col min="7686" max="7686" width="9.125" style="134" bestFit="1" customWidth="1"/>
    <col min="7687" max="7687" width="8.5" style="134" bestFit="1" customWidth="1"/>
    <col min="7688" max="7922" width="10" style="134"/>
    <col min="7923" max="7923" width="3.625" style="134" customWidth="1"/>
    <col min="7924" max="7924" width="24.875" style="134" bestFit="1" customWidth="1"/>
    <col min="7925" max="7930" width="9" style="134" customWidth="1"/>
    <col min="7931" max="7931" width="8.75" style="134" customWidth="1"/>
    <col min="7932" max="7932" width="5.625" style="134" bestFit="1" customWidth="1"/>
    <col min="7933" max="7933" width="7" style="134" bestFit="1" customWidth="1"/>
    <col min="7934" max="7938" width="5.625" style="134" bestFit="1" customWidth="1"/>
    <col min="7939" max="7939" width="6.375" style="134" bestFit="1" customWidth="1"/>
    <col min="7940" max="7940" width="9.625" style="134" bestFit="1" customWidth="1"/>
    <col min="7941" max="7941" width="7.25" style="134" bestFit="1" customWidth="1"/>
    <col min="7942" max="7942" width="9.125" style="134" bestFit="1" customWidth="1"/>
    <col min="7943" max="7943" width="8.5" style="134" bestFit="1" customWidth="1"/>
    <col min="7944" max="8178" width="10" style="134"/>
    <col min="8179" max="8179" width="3.625" style="134" customWidth="1"/>
    <col min="8180" max="8180" width="24.875" style="134" bestFit="1" customWidth="1"/>
    <col min="8181" max="8186" width="9" style="134" customWidth="1"/>
    <col min="8187" max="8187" width="8.75" style="134" customWidth="1"/>
    <col min="8188" max="8188" width="5.625" style="134" bestFit="1" customWidth="1"/>
    <col min="8189" max="8189" width="7" style="134" bestFit="1" customWidth="1"/>
    <col min="8190" max="8194" width="5.625" style="134" bestFit="1" customWidth="1"/>
    <col min="8195" max="8195" width="6.375" style="134" bestFit="1" customWidth="1"/>
    <col min="8196" max="8196" width="9.625" style="134" bestFit="1" customWidth="1"/>
    <col min="8197" max="8197" width="7.25" style="134" bestFit="1" customWidth="1"/>
    <col min="8198" max="8198" width="9.125" style="134" bestFit="1" customWidth="1"/>
    <col min="8199" max="8199" width="8.5" style="134" bestFit="1" customWidth="1"/>
    <col min="8200" max="8434" width="10" style="134"/>
    <col min="8435" max="8435" width="3.625" style="134" customWidth="1"/>
    <col min="8436" max="8436" width="24.875" style="134" bestFit="1" customWidth="1"/>
    <col min="8437" max="8442" width="9" style="134" customWidth="1"/>
    <col min="8443" max="8443" width="8.75" style="134" customWidth="1"/>
    <col min="8444" max="8444" width="5.625" style="134" bestFit="1" customWidth="1"/>
    <col min="8445" max="8445" width="7" style="134" bestFit="1" customWidth="1"/>
    <col min="8446" max="8450" width="5.625" style="134" bestFit="1" customWidth="1"/>
    <col min="8451" max="8451" width="6.375" style="134" bestFit="1" customWidth="1"/>
    <col min="8452" max="8452" width="9.625" style="134" bestFit="1" customWidth="1"/>
    <col min="8453" max="8453" width="7.25" style="134" bestFit="1" customWidth="1"/>
    <col min="8454" max="8454" width="9.125" style="134" bestFit="1" customWidth="1"/>
    <col min="8455" max="8455" width="8.5" style="134" bestFit="1" customWidth="1"/>
    <col min="8456" max="8690" width="10" style="134"/>
    <col min="8691" max="8691" width="3.625" style="134" customWidth="1"/>
    <col min="8692" max="8692" width="24.875" style="134" bestFit="1" customWidth="1"/>
    <col min="8693" max="8698" width="9" style="134" customWidth="1"/>
    <col min="8699" max="8699" width="8.75" style="134" customWidth="1"/>
    <col min="8700" max="8700" width="5.625" style="134" bestFit="1" customWidth="1"/>
    <col min="8701" max="8701" width="7" style="134" bestFit="1" customWidth="1"/>
    <col min="8702" max="8706" width="5.625" style="134" bestFit="1" customWidth="1"/>
    <col min="8707" max="8707" width="6.375" style="134" bestFit="1" customWidth="1"/>
    <col min="8708" max="8708" width="9.625" style="134" bestFit="1" customWidth="1"/>
    <col min="8709" max="8709" width="7.25" style="134" bestFit="1" customWidth="1"/>
    <col min="8710" max="8710" width="9.125" style="134" bestFit="1" customWidth="1"/>
    <col min="8711" max="8711" width="8.5" style="134" bestFit="1" customWidth="1"/>
    <col min="8712" max="8946" width="10" style="134"/>
    <col min="8947" max="8947" width="3.625" style="134" customWidth="1"/>
    <col min="8948" max="8948" width="24.875" style="134" bestFit="1" customWidth="1"/>
    <col min="8949" max="8954" width="9" style="134" customWidth="1"/>
    <col min="8955" max="8955" width="8.75" style="134" customWidth="1"/>
    <col min="8956" max="8956" width="5.625" style="134" bestFit="1" customWidth="1"/>
    <col min="8957" max="8957" width="7" style="134" bestFit="1" customWidth="1"/>
    <col min="8958" max="8962" width="5.625" style="134" bestFit="1" customWidth="1"/>
    <col min="8963" max="8963" width="6.375" style="134" bestFit="1" customWidth="1"/>
    <col min="8964" max="8964" width="9.625" style="134" bestFit="1" customWidth="1"/>
    <col min="8965" max="8965" width="7.25" style="134" bestFit="1" customWidth="1"/>
    <col min="8966" max="8966" width="9.125" style="134" bestFit="1" customWidth="1"/>
    <col min="8967" max="8967" width="8.5" style="134" bestFit="1" customWidth="1"/>
    <col min="8968" max="9202" width="10" style="134"/>
    <col min="9203" max="9203" width="3.625" style="134" customWidth="1"/>
    <col min="9204" max="9204" width="24.875" style="134" bestFit="1" customWidth="1"/>
    <col min="9205" max="9210" width="9" style="134" customWidth="1"/>
    <col min="9211" max="9211" width="8.75" style="134" customWidth="1"/>
    <col min="9212" max="9212" width="5.625" style="134" bestFit="1" customWidth="1"/>
    <col min="9213" max="9213" width="7" style="134" bestFit="1" customWidth="1"/>
    <col min="9214" max="9218" width="5.625" style="134" bestFit="1" customWidth="1"/>
    <col min="9219" max="9219" width="6.375" style="134" bestFit="1" customWidth="1"/>
    <col min="9220" max="9220" width="9.625" style="134" bestFit="1" customWidth="1"/>
    <col min="9221" max="9221" width="7.25" style="134" bestFit="1" customWidth="1"/>
    <col min="9222" max="9222" width="9.125" style="134" bestFit="1" customWidth="1"/>
    <col min="9223" max="9223" width="8.5" style="134" bestFit="1" customWidth="1"/>
    <col min="9224" max="9458" width="10" style="134"/>
    <col min="9459" max="9459" width="3.625" style="134" customWidth="1"/>
    <col min="9460" max="9460" width="24.875" style="134" bestFit="1" customWidth="1"/>
    <col min="9461" max="9466" width="9" style="134" customWidth="1"/>
    <col min="9467" max="9467" width="8.75" style="134" customWidth="1"/>
    <col min="9468" max="9468" width="5.625" style="134" bestFit="1" customWidth="1"/>
    <col min="9469" max="9469" width="7" style="134" bestFit="1" customWidth="1"/>
    <col min="9470" max="9474" width="5.625" style="134" bestFit="1" customWidth="1"/>
    <col min="9475" max="9475" width="6.375" style="134" bestFit="1" customWidth="1"/>
    <col min="9476" max="9476" width="9.625" style="134" bestFit="1" customWidth="1"/>
    <col min="9477" max="9477" width="7.25" style="134" bestFit="1" customWidth="1"/>
    <col min="9478" max="9478" width="9.125" style="134" bestFit="1" customWidth="1"/>
    <col min="9479" max="9479" width="8.5" style="134" bestFit="1" customWidth="1"/>
    <col min="9480" max="9714" width="10" style="134"/>
    <col min="9715" max="9715" width="3.625" style="134" customWidth="1"/>
    <col min="9716" max="9716" width="24.875" style="134" bestFit="1" customWidth="1"/>
    <col min="9717" max="9722" width="9" style="134" customWidth="1"/>
    <col min="9723" max="9723" width="8.75" style="134" customWidth="1"/>
    <col min="9724" max="9724" width="5.625" style="134" bestFit="1" customWidth="1"/>
    <col min="9725" max="9725" width="7" style="134" bestFit="1" customWidth="1"/>
    <col min="9726" max="9730" width="5.625" style="134" bestFit="1" customWidth="1"/>
    <col min="9731" max="9731" width="6.375" style="134" bestFit="1" customWidth="1"/>
    <col min="9732" max="9732" width="9.625" style="134" bestFit="1" customWidth="1"/>
    <col min="9733" max="9733" width="7.25" style="134" bestFit="1" customWidth="1"/>
    <col min="9734" max="9734" width="9.125" style="134" bestFit="1" customWidth="1"/>
    <col min="9735" max="9735" width="8.5" style="134" bestFit="1" customWidth="1"/>
    <col min="9736" max="9970" width="10" style="134"/>
    <col min="9971" max="9971" width="3.625" style="134" customWidth="1"/>
    <col min="9972" max="9972" width="24.875" style="134" bestFit="1" customWidth="1"/>
    <col min="9973" max="9978" width="9" style="134" customWidth="1"/>
    <col min="9979" max="9979" width="8.75" style="134" customWidth="1"/>
    <col min="9980" max="9980" width="5.625" style="134" bestFit="1" customWidth="1"/>
    <col min="9981" max="9981" width="7" style="134" bestFit="1" customWidth="1"/>
    <col min="9982" max="9986" width="5.625" style="134" bestFit="1" customWidth="1"/>
    <col min="9987" max="9987" width="6.375" style="134" bestFit="1" customWidth="1"/>
    <col min="9988" max="9988" width="9.625" style="134" bestFit="1" customWidth="1"/>
    <col min="9989" max="9989" width="7.25" style="134" bestFit="1" customWidth="1"/>
    <col min="9990" max="9990" width="9.125" style="134" bestFit="1" customWidth="1"/>
    <col min="9991" max="9991" width="8.5" style="134" bestFit="1" customWidth="1"/>
    <col min="9992" max="10226" width="10" style="134"/>
    <col min="10227" max="10227" width="3.625" style="134" customWidth="1"/>
    <col min="10228" max="10228" width="24.875" style="134" bestFit="1" customWidth="1"/>
    <col min="10229" max="10234" width="9" style="134" customWidth="1"/>
    <col min="10235" max="10235" width="8.75" style="134" customWidth="1"/>
    <col min="10236" max="10236" width="5.625" style="134" bestFit="1" customWidth="1"/>
    <col min="10237" max="10237" width="7" style="134" bestFit="1" customWidth="1"/>
    <col min="10238" max="10242" width="5.625" style="134" bestFit="1" customWidth="1"/>
    <col min="10243" max="10243" width="6.375" style="134" bestFit="1" customWidth="1"/>
    <col min="10244" max="10244" width="9.625" style="134" bestFit="1" customWidth="1"/>
    <col min="10245" max="10245" width="7.25" style="134" bestFit="1" customWidth="1"/>
    <col min="10246" max="10246" width="9.125" style="134" bestFit="1" customWidth="1"/>
    <col min="10247" max="10247" width="8.5" style="134" bestFit="1" customWidth="1"/>
    <col min="10248" max="10482" width="10" style="134"/>
    <col min="10483" max="10483" width="3.625" style="134" customWidth="1"/>
    <col min="10484" max="10484" width="24.875" style="134" bestFit="1" customWidth="1"/>
    <col min="10485" max="10490" width="9" style="134" customWidth="1"/>
    <col min="10491" max="10491" width="8.75" style="134" customWidth="1"/>
    <col min="10492" max="10492" width="5.625" style="134" bestFit="1" customWidth="1"/>
    <col min="10493" max="10493" width="7" style="134" bestFit="1" customWidth="1"/>
    <col min="10494" max="10498" width="5.625" style="134" bestFit="1" customWidth="1"/>
    <col min="10499" max="10499" width="6.375" style="134" bestFit="1" customWidth="1"/>
    <col min="10500" max="10500" width="9.625" style="134" bestFit="1" customWidth="1"/>
    <col min="10501" max="10501" width="7.25" style="134" bestFit="1" customWidth="1"/>
    <col min="10502" max="10502" width="9.125" style="134" bestFit="1" customWidth="1"/>
    <col min="10503" max="10503" width="8.5" style="134" bestFit="1" customWidth="1"/>
    <col min="10504" max="10738" width="10" style="134"/>
    <col min="10739" max="10739" width="3.625" style="134" customWidth="1"/>
    <col min="10740" max="10740" width="24.875" style="134" bestFit="1" customWidth="1"/>
    <col min="10741" max="10746" width="9" style="134" customWidth="1"/>
    <col min="10747" max="10747" width="8.75" style="134" customWidth="1"/>
    <col min="10748" max="10748" width="5.625" style="134" bestFit="1" customWidth="1"/>
    <col min="10749" max="10749" width="7" style="134" bestFit="1" customWidth="1"/>
    <col min="10750" max="10754" width="5.625" style="134" bestFit="1" customWidth="1"/>
    <col min="10755" max="10755" width="6.375" style="134" bestFit="1" customWidth="1"/>
    <col min="10756" max="10756" width="9.625" style="134" bestFit="1" customWidth="1"/>
    <col min="10757" max="10757" width="7.25" style="134" bestFit="1" customWidth="1"/>
    <col min="10758" max="10758" width="9.125" style="134" bestFit="1" customWidth="1"/>
    <col min="10759" max="10759" width="8.5" style="134" bestFit="1" customWidth="1"/>
    <col min="10760" max="10994" width="10" style="134"/>
    <col min="10995" max="10995" width="3.625" style="134" customWidth="1"/>
    <col min="10996" max="10996" width="24.875" style="134" bestFit="1" customWidth="1"/>
    <col min="10997" max="11002" width="9" style="134" customWidth="1"/>
    <col min="11003" max="11003" width="8.75" style="134" customWidth="1"/>
    <col min="11004" max="11004" width="5.625" style="134" bestFit="1" customWidth="1"/>
    <col min="11005" max="11005" width="7" style="134" bestFit="1" customWidth="1"/>
    <col min="11006" max="11010" width="5.625" style="134" bestFit="1" customWidth="1"/>
    <col min="11011" max="11011" width="6.375" style="134" bestFit="1" customWidth="1"/>
    <col min="11012" max="11012" width="9.625" style="134" bestFit="1" customWidth="1"/>
    <col min="11013" max="11013" width="7.25" style="134" bestFit="1" customWidth="1"/>
    <col min="11014" max="11014" width="9.125" style="134" bestFit="1" customWidth="1"/>
    <col min="11015" max="11015" width="8.5" style="134" bestFit="1" customWidth="1"/>
    <col min="11016" max="11250" width="10" style="134"/>
    <col min="11251" max="11251" width="3.625" style="134" customWidth="1"/>
    <col min="11252" max="11252" width="24.875" style="134" bestFit="1" customWidth="1"/>
    <col min="11253" max="11258" width="9" style="134" customWidth="1"/>
    <col min="11259" max="11259" width="8.75" style="134" customWidth="1"/>
    <col min="11260" max="11260" width="5.625" style="134" bestFit="1" customWidth="1"/>
    <col min="11261" max="11261" width="7" style="134" bestFit="1" customWidth="1"/>
    <col min="11262" max="11266" width="5.625" style="134" bestFit="1" customWidth="1"/>
    <col min="11267" max="11267" width="6.375" style="134" bestFit="1" customWidth="1"/>
    <col min="11268" max="11268" width="9.625" style="134" bestFit="1" customWidth="1"/>
    <col min="11269" max="11269" width="7.25" style="134" bestFit="1" customWidth="1"/>
    <col min="11270" max="11270" width="9.125" style="134" bestFit="1" customWidth="1"/>
    <col min="11271" max="11271" width="8.5" style="134" bestFit="1" customWidth="1"/>
    <col min="11272" max="11506" width="10" style="134"/>
    <col min="11507" max="11507" width="3.625" style="134" customWidth="1"/>
    <col min="11508" max="11508" width="24.875" style="134" bestFit="1" customWidth="1"/>
    <col min="11509" max="11514" width="9" style="134" customWidth="1"/>
    <col min="11515" max="11515" width="8.75" style="134" customWidth="1"/>
    <col min="11516" max="11516" width="5.625" style="134" bestFit="1" customWidth="1"/>
    <col min="11517" max="11517" width="7" style="134" bestFit="1" customWidth="1"/>
    <col min="11518" max="11522" width="5.625" style="134" bestFit="1" customWidth="1"/>
    <col min="11523" max="11523" width="6.375" style="134" bestFit="1" customWidth="1"/>
    <col min="11524" max="11524" width="9.625" style="134" bestFit="1" customWidth="1"/>
    <col min="11525" max="11525" width="7.25" style="134" bestFit="1" customWidth="1"/>
    <col min="11526" max="11526" width="9.125" style="134" bestFit="1" customWidth="1"/>
    <col min="11527" max="11527" width="8.5" style="134" bestFit="1" customWidth="1"/>
    <col min="11528" max="11762" width="10" style="134"/>
    <col min="11763" max="11763" width="3.625" style="134" customWidth="1"/>
    <col min="11764" max="11764" width="24.875" style="134" bestFit="1" customWidth="1"/>
    <col min="11765" max="11770" width="9" style="134" customWidth="1"/>
    <col min="11771" max="11771" width="8.75" style="134" customWidth="1"/>
    <col min="11772" max="11772" width="5.625" style="134" bestFit="1" customWidth="1"/>
    <col min="11773" max="11773" width="7" style="134" bestFit="1" customWidth="1"/>
    <col min="11774" max="11778" width="5.625" style="134" bestFit="1" customWidth="1"/>
    <col min="11779" max="11779" width="6.375" style="134" bestFit="1" customWidth="1"/>
    <col min="11780" max="11780" width="9.625" style="134" bestFit="1" customWidth="1"/>
    <col min="11781" max="11781" width="7.25" style="134" bestFit="1" customWidth="1"/>
    <col min="11782" max="11782" width="9.125" style="134" bestFit="1" customWidth="1"/>
    <col min="11783" max="11783" width="8.5" style="134" bestFit="1" customWidth="1"/>
    <col min="11784" max="12018" width="10" style="134"/>
    <col min="12019" max="12019" width="3.625" style="134" customWidth="1"/>
    <col min="12020" max="12020" width="24.875" style="134" bestFit="1" customWidth="1"/>
    <col min="12021" max="12026" width="9" style="134" customWidth="1"/>
    <col min="12027" max="12027" width="8.75" style="134" customWidth="1"/>
    <col min="12028" max="12028" width="5.625" style="134" bestFit="1" customWidth="1"/>
    <col min="12029" max="12029" width="7" style="134" bestFit="1" customWidth="1"/>
    <col min="12030" max="12034" width="5.625" style="134" bestFit="1" customWidth="1"/>
    <col min="12035" max="12035" width="6.375" style="134" bestFit="1" customWidth="1"/>
    <col min="12036" max="12036" width="9.625" style="134" bestFit="1" customWidth="1"/>
    <col min="12037" max="12037" width="7.25" style="134" bestFit="1" customWidth="1"/>
    <col min="12038" max="12038" width="9.125" style="134" bestFit="1" customWidth="1"/>
    <col min="12039" max="12039" width="8.5" style="134" bestFit="1" customWidth="1"/>
    <col min="12040" max="12274" width="10" style="134"/>
    <col min="12275" max="12275" width="3.625" style="134" customWidth="1"/>
    <col min="12276" max="12276" width="24.875" style="134" bestFit="1" customWidth="1"/>
    <col min="12277" max="12282" width="9" style="134" customWidth="1"/>
    <col min="12283" max="12283" width="8.75" style="134" customWidth="1"/>
    <col min="12284" max="12284" width="5.625" style="134" bestFit="1" customWidth="1"/>
    <col min="12285" max="12285" width="7" style="134" bestFit="1" customWidth="1"/>
    <col min="12286" max="12290" width="5.625" style="134" bestFit="1" customWidth="1"/>
    <col min="12291" max="12291" width="6.375" style="134" bestFit="1" customWidth="1"/>
    <col min="12292" max="12292" width="9.625" style="134" bestFit="1" customWidth="1"/>
    <col min="12293" max="12293" width="7.25" style="134" bestFit="1" customWidth="1"/>
    <col min="12294" max="12294" width="9.125" style="134" bestFit="1" customWidth="1"/>
    <col min="12295" max="12295" width="8.5" style="134" bestFit="1" customWidth="1"/>
    <col min="12296" max="12530" width="10" style="134"/>
    <col min="12531" max="12531" width="3.625" style="134" customWidth="1"/>
    <col min="12532" max="12532" width="24.875" style="134" bestFit="1" customWidth="1"/>
    <col min="12533" max="12538" width="9" style="134" customWidth="1"/>
    <col min="12539" max="12539" width="8.75" style="134" customWidth="1"/>
    <col min="12540" max="12540" width="5.625" style="134" bestFit="1" customWidth="1"/>
    <col min="12541" max="12541" width="7" style="134" bestFit="1" customWidth="1"/>
    <col min="12542" max="12546" width="5.625" style="134" bestFit="1" customWidth="1"/>
    <col min="12547" max="12547" width="6.375" style="134" bestFit="1" customWidth="1"/>
    <col min="12548" max="12548" width="9.625" style="134" bestFit="1" customWidth="1"/>
    <col min="12549" max="12549" width="7.25" style="134" bestFit="1" customWidth="1"/>
    <col min="12550" max="12550" width="9.125" style="134" bestFit="1" customWidth="1"/>
    <col min="12551" max="12551" width="8.5" style="134" bestFit="1" customWidth="1"/>
    <col min="12552" max="12786" width="10" style="134"/>
    <col min="12787" max="12787" width="3.625" style="134" customWidth="1"/>
    <col min="12788" max="12788" width="24.875" style="134" bestFit="1" customWidth="1"/>
    <col min="12789" max="12794" width="9" style="134" customWidth="1"/>
    <col min="12795" max="12795" width="8.75" style="134" customWidth="1"/>
    <col min="12796" max="12796" width="5.625" style="134" bestFit="1" customWidth="1"/>
    <col min="12797" max="12797" width="7" style="134" bestFit="1" customWidth="1"/>
    <col min="12798" max="12802" width="5.625" style="134" bestFit="1" customWidth="1"/>
    <col min="12803" max="12803" width="6.375" style="134" bestFit="1" customWidth="1"/>
    <col min="12804" max="12804" width="9.625" style="134" bestFit="1" customWidth="1"/>
    <col min="12805" max="12805" width="7.25" style="134" bestFit="1" customWidth="1"/>
    <col min="12806" max="12806" width="9.125" style="134" bestFit="1" customWidth="1"/>
    <col min="12807" max="12807" width="8.5" style="134" bestFit="1" customWidth="1"/>
    <col min="12808" max="13042" width="10" style="134"/>
    <col min="13043" max="13043" width="3.625" style="134" customWidth="1"/>
    <col min="13044" max="13044" width="24.875" style="134" bestFit="1" customWidth="1"/>
    <col min="13045" max="13050" width="9" style="134" customWidth="1"/>
    <col min="13051" max="13051" width="8.75" style="134" customWidth="1"/>
    <col min="13052" max="13052" width="5.625" style="134" bestFit="1" customWidth="1"/>
    <col min="13053" max="13053" width="7" style="134" bestFit="1" customWidth="1"/>
    <col min="13054" max="13058" width="5.625" style="134" bestFit="1" customWidth="1"/>
    <col min="13059" max="13059" width="6.375" style="134" bestFit="1" customWidth="1"/>
    <col min="13060" max="13060" width="9.625" style="134" bestFit="1" customWidth="1"/>
    <col min="13061" max="13061" width="7.25" style="134" bestFit="1" customWidth="1"/>
    <col min="13062" max="13062" width="9.125" style="134" bestFit="1" customWidth="1"/>
    <col min="13063" max="13063" width="8.5" style="134" bestFit="1" customWidth="1"/>
    <col min="13064" max="13298" width="10" style="134"/>
    <col min="13299" max="13299" width="3.625" style="134" customWidth="1"/>
    <col min="13300" max="13300" width="24.875" style="134" bestFit="1" customWidth="1"/>
    <col min="13301" max="13306" width="9" style="134" customWidth="1"/>
    <col min="13307" max="13307" width="8.75" style="134" customWidth="1"/>
    <col min="13308" max="13308" width="5.625" style="134" bestFit="1" customWidth="1"/>
    <col min="13309" max="13309" width="7" style="134" bestFit="1" customWidth="1"/>
    <col min="13310" max="13314" width="5.625" style="134" bestFit="1" customWidth="1"/>
    <col min="13315" max="13315" width="6.375" style="134" bestFit="1" customWidth="1"/>
    <col min="13316" max="13316" width="9.625" style="134" bestFit="1" customWidth="1"/>
    <col min="13317" max="13317" width="7.25" style="134" bestFit="1" customWidth="1"/>
    <col min="13318" max="13318" width="9.125" style="134" bestFit="1" customWidth="1"/>
    <col min="13319" max="13319" width="8.5" style="134" bestFit="1" customWidth="1"/>
    <col min="13320" max="13554" width="10" style="134"/>
    <col min="13555" max="13555" width="3.625" style="134" customWidth="1"/>
    <col min="13556" max="13556" width="24.875" style="134" bestFit="1" customWidth="1"/>
    <col min="13557" max="13562" width="9" style="134" customWidth="1"/>
    <col min="13563" max="13563" width="8.75" style="134" customWidth="1"/>
    <col min="13564" max="13564" width="5.625" style="134" bestFit="1" customWidth="1"/>
    <col min="13565" max="13565" width="7" style="134" bestFit="1" customWidth="1"/>
    <col min="13566" max="13570" width="5.625" style="134" bestFit="1" customWidth="1"/>
    <col min="13571" max="13571" width="6.375" style="134" bestFit="1" customWidth="1"/>
    <col min="13572" max="13572" width="9.625" style="134" bestFit="1" customWidth="1"/>
    <col min="13573" max="13573" width="7.25" style="134" bestFit="1" customWidth="1"/>
    <col min="13574" max="13574" width="9.125" style="134" bestFit="1" customWidth="1"/>
    <col min="13575" max="13575" width="8.5" style="134" bestFit="1" customWidth="1"/>
    <col min="13576" max="13810" width="10" style="134"/>
    <col min="13811" max="13811" width="3.625" style="134" customWidth="1"/>
    <col min="13812" max="13812" width="24.875" style="134" bestFit="1" customWidth="1"/>
    <col min="13813" max="13818" width="9" style="134" customWidth="1"/>
    <col min="13819" max="13819" width="8.75" style="134" customWidth="1"/>
    <col min="13820" max="13820" width="5.625" style="134" bestFit="1" customWidth="1"/>
    <col min="13821" max="13821" width="7" style="134" bestFit="1" customWidth="1"/>
    <col min="13822" max="13826" width="5.625" style="134" bestFit="1" customWidth="1"/>
    <col min="13827" max="13827" width="6.375" style="134" bestFit="1" customWidth="1"/>
    <col min="13828" max="13828" width="9.625" style="134" bestFit="1" customWidth="1"/>
    <col min="13829" max="13829" width="7.25" style="134" bestFit="1" customWidth="1"/>
    <col min="13830" max="13830" width="9.125" style="134" bestFit="1" customWidth="1"/>
    <col min="13831" max="13831" width="8.5" style="134" bestFit="1" customWidth="1"/>
    <col min="13832" max="14066" width="10" style="134"/>
    <col min="14067" max="14067" width="3.625" style="134" customWidth="1"/>
    <col min="14068" max="14068" width="24.875" style="134" bestFit="1" customWidth="1"/>
    <col min="14069" max="14074" width="9" style="134" customWidth="1"/>
    <col min="14075" max="14075" width="8.75" style="134" customWidth="1"/>
    <col min="14076" max="14076" width="5.625" style="134" bestFit="1" customWidth="1"/>
    <col min="14077" max="14077" width="7" style="134" bestFit="1" customWidth="1"/>
    <col min="14078" max="14082" width="5.625" style="134" bestFit="1" customWidth="1"/>
    <col min="14083" max="14083" width="6.375" style="134" bestFit="1" customWidth="1"/>
    <col min="14084" max="14084" width="9.625" style="134" bestFit="1" customWidth="1"/>
    <col min="14085" max="14085" width="7.25" style="134" bestFit="1" customWidth="1"/>
    <col min="14086" max="14086" width="9.125" style="134" bestFit="1" customWidth="1"/>
    <col min="14087" max="14087" width="8.5" style="134" bestFit="1" customWidth="1"/>
    <col min="14088" max="14322" width="10" style="134"/>
    <col min="14323" max="14323" width="3.625" style="134" customWidth="1"/>
    <col min="14324" max="14324" width="24.875" style="134" bestFit="1" customWidth="1"/>
    <col min="14325" max="14330" width="9" style="134" customWidth="1"/>
    <col min="14331" max="14331" width="8.75" style="134" customWidth="1"/>
    <col min="14332" max="14332" width="5.625" style="134" bestFit="1" customWidth="1"/>
    <col min="14333" max="14333" width="7" style="134" bestFit="1" customWidth="1"/>
    <col min="14334" max="14338" width="5.625" style="134" bestFit="1" customWidth="1"/>
    <col min="14339" max="14339" width="6.375" style="134" bestFit="1" customWidth="1"/>
    <col min="14340" max="14340" width="9.625" style="134" bestFit="1" customWidth="1"/>
    <col min="14341" max="14341" width="7.25" style="134" bestFit="1" customWidth="1"/>
    <col min="14342" max="14342" width="9.125" style="134" bestFit="1" customWidth="1"/>
    <col min="14343" max="14343" width="8.5" style="134" bestFit="1" customWidth="1"/>
    <col min="14344" max="14578" width="10" style="134"/>
    <col min="14579" max="14579" width="3.625" style="134" customWidth="1"/>
    <col min="14580" max="14580" width="24.875" style="134" bestFit="1" customWidth="1"/>
    <col min="14581" max="14586" width="9" style="134" customWidth="1"/>
    <col min="14587" max="14587" width="8.75" style="134" customWidth="1"/>
    <col min="14588" max="14588" width="5.625" style="134" bestFit="1" customWidth="1"/>
    <col min="14589" max="14589" width="7" style="134" bestFit="1" customWidth="1"/>
    <col min="14590" max="14594" width="5.625" style="134" bestFit="1" customWidth="1"/>
    <col min="14595" max="14595" width="6.375" style="134" bestFit="1" customWidth="1"/>
    <col min="14596" max="14596" width="9.625" style="134" bestFit="1" customWidth="1"/>
    <col min="14597" max="14597" width="7.25" style="134" bestFit="1" customWidth="1"/>
    <col min="14598" max="14598" width="9.125" style="134" bestFit="1" customWidth="1"/>
    <col min="14599" max="14599" width="8.5" style="134" bestFit="1" customWidth="1"/>
    <col min="14600" max="14834" width="10" style="134"/>
    <col min="14835" max="14835" width="3.625" style="134" customWidth="1"/>
    <col min="14836" max="14836" width="24.875" style="134" bestFit="1" customWidth="1"/>
    <col min="14837" max="14842" width="9" style="134" customWidth="1"/>
    <col min="14843" max="14843" width="8.75" style="134" customWidth="1"/>
    <col min="14844" max="14844" width="5.625" style="134" bestFit="1" customWidth="1"/>
    <col min="14845" max="14845" width="7" style="134" bestFit="1" customWidth="1"/>
    <col min="14846" max="14850" width="5.625" style="134" bestFit="1" customWidth="1"/>
    <col min="14851" max="14851" width="6.375" style="134" bestFit="1" customWidth="1"/>
    <col min="14852" max="14852" width="9.625" style="134" bestFit="1" customWidth="1"/>
    <col min="14853" max="14853" width="7.25" style="134" bestFit="1" customWidth="1"/>
    <col min="14854" max="14854" width="9.125" style="134" bestFit="1" customWidth="1"/>
    <col min="14855" max="14855" width="8.5" style="134" bestFit="1" customWidth="1"/>
    <col min="14856" max="15090" width="10" style="134"/>
    <col min="15091" max="15091" width="3.625" style="134" customWidth="1"/>
    <col min="15092" max="15092" width="24.875" style="134" bestFit="1" customWidth="1"/>
    <col min="15093" max="15098" width="9" style="134" customWidth="1"/>
    <col min="15099" max="15099" width="8.75" style="134" customWidth="1"/>
    <col min="15100" max="15100" width="5.625" style="134" bestFit="1" customWidth="1"/>
    <col min="15101" max="15101" width="7" style="134" bestFit="1" customWidth="1"/>
    <col min="15102" max="15106" width="5.625" style="134" bestFit="1" customWidth="1"/>
    <col min="15107" max="15107" width="6.375" style="134" bestFit="1" customWidth="1"/>
    <col min="15108" max="15108" width="9.625" style="134" bestFit="1" customWidth="1"/>
    <col min="15109" max="15109" width="7.25" style="134" bestFit="1" customWidth="1"/>
    <col min="15110" max="15110" width="9.125" style="134" bestFit="1" customWidth="1"/>
    <col min="15111" max="15111" width="8.5" style="134" bestFit="1" customWidth="1"/>
    <col min="15112" max="15346" width="10" style="134"/>
    <col min="15347" max="15347" width="3.625" style="134" customWidth="1"/>
    <col min="15348" max="15348" width="24.875" style="134" bestFit="1" customWidth="1"/>
    <col min="15349" max="15354" width="9" style="134" customWidth="1"/>
    <col min="15355" max="15355" width="8.75" style="134" customWidth="1"/>
    <col min="15356" max="15356" width="5.625" style="134" bestFit="1" customWidth="1"/>
    <col min="15357" max="15357" width="7" style="134" bestFit="1" customWidth="1"/>
    <col min="15358" max="15362" width="5.625" style="134" bestFit="1" customWidth="1"/>
    <col min="15363" max="15363" width="6.375" style="134" bestFit="1" customWidth="1"/>
    <col min="15364" max="15364" width="9.625" style="134" bestFit="1" customWidth="1"/>
    <col min="15365" max="15365" width="7.25" style="134" bestFit="1" customWidth="1"/>
    <col min="15366" max="15366" width="9.125" style="134" bestFit="1" customWidth="1"/>
    <col min="15367" max="15367" width="8.5" style="134" bestFit="1" customWidth="1"/>
    <col min="15368" max="15602" width="10" style="134"/>
    <col min="15603" max="15603" width="3.625" style="134" customWidth="1"/>
    <col min="15604" max="15604" width="24.875" style="134" bestFit="1" customWidth="1"/>
    <col min="15605" max="15610" width="9" style="134" customWidth="1"/>
    <col min="15611" max="15611" width="8.75" style="134" customWidth="1"/>
    <col min="15612" max="15612" width="5.625" style="134" bestFit="1" customWidth="1"/>
    <col min="15613" max="15613" width="7" style="134" bestFit="1" customWidth="1"/>
    <col min="15614" max="15618" width="5.625" style="134" bestFit="1" customWidth="1"/>
    <col min="15619" max="15619" width="6.375" style="134" bestFit="1" customWidth="1"/>
    <col min="15620" max="15620" width="9.625" style="134" bestFit="1" customWidth="1"/>
    <col min="15621" max="15621" width="7.25" style="134" bestFit="1" customWidth="1"/>
    <col min="15622" max="15622" width="9.125" style="134" bestFit="1" customWidth="1"/>
    <col min="15623" max="15623" width="8.5" style="134" bestFit="1" customWidth="1"/>
    <col min="15624" max="15858" width="10" style="134"/>
    <col min="15859" max="15859" width="3.625" style="134" customWidth="1"/>
    <col min="15860" max="15860" width="24.875" style="134" bestFit="1" customWidth="1"/>
    <col min="15861" max="15866" width="9" style="134" customWidth="1"/>
    <col min="15867" max="15867" width="8.75" style="134" customWidth="1"/>
    <col min="15868" max="15868" width="5.625" style="134" bestFit="1" customWidth="1"/>
    <col min="15869" max="15869" width="7" style="134" bestFit="1" customWidth="1"/>
    <col min="15870" max="15874" width="5.625" style="134" bestFit="1" customWidth="1"/>
    <col min="15875" max="15875" width="6.375" style="134" bestFit="1" customWidth="1"/>
    <col min="15876" max="15876" width="9.625" style="134" bestFit="1" customWidth="1"/>
    <col min="15877" max="15877" width="7.25" style="134" bestFit="1" customWidth="1"/>
    <col min="15878" max="15878" width="9.125" style="134" bestFit="1" customWidth="1"/>
    <col min="15879" max="15879" width="8.5" style="134" bestFit="1" customWidth="1"/>
    <col min="15880" max="16114" width="10" style="134"/>
    <col min="16115" max="16115" width="3.625" style="134" customWidth="1"/>
    <col min="16116" max="16116" width="24.875" style="134" bestFit="1" customWidth="1"/>
    <col min="16117" max="16122" width="9" style="134" customWidth="1"/>
    <col min="16123" max="16123" width="8.75" style="134" customWidth="1"/>
    <col min="16124" max="16124" width="5.625" style="134" bestFit="1" customWidth="1"/>
    <col min="16125" max="16125" width="7" style="134" bestFit="1" customWidth="1"/>
    <col min="16126" max="16130" width="5.625" style="134" bestFit="1" customWidth="1"/>
    <col min="16131" max="16131" width="6.375" style="134" bestFit="1" customWidth="1"/>
    <col min="16132" max="16132" width="9.625" style="134" bestFit="1" customWidth="1"/>
    <col min="16133" max="16133" width="7.25" style="134" bestFit="1" customWidth="1"/>
    <col min="16134" max="16134" width="9.125" style="134" bestFit="1" customWidth="1"/>
    <col min="16135" max="16135" width="8.5" style="134" bestFit="1" customWidth="1"/>
    <col min="16136" max="16384" width="11" style="134"/>
  </cols>
  <sheetData>
    <row r="1" spans="1:13" ht="13.7" customHeight="1" x14ac:dyDescent="0.2">
      <c r="A1" s="906" t="s">
        <v>33</v>
      </c>
      <c r="B1" s="906"/>
      <c r="C1" s="906"/>
      <c r="D1" s="131"/>
      <c r="E1" s="131"/>
      <c r="F1" s="131"/>
      <c r="G1" s="131"/>
    </row>
    <row r="2" spans="1:13" ht="13.7" customHeight="1" x14ac:dyDescent="0.2">
      <c r="A2" s="907"/>
      <c r="B2" s="907"/>
      <c r="C2" s="907"/>
      <c r="D2" s="135"/>
      <c r="E2" s="135"/>
      <c r="F2" s="135"/>
      <c r="G2" s="110" t="s">
        <v>157</v>
      </c>
    </row>
    <row r="3" spans="1:13" ht="13.7" customHeight="1" x14ac:dyDescent="0.2">
      <c r="A3" s="166"/>
      <c r="B3" s="910">
        <f>INDICE!A3</f>
        <v>42948</v>
      </c>
      <c r="C3" s="911"/>
      <c r="D3" s="911" t="s">
        <v>118</v>
      </c>
      <c r="E3" s="911"/>
      <c r="F3" s="911" t="s">
        <v>119</v>
      </c>
      <c r="G3" s="911"/>
    </row>
    <row r="4" spans="1:13" ht="30.4" customHeight="1" x14ac:dyDescent="0.2">
      <c r="A4" s="151"/>
      <c r="B4" s="167" t="s">
        <v>197</v>
      </c>
      <c r="C4" s="168" t="s">
        <v>198</v>
      </c>
      <c r="D4" s="167" t="s">
        <v>197</v>
      </c>
      <c r="E4" s="168" t="s">
        <v>198</v>
      </c>
      <c r="F4" s="167" t="s">
        <v>197</v>
      </c>
      <c r="G4" s="168" t="s">
        <v>198</v>
      </c>
    </row>
    <row r="5" spans="1:13" s="133" customFormat="1" ht="13.7" customHeight="1" x14ac:dyDescent="0.2">
      <c r="A5" s="137" t="s">
        <v>199</v>
      </c>
      <c r="B5" s="140">
        <v>448.71389999999974</v>
      </c>
      <c r="C5" s="143">
        <v>18.674899999999997</v>
      </c>
      <c r="D5" s="140">
        <v>3133.3623600000005</v>
      </c>
      <c r="E5" s="140">
        <v>122.76236999999999</v>
      </c>
      <c r="F5" s="140">
        <v>4649.0362300000015</v>
      </c>
      <c r="G5" s="140">
        <v>170.51928000000001</v>
      </c>
      <c r="L5" s="169"/>
      <c r="M5" s="169"/>
    </row>
    <row r="6" spans="1:13" s="133" customFormat="1" ht="13.7" customHeight="1" x14ac:dyDescent="0.2">
      <c r="A6" s="137" t="s">
        <v>200</v>
      </c>
      <c r="B6" s="140">
        <v>1601.4744300000009</v>
      </c>
      <c r="C6" s="140">
        <v>389.37596000000008</v>
      </c>
      <c r="D6" s="140">
        <v>12110.335770000002</v>
      </c>
      <c r="E6" s="140">
        <v>3314.6935099999987</v>
      </c>
      <c r="F6" s="140">
        <v>17937.428079999998</v>
      </c>
      <c r="G6" s="140">
        <v>4961.0809799999997</v>
      </c>
      <c r="L6" s="169"/>
      <c r="M6" s="169"/>
    </row>
    <row r="7" spans="1:13" s="133" customFormat="1" ht="13.7" customHeight="1" x14ac:dyDescent="0.2">
      <c r="A7" s="147" t="s">
        <v>194</v>
      </c>
      <c r="B7" s="148">
        <v>2050.1883300000009</v>
      </c>
      <c r="C7" s="148">
        <v>408.05086000000006</v>
      </c>
      <c r="D7" s="148">
        <v>15243.698130000002</v>
      </c>
      <c r="E7" s="148">
        <v>3437.4558799999986</v>
      </c>
      <c r="F7" s="148">
        <v>22586.464309999999</v>
      </c>
      <c r="G7" s="148">
        <v>5131.6002600000002</v>
      </c>
    </row>
    <row r="8" spans="1:13" ht="13.7" customHeight="1" x14ac:dyDescent="0.2">
      <c r="G8" s="93" t="s">
        <v>232</v>
      </c>
    </row>
    <row r="9" spans="1:13" ht="13.7" customHeight="1" x14ac:dyDescent="0.2">
      <c r="A9" s="154" t="s">
        <v>477</v>
      </c>
    </row>
    <row r="10" spans="1:13" ht="13.7" customHeight="1" x14ac:dyDescent="0.2">
      <c r="A10" s="154" t="s">
        <v>233</v>
      </c>
    </row>
    <row r="14" spans="1:13" ht="13.7" customHeight="1" x14ac:dyDescent="0.2">
      <c r="B14" s="694"/>
      <c r="D14" s="694"/>
      <c r="F14" s="694"/>
    </row>
    <row r="15" spans="1:13" ht="13.7" customHeight="1" x14ac:dyDescent="0.2">
      <c r="B15" s="694"/>
      <c r="D15" s="694"/>
      <c r="F15" s="694"/>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P47"/>
  <sheetViews>
    <sheetView zoomScale="115" zoomScaleNormal="115" zoomScaleSheetLayoutView="100" workbookViewId="0">
      <selection activeCell="A3" sqref="A3"/>
    </sheetView>
  </sheetViews>
  <sheetFormatPr baseColWidth="10" defaultRowHeight="12.75" x14ac:dyDescent="0.2"/>
  <cols>
    <col min="1" max="1" width="16.5" style="3" customWidth="1"/>
    <col min="2" max="2" width="6.5" style="3" customWidth="1"/>
    <col min="3" max="3" width="7.5" style="3" customWidth="1"/>
    <col min="4" max="4" width="8.75" style="3" customWidth="1"/>
    <col min="5" max="5" width="12.75" style="3" customWidth="1"/>
    <col min="6" max="6" width="0.5" style="3" customWidth="1"/>
    <col min="7" max="7" width="7.375" style="3" customWidth="1"/>
    <col min="8" max="9" width="9" style="3" customWidth="1"/>
    <col min="10" max="10" width="9.375" style="3" customWidth="1"/>
    <col min="11" max="11" width="8.5" style="3" customWidth="1"/>
    <col min="12" max="12" width="11" style="3"/>
    <col min="13" max="13" width="10.375" style="3" customWidth="1"/>
    <col min="14" max="14" width="11.875" style="3" customWidth="1"/>
    <col min="15" max="250" width="11" style="3"/>
    <col min="251" max="251" width="14.5" style="3" customWidth="1"/>
    <col min="252" max="252" width="9.625" style="3" customWidth="1"/>
    <col min="253" max="253" width="6.125" style="3" bestFit="1" customWidth="1"/>
    <col min="254" max="254" width="7.75" style="3" bestFit="1" customWidth="1"/>
    <col min="255" max="255" width="5.75" style="3" customWidth="1"/>
    <col min="256" max="256" width="6.625" style="3" bestFit="1" customWidth="1"/>
    <col min="257" max="257" width="7.75" style="3" bestFit="1" customWidth="1"/>
    <col min="258" max="258" width="11.25" style="3" bestFit="1" customWidth="1"/>
    <col min="259" max="259" width="5.75" style="3" customWidth="1"/>
    <col min="260" max="260" width="7.75" style="3" bestFit="1" customWidth="1"/>
    <col min="261" max="261" width="10.5" style="3" bestFit="1" customWidth="1"/>
    <col min="262" max="262" width="6.5" style="3" customWidth="1"/>
    <col min="263" max="264" width="8" style="3" bestFit="1" customWidth="1"/>
    <col min="265" max="265" width="8.25" style="3" customWidth="1"/>
    <col min="266" max="266" width="10.87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75" style="3" bestFit="1" customWidth="1"/>
    <col min="511" max="511" width="5.75" style="3" customWidth="1"/>
    <col min="512" max="512" width="6.625" style="3" bestFit="1" customWidth="1"/>
    <col min="513" max="513" width="7.75" style="3" bestFit="1" customWidth="1"/>
    <col min="514" max="514" width="11.25" style="3" bestFit="1" customWidth="1"/>
    <col min="515" max="515" width="5.75" style="3" customWidth="1"/>
    <col min="516" max="516" width="7.75" style="3" bestFit="1" customWidth="1"/>
    <col min="517" max="517" width="10.5" style="3" bestFit="1" customWidth="1"/>
    <col min="518" max="518" width="6.5" style="3" customWidth="1"/>
    <col min="519" max="520" width="8" style="3" bestFit="1" customWidth="1"/>
    <col min="521" max="521" width="8.25" style="3" customWidth="1"/>
    <col min="522" max="522" width="10.87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75" style="3" bestFit="1" customWidth="1"/>
    <col min="767" max="767" width="5.75" style="3" customWidth="1"/>
    <col min="768" max="768" width="6.625" style="3" bestFit="1" customWidth="1"/>
    <col min="769" max="769" width="7.75" style="3" bestFit="1" customWidth="1"/>
    <col min="770" max="770" width="11.25" style="3" bestFit="1" customWidth="1"/>
    <col min="771" max="771" width="5.75" style="3" customWidth="1"/>
    <col min="772" max="772" width="7.75" style="3" bestFit="1" customWidth="1"/>
    <col min="773" max="773" width="10.5" style="3" bestFit="1" customWidth="1"/>
    <col min="774" max="774" width="6.5" style="3" customWidth="1"/>
    <col min="775" max="776" width="8" style="3" bestFit="1" customWidth="1"/>
    <col min="777" max="777" width="8.25" style="3" customWidth="1"/>
    <col min="778" max="778" width="10.87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75" style="3" bestFit="1" customWidth="1"/>
    <col min="1023" max="1023" width="5.75" style="3" customWidth="1"/>
    <col min="1024" max="1024" width="6.625" style="3" bestFit="1" customWidth="1"/>
    <col min="1025" max="1025" width="7.75" style="3" bestFit="1" customWidth="1"/>
    <col min="1026" max="1026" width="11.25" style="3" bestFit="1" customWidth="1"/>
    <col min="1027" max="1027" width="5.75" style="3" customWidth="1"/>
    <col min="1028" max="1028" width="7.75" style="3" bestFit="1" customWidth="1"/>
    <col min="1029" max="1029" width="10.5" style="3" bestFit="1" customWidth="1"/>
    <col min="1030" max="1030" width="6.5" style="3" customWidth="1"/>
    <col min="1031" max="1032" width="8" style="3" bestFit="1" customWidth="1"/>
    <col min="1033" max="1033" width="8.25" style="3" customWidth="1"/>
    <col min="1034" max="1034" width="10.87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75" style="3" bestFit="1" customWidth="1"/>
    <col min="1279" max="1279" width="5.75" style="3" customWidth="1"/>
    <col min="1280" max="1280" width="6.625" style="3" bestFit="1" customWidth="1"/>
    <col min="1281" max="1281" width="7.75" style="3" bestFit="1" customWidth="1"/>
    <col min="1282" max="1282" width="11.25" style="3" bestFit="1" customWidth="1"/>
    <col min="1283" max="1283" width="5.75" style="3" customWidth="1"/>
    <col min="1284" max="1284" width="7.75" style="3" bestFit="1" customWidth="1"/>
    <col min="1285" max="1285" width="10.5" style="3" bestFit="1" customWidth="1"/>
    <col min="1286" max="1286" width="6.5" style="3" customWidth="1"/>
    <col min="1287" max="1288" width="8" style="3" bestFit="1" customWidth="1"/>
    <col min="1289" max="1289" width="8.25" style="3" customWidth="1"/>
    <col min="1290" max="1290" width="10.87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75" style="3" bestFit="1" customWidth="1"/>
    <col min="1535" max="1535" width="5.75" style="3" customWidth="1"/>
    <col min="1536" max="1536" width="6.625" style="3" bestFit="1" customWidth="1"/>
    <col min="1537" max="1537" width="7.75" style="3" bestFit="1" customWidth="1"/>
    <col min="1538" max="1538" width="11.25" style="3" bestFit="1" customWidth="1"/>
    <col min="1539" max="1539" width="5.75" style="3" customWidth="1"/>
    <col min="1540" max="1540" width="7.75" style="3" bestFit="1" customWidth="1"/>
    <col min="1541" max="1541" width="10.5" style="3" bestFit="1" customWidth="1"/>
    <col min="1542" max="1542" width="6.5" style="3" customWidth="1"/>
    <col min="1543" max="1544" width="8" style="3" bestFit="1" customWidth="1"/>
    <col min="1545" max="1545" width="8.25" style="3" customWidth="1"/>
    <col min="1546" max="1546" width="10.87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75" style="3" bestFit="1" customWidth="1"/>
    <col min="1791" max="1791" width="5.75" style="3" customWidth="1"/>
    <col min="1792" max="1792" width="6.625" style="3" bestFit="1" customWidth="1"/>
    <col min="1793" max="1793" width="7.75" style="3" bestFit="1" customWidth="1"/>
    <col min="1794" max="1794" width="11.25" style="3" bestFit="1" customWidth="1"/>
    <col min="1795" max="1795" width="5.75" style="3" customWidth="1"/>
    <col min="1796" max="1796" width="7.75" style="3" bestFit="1" customWidth="1"/>
    <col min="1797" max="1797" width="10.5" style="3" bestFit="1" customWidth="1"/>
    <col min="1798" max="1798" width="6.5" style="3" customWidth="1"/>
    <col min="1799" max="1800" width="8" style="3" bestFit="1" customWidth="1"/>
    <col min="1801" max="1801" width="8.25" style="3" customWidth="1"/>
    <col min="1802" max="1802" width="10.87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75" style="3" bestFit="1" customWidth="1"/>
    <col min="2047" max="2047" width="5.75" style="3" customWidth="1"/>
    <col min="2048" max="2048" width="6.625" style="3" bestFit="1" customWidth="1"/>
    <col min="2049" max="2049" width="7.75" style="3" bestFit="1" customWidth="1"/>
    <col min="2050" max="2050" width="11.25" style="3" bestFit="1" customWidth="1"/>
    <col min="2051" max="2051" width="5.75" style="3" customWidth="1"/>
    <col min="2052" max="2052" width="7.75" style="3" bestFit="1" customWidth="1"/>
    <col min="2053" max="2053" width="10.5" style="3" bestFit="1" customWidth="1"/>
    <col min="2054" max="2054" width="6.5" style="3" customWidth="1"/>
    <col min="2055" max="2056" width="8" style="3" bestFit="1" customWidth="1"/>
    <col min="2057" max="2057" width="8.25" style="3" customWidth="1"/>
    <col min="2058" max="2058" width="10.87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75" style="3" bestFit="1" customWidth="1"/>
    <col min="2303" max="2303" width="5.75" style="3" customWidth="1"/>
    <col min="2304" max="2304" width="6.625" style="3" bestFit="1" customWidth="1"/>
    <col min="2305" max="2305" width="7.75" style="3" bestFit="1" customWidth="1"/>
    <col min="2306" max="2306" width="11.25" style="3" bestFit="1" customWidth="1"/>
    <col min="2307" max="2307" width="5.75" style="3" customWidth="1"/>
    <col min="2308" max="2308" width="7.75" style="3" bestFit="1" customWidth="1"/>
    <col min="2309" max="2309" width="10.5" style="3" bestFit="1" customWidth="1"/>
    <col min="2310" max="2310" width="6.5" style="3" customWidth="1"/>
    <col min="2311" max="2312" width="8" style="3" bestFit="1" customWidth="1"/>
    <col min="2313" max="2313" width="8.25" style="3" customWidth="1"/>
    <col min="2314" max="2314" width="10.87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75" style="3" bestFit="1" customWidth="1"/>
    <col min="2559" max="2559" width="5.75" style="3" customWidth="1"/>
    <col min="2560" max="2560" width="6.625" style="3" bestFit="1" customWidth="1"/>
    <col min="2561" max="2561" width="7.75" style="3" bestFit="1" customWidth="1"/>
    <col min="2562" max="2562" width="11.25" style="3" bestFit="1" customWidth="1"/>
    <col min="2563" max="2563" width="5.75" style="3" customWidth="1"/>
    <col min="2564" max="2564" width="7.75" style="3" bestFit="1" customWidth="1"/>
    <col min="2565" max="2565" width="10.5" style="3" bestFit="1" customWidth="1"/>
    <col min="2566" max="2566" width="6.5" style="3" customWidth="1"/>
    <col min="2567" max="2568" width="8" style="3" bestFit="1" customWidth="1"/>
    <col min="2569" max="2569" width="8.25" style="3" customWidth="1"/>
    <col min="2570" max="2570" width="10.87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75" style="3" bestFit="1" customWidth="1"/>
    <col min="2815" max="2815" width="5.75" style="3" customWidth="1"/>
    <col min="2816" max="2816" width="6.625" style="3" bestFit="1" customWidth="1"/>
    <col min="2817" max="2817" width="7.75" style="3" bestFit="1" customWidth="1"/>
    <col min="2818" max="2818" width="11.25" style="3" bestFit="1" customWidth="1"/>
    <col min="2819" max="2819" width="5.75" style="3" customWidth="1"/>
    <col min="2820" max="2820" width="7.75" style="3" bestFit="1" customWidth="1"/>
    <col min="2821" max="2821" width="10.5" style="3" bestFit="1" customWidth="1"/>
    <col min="2822" max="2822" width="6.5" style="3" customWidth="1"/>
    <col min="2823" max="2824" width="8" style="3" bestFit="1" customWidth="1"/>
    <col min="2825" max="2825" width="8.25" style="3" customWidth="1"/>
    <col min="2826" max="2826" width="10.87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75" style="3" bestFit="1" customWidth="1"/>
    <col min="3071" max="3071" width="5.75" style="3" customWidth="1"/>
    <col min="3072" max="3072" width="6.625" style="3" bestFit="1" customWidth="1"/>
    <col min="3073" max="3073" width="7.75" style="3" bestFit="1" customWidth="1"/>
    <col min="3074" max="3074" width="11.25" style="3" bestFit="1" customWidth="1"/>
    <col min="3075" max="3075" width="5.75" style="3" customWidth="1"/>
    <col min="3076" max="3076" width="7.75" style="3" bestFit="1" customWidth="1"/>
    <col min="3077" max="3077" width="10.5" style="3" bestFit="1" customWidth="1"/>
    <col min="3078" max="3078" width="6.5" style="3" customWidth="1"/>
    <col min="3079" max="3080" width="8" style="3" bestFit="1" customWidth="1"/>
    <col min="3081" max="3081" width="8.25" style="3" customWidth="1"/>
    <col min="3082" max="3082" width="10.87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75" style="3" bestFit="1" customWidth="1"/>
    <col min="3327" max="3327" width="5.75" style="3" customWidth="1"/>
    <col min="3328" max="3328" width="6.625" style="3" bestFit="1" customWidth="1"/>
    <col min="3329" max="3329" width="7.75" style="3" bestFit="1" customWidth="1"/>
    <col min="3330" max="3330" width="11.25" style="3" bestFit="1" customWidth="1"/>
    <col min="3331" max="3331" width="5.75" style="3" customWidth="1"/>
    <col min="3332" max="3332" width="7.75" style="3" bestFit="1" customWidth="1"/>
    <col min="3333" max="3333" width="10.5" style="3" bestFit="1" customWidth="1"/>
    <col min="3334" max="3334" width="6.5" style="3" customWidth="1"/>
    <col min="3335" max="3336" width="8" style="3" bestFit="1" customWidth="1"/>
    <col min="3337" max="3337" width="8.25" style="3" customWidth="1"/>
    <col min="3338" max="3338" width="10.87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75" style="3" bestFit="1" customWidth="1"/>
    <col min="3583" max="3583" width="5.75" style="3" customWidth="1"/>
    <col min="3584" max="3584" width="6.625" style="3" bestFit="1" customWidth="1"/>
    <col min="3585" max="3585" width="7.75" style="3" bestFit="1" customWidth="1"/>
    <col min="3586" max="3586" width="11.25" style="3" bestFit="1" customWidth="1"/>
    <col min="3587" max="3587" width="5.75" style="3" customWidth="1"/>
    <col min="3588" max="3588" width="7.75" style="3" bestFit="1" customWidth="1"/>
    <col min="3589" max="3589" width="10.5" style="3" bestFit="1" customWidth="1"/>
    <col min="3590" max="3590" width="6.5" style="3" customWidth="1"/>
    <col min="3591" max="3592" width="8" style="3" bestFit="1" customWidth="1"/>
    <col min="3593" max="3593" width="8.25" style="3" customWidth="1"/>
    <col min="3594" max="3594" width="10.87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75" style="3" bestFit="1" customWidth="1"/>
    <col min="3839" max="3839" width="5.75" style="3" customWidth="1"/>
    <col min="3840" max="3840" width="6.625" style="3" bestFit="1" customWidth="1"/>
    <col min="3841" max="3841" width="7.75" style="3" bestFit="1" customWidth="1"/>
    <col min="3842" max="3842" width="11.25" style="3" bestFit="1" customWidth="1"/>
    <col min="3843" max="3843" width="5.75" style="3" customWidth="1"/>
    <col min="3844" max="3844" width="7.75" style="3" bestFit="1" customWidth="1"/>
    <col min="3845" max="3845" width="10.5" style="3" bestFit="1" customWidth="1"/>
    <col min="3846" max="3846" width="6.5" style="3" customWidth="1"/>
    <col min="3847" max="3848" width="8" style="3" bestFit="1" customWidth="1"/>
    <col min="3849" max="3849" width="8.25" style="3" customWidth="1"/>
    <col min="3850" max="3850" width="10.87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75" style="3" bestFit="1" customWidth="1"/>
    <col min="4095" max="4095" width="5.75" style="3" customWidth="1"/>
    <col min="4096" max="4096" width="6.625" style="3" bestFit="1" customWidth="1"/>
    <col min="4097" max="4097" width="7.75" style="3" bestFit="1" customWidth="1"/>
    <col min="4098" max="4098" width="11.25" style="3" bestFit="1" customWidth="1"/>
    <col min="4099" max="4099" width="5.75" style="3" customWidth="1"/>
    <col min="4100" max="4100" width="7.75" style="3" bestFit="1" customWidth="1"/>
    <col min="4101" max="4101" width="10.5" style="3" bestFit="1" customWidth="1"/>
    <col min="4102" max="4102" width="6.5" style="3" customWidth="1"/>
    <col min="4103" max="4104" width="8" style="3" bestFit="1" customWidth="1"/>
    <col min="4105" max="4105" width="8.25" style="3" customWidth="1"/>
    <col min="4106" max="4106" width="10.87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75" style="3" bestFit="1" customWidth="1"/>
    <col min="4351" max="4351" width="5.75" style="3" customWidth="1"/>
    <col min="4352" max="4352" width="6.625" style="3" bestFit="1" customWidth="1"/>
    <col min="4353" max="4353" width="7.75" style="3" bestFit="1" customWidth="1"/>
    <col min="4354" max="4354" width="11.25" style="3" bestFit="1" customWidth="1"/>
    <col min="4355" max="4355" width="5.75" style="3" customWidth="1"/>
    <col min="4356" max="4356" width="7.75" style="3" bestFit="1" customWidth="1"/>
    <col min="4357" max="4357" width="10.5" style="3" bestFit="1" customWidth="1"/>
    <col min="4358" max="4358" width="6.5" style="3" customWidth="1"/>
    <col min="4359" max="4360" width="8" style="3" bestFit="1" customWidth="1"/>
    <col min="4361" max="4361" width="8.25" style="3" customWidth="1"/>
    <col min="4362" max="4362" width="10.87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75" style="3" bestFit="1" customWidth="1"/>
    <col min="4607" max="4607" width="5.75" style="3" customWidth="1"/>
    <col min="4608" max="4608" width="6.625" style="3" bestFit="1" customWidth="1"/>
    <col min="4609" max="4609" width="7.75" style="3" bestFit="1" customWidth="1"/>
    <col min="4610" max="4610" width="11.25" style="3" bestFit="1" customWidth="1"/>
    <col min="4611" max="4611" width="5.75" style="3" customWidth="1"/>
    <col min="4612" max="4612" width="7.75" style="3" bestFit="1" customWidth="1"/>
    <col min="4613" max="4613" width="10.5" style="3" bestFit="1" customWidth="1"/>
    <col min="4614" max="4614" width="6.5" style="3" customWidth="1"/>
    <col min="4615" max="4616" width="8" style="3" bestFit="1" customWidth="1"/>
    <col min="4617" max="4617" width="8.25" style="3" customWidth="1"/>
    <col min="4618" max="4618" width="10.87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75" style="3" bestFit="1" customWidth="1"/>
    <col min="4863" max="4863" width="5.75" style="3" customWidth="1"/>
    <col min="4864" max="4864" width="6.625" style="3" bestFit="1" customWidth="1"/>
    <col min="4865" max="4865" width="7.75" style="3" bestFit="1" customWidth="1"/>
    <col min="4866" max="4866" width="11.25" style="3" bestFit="1" customWidth="1"/>
    <col min="4867" max="4867" width="5.75" style="3" customWidth="1"/>
    <col min="4868" max="4868" width="7.75" style="3" bestFit="1" customWidth="1"/>
    <col min="4869" max="4869" width="10.5" style="3" bestFit="1" customWidth="1"/>
    <col min="4870" max="4870" width="6.5" style="3" customWidth="1"/>
    <col min="4871" max="4872" width="8" style="3" bestFit="1" customWidth="1"/>
    <col min="4873" max="4873" width="8.25" style="3" customWidth="1"/>
    <col min="4874" max="4874" width="10.87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75" style="3" bestFit="1" customWidth="1"/>
    <col min="5119" max="5119" width="5.75" style="3" customWidth="1"/>
    <col min="5120" max="5120" width="6.625" style="3" bestFit="1" customWidth="1"/>
    <col min="5121" max="5121" width="7.75" style="3" bestFit="1" customWidth="1"/>
    <col min="5122" max="5122" width="11.25" style="3" bestFit="1" customWidth="1"/>
    <col min="5123" max="5123" width="5.75" style="3" customWidth="1"/>
    <col min="5124" max="5124" width="7.75" style="3" bestFit="1" customWidth="1"/>
    <col min="5125" max="5125" width="10.5" style="3" bestFit="1" customWidth="1"/>
    <col min="5126" max="5126" width="6.5" style="3" customWidth="1"/>
    <col min="5127" max="5128" width="8" style="3" bestFit="1" customWidth="1"/>
    <col min="5129" max="5129" width="8.25" style="3" customWidth="1"/>
    <col min="5130" max="5130" width="10.87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75" style="3" bestFit="1" customWidth="1"/>
    <col min="5375" max="5375" width="5.75" style="3" customWidth="1"/>
    <col min="5376" max="5376" width="6.625" style="3" bestFit="1" customWidth="1"/>
    <col min="5377" max="5377" width="7.75" style="3" bestFit="1" customWidth="1"/>
    <col min="5378" max="5378" width="11.25" style="3" bestFit="1" customWidth="1"/>
    <col min="5379" max="5379" width="5.75" style="3" customWidth="1"/>
    <col min="5380" max="5380" width="7.75" style="3" bestFit="1" customWidth="1"/>
    <col min="5381" max="5381" width="10.5" style="3" bestFit="1" customWidth="1"/>
    <col min="5382" max="5382" width="6.5" style="3" customWidth="1"/>
    <col min="5383" max="5384" width="8" style="3" bestFit="1" customWidth="1"/>
    <col min="5385" max="5385" width="8.25" style="3" customWidth="1"/>
    <col min="5386" max="5386" width="10.87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75" style="3" bestFit="1" customWidth="1"/>
    <col min="5631" max="5631" width="5.75" style="3" customWidth="1"/>
    <col min="5632" max="5632" width="6.625" style="3" bestFit="1" customWidth="1"/>
    <col min="5633" max="5633" width="7.75" style="3" bestFit="1" customWidth="1"/>
    <col min="5634" max="5634" width="11.25" style="3" bestFit="1" customWidth="1"/>
    <col min="5635" max="5635" width="5.75" style="3" customWidth="1"/>
    <col min="5636" max="5636" width="7.75" style="3" bestFit="1" customWidth="1"/>
    <col min="5637" max="5637" width="10.5" style="3" bestFit="1" customWidth="1"/>
    <col min="5638" max="5638" width="6.5" style="3" customWidth="1"/>
    <col min="5639" max="5640" width="8" style="3" bestFit="1" customWidth="1"/>
    <col min="5641" max="5641" width="8.25" style="3" customWidth="1"/>
    <col min="5642" max="5642" width="10.87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75" style="3" bestFit="1" customWidth="1"/>
    <col min="5887" max="5887" width="5.75" style="3" customWidth="1"/>
    <col min="5888" max="5888" width="6.625" style="3" bestFit="1" customWidth="1"/>
    <col min="5889" max="5889" width="7.75" style="3" bestFit="1" customWidth="1"/>
    <col min="5890" max="5890" width="11.25" style="3" bestFit="1" customWidth="1"/>
    <col min="5891" max="5891" width="5.75" style="3" customWidth="1"/>
    <col min="5892" max="5892" width="7.75" style="3" bestFit="1" customWidth="1"/>
    <col min="5893" max="5893" width="10.5" style="3" bestFit="1" customWidth="1"/>
    <col min="5894" max="5894" width="6.5" style="3" customWidth="1"/>
    <col min="5895" max="5896" width="8" style="3" bestFit="1" customWidth="1"/>
    <col min="5897" max="5897" width="8.25" style="3" customWidth="1"/>
    <col min="5898" max="5898" width="10.87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75" style="3" bestFit="1" customWidth="1"/>
    <col min="6143" max="6143" width="5.75" style="3" customWidth="1"/>
    <col min="6144" max="6144" width="6.625" style="3" bestFit="1" customWidth="1"/>
    <col min="6145" max="6145" width="7.75" style="3" bestFit="1" customWidth="1"/>
    <col min="6146" max="6146" width="11.25" style="3" bestFit="1" customWidth="1"/>
    <col min="6147" max="6147" width="5.75" style="3" customWidth="1"/>
    <col min="6148" max="6148" width="7.75" style="3" bestFit="1" customWidth="1"/>
    <col min="6149" max="6149" width="10.5" style="3" bestFit="1" customWidth="1"/>
    <col min="6150" max="6150" width="6.5" style="3" customWidth="1"/>
    <col min="6151" max="6152" width="8" style="3" bestFit="1" customWidth="1"/>
    <col min="6153" max="6153" width="8.25" style="3" customWidth="1"/>
    <col min="6154" max="6154" width="10.87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75" style="3" bestFit="1" customWidth="1"/>
    <col min="6399" max="6399" width="5.75" style="3" customWidth="1"/>
    <col min="6400" max="6400" width="6.625" style="3" bestFit="1" customWidth="1"/>
    <col min="6401" max="6401" width="7.75" style="3" bestFit="1" customWidth="1"/>
    <col min="6402" max="6402" width="11.25" style="3" bestFit="1" customWidth="1"/>
    <col min="6403" max="6403" width="5.75" style="3" customWidth="1"/>
    <col min="6404" max="6404" width="7.75" style="3" bestFit="1" customWidth="1"/>
    <col min="6405" max="6405" width="10.5" style="3" bestFit="1" customWidth="1"/>
    <col min="6406" max="6406" width="6.5" style="3" customWidth="1"/>
    <col min="6407" max="6408" width="8" style="3" bestFit="1" customWidth="1"/>
    <col min="6409" max="6409" width="8.25" style="3" customWidth="1"/>
    <col min="6410" max="6410" width="10.87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75" style="3" bestFit="1" customWidth="1"/>
    <col min="6655" max="6655" width="5.75" style="3" customWidth="1"/>
    <col min="6656" max="6656" width="6.625" style="3" bestFit="1" customWidth="1"/>
    <col min="6657" max="6657" width="7.75" style="3" bestFit="1" customWidth="1"/>
    <col min="6658" max="6658" width="11.25" style="3" bestFit="1" customWidth="1"/>
    <col min="6659" max="6659" width="5.75" style="3" customWidth="1"/>
    <col min="6660" max="6660" width="7.75" style="3" bestFit="1" customWidth="1"/>
    <col min="6661" max="6661" width="10.5" style="3" bestFit="1" customWidth="1"/>
    <col min="6662" max="6662" width="6.5" style="3" customWidth="1"/>
    <col min="6663" max="6664" width="8" style="3" bestFit="1" customWidth="1"/>
    <col min="6665" max="6665" width="8.25" style="3" customWidth="1"/>
    <col min="6666" max="6666" width="10.87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75" style="3" bestFit="1" customWidth="1"/>
    <col min="6911" max="6911" width="5.75" style="3" customWidth="1"/>
    <col min="6912" max="6912" width="6.625" style="3" bestFit="1" customWidth="1"/>
    <col min="6913" max="6913" width="7.75" style="3" bestFit="1" customWidth="1"/>
    <col min="6914" max="6914" width="11.25" style="3" bestFit="1" customWidth="1"/>
    <col min="6915" max="6915" width="5.75" style="3" customWidth="1"/>
    <col min="6916" max="6916" width="7.75" style="3" bestFit="1" customWidth="1"/>
    <col min="6917" max="6917" width="10.5" style="3" bestFit="1" customWidth="1"/>
    <col min="6918" max="6918" width="6.5" style="3" customWidth="1"/>
    <col min="6919" max="6920" width="8" style="3" bestFit="1" customWidth="1"/>
    <col min="6921" max="6921" width="8.25" style="3" customWidth="1"/>
    <col min="6922" max="6922" width="10.87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75" style="3" bestFit="1" customWidth="1"/>
    <col min="7167" max="7167" width="5.75" style="3" customWidth="1"/>
    <col min="7168" max="7168" width="6.625" style="3" bestFit="1" customWidth="1"/>
    <col min="7169" max="7169" width="7.75" style="3" bestFit="1" customWidth="1"/>
    <col min="7170" max="7170" width="11.25" style="3" bestFit="1" customWidth="1"/>
    <col min="7171" max="7171" width="5.75" style="3" customWidth="1"/>
    <col min="7172" max="7172" width="7.75" style="3" bestFit="1" customWidth="1"/>
    <col min="7173" max="7173" width="10.5" style="3" bestFit="1" customWidth="1"/>
    <col min="7174" max="7174" width="6.5" style="3" customWidth="1"/>
    <col min="7175" max="7176" width="8" style="3" bestFit="1" customWidth="1"/>
    <col min="7177" max="7177" width="8.25" style="3" customWidth="1"/>
    <col min="7178" max="7178" width="10.87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75" style="3" bestFit="1" customWidth="1"/>
    <col min="7423" max="7423" width="5.75" style="3" customWidth="1"/>
    <col min="7424" max="7424" width="6.625" style="3" bestFit="1" customWidth="1"/>
    <col min="7425" max="7425" width="7.75" style="3" bestFit="1" customWidth="1"/>
    <col min="7426" max="7426" width="11.25" style="3" bestFit="1" customWidth="1"/>
    <col min="7427" max="7427" width="5.75" style="3" customWidth="1"/>
    <col min="7428" max="7428" width="7.75" style="3" bestFit="1" customWidth="1"/>
    <col min="7429" max="7429" width="10.5" style="3" bestFit="1" customWidth="1"/>
    <col min="7430" max="7430" width="6.5" style="3" customWidth="1"/>
    <col min="7431" max="7432" width="8" style="3" bestFit="1" customWidth="1"/>
    <col min="7433" max="7433" width="8.25" style="3" customWidth="1"/>
    <col min="7434" max="7434" width="10.87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75" style="3" bestFit="1" customWidth="1"/>
    <col min="7679" max="7679" width="5.75" style="3" customWidth="1"/>
    <col min="7680" max="7680" width="6.625" style="3" bestFit="1" customWidth="1"/>
    <col min="7681" max="7681" width="7.75" style="3" bestFit="1" customWidth="1"/>
    <col min="7682" max="7682" width="11.25" style="3" bestFit="1" customWidth="1"/>
    <col min="7683" max="7683" width="5.75" style="3" customWidth="1"/>
    <col min="7684" max="7684" width="7.75" style="3" bestFit="1" customWidth="1"/>
    <col min="7685" max="7685" width="10.5" style="3" bestFit="1" customWidth="1"/>
    <col min="7686" max="7686" width="6.5" style="3" customWidth="1"/>
    <col min="7687" max="7688" width="8" style="3" bestFit="1" customWidth="1"/>
    <col min="7689" max="7689" width="8.25" style="3" customWidth="1"/>
    <col min="7690" max="7690" width="10.87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75" style="3" bestFit="1" customWidth="1"/>
    <col min="7935" max="7935" width="5.75" style="3" customWidth="1"/>
    <col min="7936" max="7936" width="6.625" style="3" bestFit="1" customWidth="1"/>
    <col min="7937" max="7937" width="7.75" style="3" bestFit="1" customWidth="1"/>
    <col min="7938" max="7938" width="11.25" style="3" bestFit="1" customWidth="1"/>
    <col min="7939" max="7939" width="5.75" style="3" customWidth="1"/>
    <col min="7940" max="7940" width="7.75" style="3" bestFit="1" customWidth="1"/>
    <col min="7941" max="7941" width="10.5" style="3" bestFit="1" customWidth="1"/>
    <col min="7942" max="7942" width="6.5" style="3" customWidth="1"/>
    <col min="7943" max="7944" width="8" style="3" bestFit="1" customWidth="1"/>
    <col min="7945" max="7945" width="8.25" style="3" customWidth="1"/>
    <col min="7946" max="7946" width="10.87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75" style="3" bestFit="1" customWidth="1"/>
    <col min="8191" max="8191" width="5.75" style="3" customWidth="1"/>
    <col min="8192" max="8192" width="6.625" style="3" bestFit="1" customWidth="1"/>
    <col min="8193" max="8193" width="7.75" style="3" bestFit="1" customWidth="1"/>
    <col min="8194" max="8194" width="11.25" style="3" bestFit="1" customWidth="1"/>
    <col min="8195" max="8195" width="5.75" style="3" customWidth="1"/>
    <col min="8196" max="8196" width="7.75" style="3" bestFit="1" customWidth="1"/>
    <col min="8197" max="8197" width="10.5" style="3" bestFit="1" customWidth="1"/>
    <col min="8198" max="8198" width="6.5" style="3" customWidth="1"/>
    <col min="8199" max="8200" width="8" style="3" bestFit="1" customWidth="1"/>
    <col min="8201" max="8201" width="8.25" style="3" customWidth="1"/>
    <col min="8202" max="8202" width="10.87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75" style="3" bestFit="1" customWidth="1"/>
    <col min="8447" max="8447" width="5.75" style="3" customWidth="1"/>
    <col min="8448" max="8448" width="6.625" style="3" bestFit="1" customWidth="1"/>
    <col min="8449" max="8449" width="7.75" style="3" bestFit="1" customWidth="1"/>
    <col min="8450" max="8450" width="11.25" style="3" bestFit="1" customWidth="1"/>
    <col min="8451" max="8451" width="5.75" style="3" customWidth="1"/>
    <col min="8452" max="8452" width="7.75" style="3" bestFit="1" customWidth="1"/>
    <col min="8453" max="8453" width="10.5" style="3" bestFit="1" customWidth="1"/>
    <col min="8454" max="8454" width="6.5" style="3" customWidth="1"/>
    <col min="8455" max="8456" width="8" style="3" bestFit="1" customWidth="1"/>
    <col min="8457" max="8457" width="8.25" style="3" customWidth="1"/>
    <col min="8458" max="8458" width="10.87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75" style="3" bestFit="1" customWidth="1"/>
    <col min="8703" max="8703" width="5.75" style="3" customWidth="1"/>
    <col min="8704" max="8704" width="6.625" style="3" bestFit="1" customWidth="1"/>
    <col min="8705" max="8705" width="7.75" style="3" bestFit="1" customWidth="1"/>
    <col min="8706" max="8706" width="11.25" style="3" bestFit="1" customWidth="1"/>
    <col min="8707" max="8707" width="5.75" style="3" customWidth="1"/>
    <col min="8708" max="8708" width="7.75" style="3" bestFit="1" customWidth="1"/>
    <col min="8709" max="8709" width="10.5" style="3" bestFit="1" customWidth="1"/>
    <col min="8710" max="8710" width="6.5" style="3" customWidth="1"/>
    <col min="8711" max="8712" width="8" style="3" bestFit="1" customWidth="1"/>
    <col min="8713" max="8713" width="8.25" style="3" customWidth="1"/>
    <col min="8714" max="8714" width="10.87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75" style="3" bestFit="1" customWidth="1"/>
    <col min="8959" max="8959" width="5.75" style="3" customWidth="1"/>
    <col min="8960" max="8960" width="6.625" style="3" bestFit="1" customWidth="1"/>
    <col min="8961" max="8961" width="7.75" style="3" bestFit="1" customWidth="1"/>
    <col min="8962" max="8962" width="11.25" style="3" bestFit="1" customWidth="1"/>
    <col min="8963" max="8963" width="5.75" style="3" customWidth="1"/>
    <col min="8964" max="8964" width="7.75" style="3" bestFit="1" customWidth="1"/>
    <col min="8965" max="8965" width="10.5" style="3" bestFit="1" customWidth="1"/>
    <col min="8966" max="8966" width="6.5" style="3" customWidth="1"/>
    <col min="8967" max="8968" width="8" style="3" bestFit="1" customWidth="1"/>
    <col min="8969" max="8969" width="8.25" style="3" customWidth="1"/>
    <col min="8970" max="8970" width="10.87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75" style="3" bestFit="1" customWidth="1"/>
    <col min="9215" max="9215" width="5.75" style="3" customWidth="1"/>
    <col min="9216" max="9216" width="6.625" style="3" bestFit="1" customWidth="1"/>
    <col min="9217" max="9217" width="7.75" style="3" bestFit="1" customWidth="1"/>
    <col min="9218" max="9218" width="11.25" style="3" bestFit="1" customWidth="1"/>
    <col min="9219" max="9219" width="5.75" style="3" customWidth="1"/>
    <col min="9220" max="9220" width="7.75" style="3" bestFit="1" customWidth="1"/>
    <col min="9221" max="9221" width="10.5" style="3" bestFit="1" customWidth="1"/>
    <col min="9222" max="9222" width="6.5" style="3" customWidth="1"/>
    <col min="9223" max="9224" width="8" style="3" bestFit="1" customWidth="1"/>
    <col min="9225" max="9225" width="8.25" style="3" customWidth="1"/>
    <col min="9226" max="9226" width="10.87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75" style="3" bestFit="1" customWidth="1"/>
    <col min="9471" max="9471" width="5.75" style="3" customWidth="1"/>
    <col min="9472" max="9472" width="6.625" style="3" bestFit="1" customWidth="1"/>
    <col min="9473" max="9473" width="7.75" style="3" bestFit="1" customWidth="1"/>
    <col min="9474" max="9474" width="11.25" style="3" bestFit="1" customWidth="1"/>
    <col min="9475" max="9475" width="5.75" style="3" customWidth="1"/>
    <col min="9476" max="9476" width="7.75" style="3" bestFit="1" customWidth="1"/>
    <col min="9477" max="9477" width="10.5" style="3" bestFit="1" customWidth="1"/>
    <col min="9478" max="9478" width="6.5" style="3" customWidth="1"/>
    <col min="9479" max="9480" width="8" style="3" bestFit="1" customWidth="1"/>
    <col min="9481" max="9481" width="8.25" style="3" customWidth="1"/>
    <col min="9482" max="9482" width="10.87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75" style="3" bestFit="1" customWidth="1"/>
    <col min="9727" max="9727" width="5.75" style="3" customWidth="1"/>
    <col min="9728" max="9728" width="6.625" style="3" bestFit="1" customWidth="1"/>
    <col min="9729" max="9729" width="7.75" style="3" bestFit="1" customWidth="1"/>
    <col min="9730" max="9730" width="11.25" style="3" bestFit="1" customWidth="1"/>
    <col min="9731" max="9731" width="5.75" style="3" customWidth="1"/>
    <col min="9732" max="9732" width="7.75" style="3" bestFit="1" customWidth="1"/>
    <col min="9733" max="9733" width="10.5" style="3" bestFit="1" customWidth="1"/>
    <col min="9734" max="9734" width="6.5" style="3" customWidth="1"/>
    <col min="9735" max="9736" width="8" style="3" bestFit="1" customWidth="1"/>
    <col min="9737" max="9737" width="8.25" style="3" customWidth="1"/>
    <col min="9738" max="9738" width="10.87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75" style="3" bestFit="1" customWidth="1"/>
    <col min="9983" max="9983" width="5.75" style="3" customWidth="1"/>
    <col min="9984" max="9984" width="6.625" style="3" bestFit="1" customWidth="1"/>
    <col min="9985" max="9985" width="7.75" style="3" bestFit="1" customWidth="1"/>
    <col min="9986" max="9986" width="11.25" style="3" bestFit="1" customWidth="1"/>
    <col min="9987" max="9987" width="5.75" style="3" customWidth="1"/>
    <col min="9988" max="9988" width="7.75" style="3" bestFit="1" customWidth="1"/>
    <col min="9989" max="9989" width="10.5" style="3" bestFit="1" customWidth="1"/>
    <col min="9990" max="9990" width="6.5" style="3" customWidth="1"/>
    <col min="9991" max="9992" width="8" style="3" bestFit="1" customWidth="1"/>
    <col min="9993" max="9993" width="8.25" style="3" customWidth="1"/>
    <col min="9994" max="9994" width="10.87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75" style="3" bestFit="1" customWidth="1"/>
    <col min="10239" max="10239" width="5.75" style="3" customWidth="1"/>
    <col min="10240" max="10240" width="6.625" style="3" bestFit="1" customWidth="1"/>
    <col min="10241" max="10241" width="7.75" style="3" bestFit="1" customWidth="1"/>
    <col min="10242" max="10242" width="11.25" style="3" bestFit="1" customWidth="1"/>
    <col min="10243" max="10243" width="5.75" style="3" customWidth="1"/>
    <col min="10244" max="10244" width="7.75" style="3" bestFit="1" customWidth="1"/>
    <col min="10245" max="10245" width="10.5" style="3" bestFit="1" customWidth="1"/>
    <col min="10246" max="10246" width="6.5" style="3" customWidth="1"/>
    <col min="10247" max="10248" width="8" style="3" bestFit="1" customWidth="1"/>
    <col min="10249" max="10249" width="8.25" style="3" customWidth="1"/>
    <col min="10250" max="10250" width="10.87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75" style="3" bestFit="1" customWidth="1"/>
    <col min="10495" max="10495" width="5.75" style="3" customWidth="1"/>
    <col min="10496" max="10496" width="6.625" style="3" bestFit="1" customWidth="1"/>
    <col min="10497" max="10497" width="7.75" style="3" bestFit="1" customWidth="1"/>
    <col min="10498" max="10498" width="11.25" style="3" bestFit="1" customWidth="1"/>
    <col min="10499" max="10499" width="5.75" style="3" customWidth="1"/>
    <col min="10500" max="10500" width="7.75" style="3" bestFit="1" customWidth="1"/>
    <col min="10501" max="10501" width="10.5" style="3" bestFit="1" customWidth="1"/>
    <col min="10502" max="10502" width="6.5" style="3" customWidth="1"/>
    <col min="10503" max="10504" width="8" style="3" bestFit="1" customWidth="1"/>
    <col min="10505" max="10505" width="8.25" style="3" customWidth="1"/>
    <col min="10506" max="10506" width="10.87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75" style="3" bestFit="1" customWidth="1"/>
    <col min="10751" max="10751" width="5.75" style="3" customWidth="1"/>
    <col min="10752" max="10752" width="6.625" style="3" bestFit="1" customWidth="1"/>
    <col min="10753" max="10753" width="7.75" style="3" bestFit="1" customWidth="1"/>
    <col min="10754" max="10754" width="11.25" style="3" bestFit="1" customWidth="1"/>
    <col min="10755" max="10755" width="5.75" style="3" customWidth="1"/>
    <col min="10756" max="10756" width="7.75" style="3" bestFit="1" customWidth="1"/>
    <col min="10757" max="10757" width="10.5" style="3" bestFit="1" customWidth="1"/>
    <col min="10758" max="10758" width="6.5" style="3" customWidth="1"/>
    <col min="10759" max="10760" width="8" style="3" bestFit="1" customWidth="1"/>
    <col min="10761" max="10761" width="8.25" style="3" customWidth="1"/>
    <col min="10762" max="10762" width="10.87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75" style="3" bestFit="1" customWidth="1"/>
    <col min="11007" max="11007" width="5.75" style="3" customWidth="1"/>
    <col min="11008" max="11008" width="6.625" style="3" bestFit="1" customWidth="1"/>
    <col min="11009" max="11009" width="7.75" style="3" bestFit="1" customWidth="1"/>
    <col min="11010" max="11010" width="11.25" style="3" bestFit="1" customWidth="1"/>
    <col min="11011" max="11011" width="5.75" style="3" customWidth="1"/>
    <col min="11012" max="11012" width="7.75" style="3" bestFit="1" customWidth="1"/>
    <col min="11013" max="11013" width="10.5" style="3" bestFit="1" customWidth="1"/>
    <col min="11014" max="11014" width="6.5" style="3" customWidth="1"/>
    <col min="11015" max="11016" width="8" style="3" bestFit="1" customWidth="1"/>
    <col min="11017" max="11017" width="8.25" style="3" customWidth="1"/>
    <col min="11018" max="11018" width="10.87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75" style="3" bestFit="1" customWidth="1"/>
    <col min="11263" max="11263" width="5.75" style="3" customWidth="1"/>
    <col min="11264" max="11264" width="6.625" style="3" bestFit="1" customWidth="1"/>
    <col min="11265" max="11265" width="7.75" style="3" bestFit="1" customWidth="1"/>
    <col min="11266" max="11266" width="11.25" style="3" bestFit="1" customWidth="1"/>
    <col min="11267" max="11267" width="5.75" style="3" customWidth="1"/>
    <col min="11268" max="11268" width="7.75" style="3" bestFit="1" customWidth="1"/>
    <col min="11269" max="11269" width="10.5" style="3" bestFit="1" customWidth="1"/>
    <col min="11270" max="11270" width="6.5" style="3" customWidth="1"/>
    <col min="11271" max="11272" width="8" style="3" bestFit="1" customWidth="1"/>
    <col min="11273" max="11273" width="8.25" style="3" customWidth="1"/>
    <col min="11274" max="11274" width="10.87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75" style="3" bestFit="1" customWidth="1"/>
    <col min="11519" max="11519" width="5.75" style="3" customWidth="1"/>
    <col min="11520" max="11520" width="6.625" style="3" bestFit="1" customWidth="1"/>
    <col min="11521" max="11521" width="7.75" style="3" bestFit="1" customWidth="1"/>
    <col min="11522" max="11522" width="11.25" style="3" bestFit="1" customWidth="1"/>
    <col min="11523" max="11523" width="5.75" style="3" customWidth="1"/>
    <col min="11524" max="11524" width="7.75" style="3" bestFit="1" customWidth="1"/>
    <col min="11525" max="11525" width="10.5" style="3" bestFit="1" customWidth="1"/>
    <col min="11526" max="11526" width="6.5" style="3" customWidth="1"/>
    <col min="11527" max="11528" width="8" style="3" bestFit="1" customWidth="1"/>
    <col min="11529" max="11529" width="8.25" style="3" customWidth="1"/>
    <col min="11530" max="11530" width="10.87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75" style="3" bestFit="1" customWidth="1"/>
    <col min="11775" max="11775" width="5.75" style="3" customWidth="1"/>
    <col min="11776" max="11776" width="6.625" style="3" bestFit="1" customWidth="1"/>
    <col min="11777" max="11777" width="7.75" style="3" bestFit="1" customWidth="1"/>
    <col min="11778" max="11778" width="11.25" style="3" bestFit="1" customWidth="1"/>
    <col min="11779" max="11779" width="5.75" style="3" customWidth="1"/>
    <col min="11780" max="11780" width="7.75" style="3" bestFit="1" customWidth="1"/>
    <col min="11781" max="11781" width="10.5" style="3" bestFit="1" customWidth="1"/>
    <col min="11782" max="11782" width="6.5" style="3" customWidth="1"/>
    <col min="11783" max="11784" width="8" style="3" bestFit="1" customWidth="1"/>
    <col min="11785" max="11785" width="8.25" style="3" customWidth="1"/>
    <col min="11786" max="11786" width="10.87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75" style="3" bestFit="1" customWidth="1"/>
    <col min="12031" max="12031" width="5.75" style="3" customWidth="1"/>
    <col min="12032" max="12032" width="6.625" style="3" bestFit="1" customWidth="1"/>
    <col min="12033" max="12033" width="7.75" style="3" bestFit="1" customWidth="1"/>
    <col min="12034" max="12034" width="11.25" style="3" bestFit="1" customWidth="1"/>
    <col min="12035" max="12035" width="5.75" style="3" customWidth="1"/>
    <col min="12036" max="12036" width="7.75" style="3" bestFit="1" customWidth="1"/>
    <col min="12037" max="12037" width="10.5" style="3" bestFit="1" customWidth="1"/>
    <col min="12038" max="12038" width="6.5" style="3" customWidth="1"/>
    <col min="12039" max="12040" width="8" style="3" bestFit="1" customWidth="1"/>
    <col min="12041" max="12041" width="8.25" style="3" customWidth="1"/>
    <col min="12042" max="12042" width="10.87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75" style="3" bestFit="1" customWidth="1"/>
    <col min="12287" max="12287" width="5.75" style="3" customWidth="1"/>
    <col min="12288" max="12288" width="6.625" style="3" bestFit="1" customWidth="1"/>
    <col min="12289" max="12289" width="7.75" style="3" bestFit="1" customWidth="1"/>
    <col min="12290" max="12290" width="11.25" style="3" bestFit="1" customWidth="1"/>
    <col min="12291" max="12291" width="5.75" style="3" customWidth="1"/>
    <col min="12292" max="12292" width="7.75" style="3" bestFit="1" customWidth="1"/>
    <col min="12293" max="12293" width="10.5" style="3" bestFit="1" customWidth="1"/>
    <col min="12294" max="12294" width="6.5" style="3" customWidth="1"/>
    <col min="12295" max="12296" width="8" style="3" bestFit="1" customWidth="1"/>
    <col min="12297" max="12297" width="8.25" style="3" customWidth="1"/>
    <col min="12298" max="12298" width="10.87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75" style="3" bestFit="1" customWidth="1"/>
    <col min="12543" max="12543" width="5.75" style="3" customWidth="1"/>
    <col min="12544" max="12544" width="6.625" style="3" bestFit="1" customWidth="1"/>
    <col min="12545" max="12545" width="7.75" style="3" bestFit="1" customWidth="1"/>
    <col min="12546" max="12546" width="11.25" style="3" bestFit="1" customWidth="1"/>
    <col min="12547" max="12547" width="5.75" style="3" customWidth="1"/>
    <col min="12548" max="12548" width="7.75" style="3" bestFit="1" customWidth="1"/>
    <col min="12549" max="12549" width="10.5" style="3" bestFit="1" customWidth="1"/>
    <col min="12550" max="12550" width="6.5" style="3" customWidth="1"/>
    <col min="12551" max="12552" width="8" style="3" bestFit="1" customWidth="1"/>
    <col min="12553" max="12553" width="8.25" style="3" customWidth="1"/>
    <col min="12554" max="12554" width="10.87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75" style="3" bestFit="1" customWidth="1"/>
    <col min="12799" max="12799" width="5.75" style="3" customWidth="1"/>
    <col min="12800" max="12800" width="6.625" style="3" bestFit="1" customWidth="1"/>
    <col min="12801" max="12801" width="7.75" style="3" bestFit="1" customWidth="1"/>
    <col min="12802" max="12802" width="11.25" style="3" bestFit="1" customWidth="1"/>
    <col min="12803" max="12803" width="5.75" style="3" customWidth="1"/>
    <col min="12804" max="12804" width="7.75" style="3" bestFit="1" customWidth="1"/>
    <col min="12805" max="12805" width="10.5" style="3" bestFit="1" customWidth="1"/>
    <col min="12806" max="12806" width="6.5" style="3" customWidth="1"/>
    <col min="12807" max="12808" width="8" style="3" bestFit="1" customWidth="1"/>
    <col min="12809" max="12809" width="8.25" style="3" customWidth="1"/>
    <col min="12810" max="12810" width="10.87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75" style="3" bestFit="1" customWidth="1"/>
    <col min="13055" max="13055" width="5.75" style="3" customWidth="1"/>
    <col min="13056" max="13056" width="6.625" style="3" bestFit="1" customWidth="1"/>
    <col min="13057" max="13057" width="7.75" style="3" bestFit="1" customWidth="1"/>
    <col min="13058" max="13058" width="11.25" style="3" bestFit="1" customWidth="1"/>
    <col min="13059" max="13059" width="5.75" style="3" customWidth="1"/>
    <col min="13060" max="13060" width="7.75" style="3" bestFit="1" customWidth="1"/>
    <col min="13061" max="13061" width="10.5" style="3" bestFit="1" customWidth="1"/>
    <col min="13062" max="13062" width="6.5" style="3" customWidth="1"/>
    <col min="13063" max="13064" width="8" style="3" bestFit="1" customWidth="1"/>
    <col min="13065" max="13065" width="8.25" style="3" customWidth="1"/>
    <col min="13066" max="13066" width="10.87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75" style="3" bestFit="1" customWidth="1"/>
    <col min="13311" max="13311" width="5.75" style="3" customWidth="1"/>
    <col min="13312" max="13312" width="6.625" style="3" bestFit="1" customWidth="1"/>
    <col min="13313" max="13313" width="7.75" style="3" bestFit="1" customWidth="1"/>
    <col min="13314" max="13314" width="11.25" style="3" bestFit="1" customWidth="1"/>
    <col min="13315" max="13315" width="5.75" style="3" customWidth="1"/>
    <col min="13316" max="13316" width="7.75" style="3" bestFit="1" customWidth="1"/>
    <col min="13317" max="13317" width="10.5" style="3" bestFit="1" customWidth="1"/>
    <col min="13318" max="13318" width="6.5" style="3" customWidth="1"/>
    <col min="13319" max="13320" width="8" style="3" bestFit="1" customWidth="1"/>
    <col min="13321" max="13321" width="8.25" style="3" customWidth="1"/>
    <col min="13322" max="13322" width="10.87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75" style="3" bestFit="1" customWidth="1"/>
    <col min="13567" max="13567" width="5.75" style="3" customWidth="1"/>
    <col min="13568" max="13568" width="6.625" style="3" bestFit="1" customWidth="1"/>
    <col min="13569" max="13569" width="7.75" style="3" bestFit="1" customWidth="1"/>
    <col min="13570" max="13570" width="11.25" style="3" bestFit="1" customWidth="1"/>
    <col min="13571" max="13571" width="5.75" style="3" customWidth="1"/>
    <col min="13572" max="13572" width="7.75" style="3" bestFit="1" customWidth="1"/>
    <col min="13573" max="13573" width="10.5" style="3" bestFit="1" customWidth="1"/>
    <col min="13574" max="13574" width="6.5" style="3" customWidth="1"/>
    <col min="13575" max="13576" width="8" style="3" bestFit="1" customWidth="1"/>
    <col min="13577" max="13577" width="8.25" style="3" customWidth="1"/>
    <col min="13578" max="13578" width="10.87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75" style="3" bestFit="1" customWidth="1"/>
    <col min="13823" max="13823" width="5.75" style="3" customWidth="1"/>
    <col min="13824" max="13824" width="6.625" style="3" bestFit="1" customWidth="1"/>
    <col min="13825" max="13825" width="7.75" style="3" bestFit="1" customWidth="1"/>
    <col min="13826" max="13826" width="11.25" style="3" bestFit="1" customWidth="1"/>
    <col min="13827" max="13827" width="5.75" style="3" customWidth="1"/>
    <col min="13828" max="13828" width="7.75" style="3" bestFit="1" customWidth="1"/>
    <col min="13829" max="13829" width="10.5" style="3" bestFit="1" customWidth="1"/>
    <col min="13830" max="13830" width="6.5" style="3" customWidth="1"/>
    <col min="13831" max="13832" width="8" style="3" bestFit="1" customWidth="1"/>
    <col min="13833" max="13833" width="8.25" style="3" customWidth="1"/>
    <col min="13834" max="13834" width="10.87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75" style="3" bestFit="1" customWidth="1"/>
    <col min="14079" max="14079" width="5.75" style="3" customWidth="1"/>
    <col min="14080" max="14080" width="6.625" style="3" bestFit="1" customWidth="1"/>
    <col min="14081" max="14081" width="7.75" style="3" bestFit="1" customWidth="1"/>
    <col min="14082" max="14082" width="11.25" style="3" bestFit="1" customWidth="1"/>
    <col min="14083" max="14083" width="5.75" style="3" customWidth="1"/>
    <col min="14084" max="14084" width="7.75" style="3" bestFit="1" customWidth="1"/>
    <col min="14085" max="14085" width="10.5" style="3" bestFit="1" customWidth="1"/>
    <col min="14086" max="14086" width="6.5" style="3" customWidth="1"/>
    <col min="14087" max="14088" width="8" style="3" bestFit="1" customWidth="1"/>
    <col min="14089" max="14089" width="8.25" style="3" customWidth="1"/>
    <col min="14090" max="14090" width="10.87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75" style="3" bestFit="1" customWidth="1"/>
    <col min="14335" max="14335" width="5.75" style="3" customWidth="1"/>
    <col min="14336" max="14336" width="6.625" style="3" bestFit="1" customWidth="1"/>
    <col min="14337" max="14337" width="7.75" style="3" bestFit="1" customWidth="1"/>
    <col min="14338" max="14338" width="11.25" style="3" bestFit="1" customWidth="1"/>
    <col min="14339" max="14339" width="5.75" style="3" customWidth="1"/>
    <col min="14340" max="14340" width="7.75" style="3" bestFit="1" customWidth="1"/>
    <col min="14341" max="14341" width="10.5" style="3" bestFit="1" customWidth="1"/>
    <col min="14342" max="14342" width="6.5" style="3" customWidth="1"/>
    <col min="14343" max="14344" width="8" style="3" bestFit="1" customWidth="1"/>
    <col min="14345" max="14345" width="8.25" style="3" customWidth="1"/>
    <col min="14346" max="14346" width="10.87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75" style="3" bestFit="1" customWidth="1"/>
    <col min="14591" max="14591" width="5.75" style="3" customWidth="1"/>
    <col min="14592" max="14592" width="6.625" style="3" bestFit="1" customWidth="1"/>
    <col min="14593" max="14593" width="7.75" style="3" bestFit="1" customWidth="1"/>
    <col min="14594" max="14594" width="11.25" style="3" bestFit="1" customWidth="1"/>
    <col min="14595" max="14595" width="5.75" style="3" customWidth="1"/>
    <col min="14596" max="14596" width="7.75" style="3" bestFit="1" customWidth="1"/>
    <col min="14597" max="14597" width="10.5" style="3" bestFit="1" customWidth="1"/>
    <col min="14598" max="14598" width="6.5" style="3" customWidth="1"/>
    <col min="14599" max="14600" width="8" style="3" bestFit="1" customWidth="1"/>
    <col min="14601" max="14601" width="8.25" style="3" customWidth="1"/>
    <col min="14602" max="14602" width="10.87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75" style="3" bestFit="1" customWidth="1"/>
    <col min="14847" max="14847" width="5.75" style="3" customWidth="1"/>
    <col min="14848" max="14848" width="6.625" style="3" bestFit="1" customWidth="1"/>
    <col min="14849" max="14849" width="7.75" style="3" bestFit="1" customWidth="1"/>
    <col min="14850" max="14850" width="11.25" style="3" bestFit="1" customWidth="1"/>
    <col min="14851" max="14851" width="5.75" style="3" customWidth="1"/>
    <col min="14852" max="14852" width="7.75" style="3" bestFit="1" customWidth="1"/>
    <col min="14853" max="14853" width="10.5" style="3" bestFit="1" customWidth="1"/>
    <col min="14854" max="14854" width="6.5" style="3" customWidth="1"/>
    <col min="14855" max="14856" width="8" style="3" bestFit="1" customWidth="1"/>
    <col min="14857" max="14857" width="8.25" style="3" customWidth="1"/>
    <col min="14858" max="14858" width="10.87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75" style="3" bestFit="1" customWidth="1"/>
    <col min="15103" max="15103" width="5.75" style="3" customWidth="1"/>
    <col min="15104" max="15104" width="6.625" style="3" bestFit="1" customWidth="1"/>
    <col min="15105" max="15105" width="7.75" style="3" bestFit="1" customWidth="1"/>
    <col min="15106" max="15106" width="11.25" style="3" bestFit="1" customWidth="1"/>
    <col min="15107" max="15107" width="5.75" style="3" customWidth="1"/>
    <col min="15108" max="15108" width="7.75" style="3" bestFit="1" customWidth="1"/>
    <col min="15109" max="15109" width="10.5" style="3" bestFit="1" customWidth="1"/>
    <col min="15110" max="15110" width="6.5" style="3" customWidth="1"/>
    <col min="15111" max="15112" width="8" style="3" bestFit="1" customWidth="1"/>
    <col min="15113" max="15113" width="8.25" style="3" customWidth="1"/>
    <col min="15114" max="15114" width="10.87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75" style="3" bestFit="1" customWidth="1"/>
    <col min="15359" max="15359" width="5.75" style="3" customWidth="1"/>
    <col min="15360" max="15360" width="6.625" style="3" bestFit="1" customWidth="1"/>
    <col min="15361" max="15361" width="7.75" style="3" bestFit="1" customWidth="1"/>
    <col min="15362" max="15362" width="11.25" style="3" bestFit="1" customWidth="1"/>
    <col min="15363" max="15363" width="5.75" style="3" customWidth="1"/>
    <col min="15364" max="15364" width="7.75" style="3" bestFit="1" customWidth="1"/>
    <col min="15365" max="15365" width="10.5" style="3" bestFit="1" customWidth="1"/>
    <col min="15366" max="15366" width="6.5" style="3" customWidth="1"/>
    <col min="15367" max="15368" width="8" style="3" bestFit="1" customWidth="1"/>
    <col min="15369" max="15369" width="8.25" style="3" customWidth="1"/>
    <col min="15370" max="15370" width="10.87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75" style="3" bestFit="1" customWidth="1"/>
    <col min="15615" max="15615" width="5.75" style="3" customWidth="1"/>
    <col min="15616" max="15616" width="6.625" style="3" bestFit="1" customWidth="1"/>
    <col min="15617" max="15617" width="7.75" style="3" bestFit="1" customWidth="1"/>
    <col min="15618" max="15618" width="11.25" style="3" bestFit="1" customWidth="1"/>
    <col min="15619" max="15619" width="5.75" style="3" customWidth="1"/>
    <col min="15620" max="15620" width="7.75" style="3" bestFit="1" customWidth="1"/>
    <col min="15621" max="15621" width="10.5" style="3" bestFit="1" customWidth="1"/>
    <col min="15622" max="15622" width="6.5" style="3" customWidth="1"/>
    <col min="15623" max="15624" width="8" style="3" bestFit="1" customWidth="1"/>
    <col min="15625" max="15625" width="8.25" style="3" customWidth="1"/>
    <col min="15626" max="15626" width="10.87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75" style="3" bestFit="1" customWidth="1"/>
    <col min="15871" max="15871" width="5.75" style="3" customWidth="1"/>
    <col min="15872" max="15872" width="6.625" style="3" bestFit="1" customWidth="1"/>
    <col min="15873" max="15873" width="7.75" style="3" bestFit="1" customWidth="1"/>
    <col min="15874" max="15874" width="11.25" style="3" bestFit="1" customWidth="1"/>
    <col min="15875" max="15875" width="5.75" style="3" customWidth="1"/>
    <col min="15876" max="15876" width="7.75" style="3" bestFit="1" customWidth="1"/>
    <col min="15877" max="15877" width="10.5" style="3" bestFit="1" customWidth="1"/>
    <col min="15878" max="15878" width="6.5" style="3" customWidth="1"/>
    <col min="15879" max="15880" width="8" style="3" bestFit="1" customWidth="1"/>
    <col min="15881" max="15881" width="8.25" style="3" customWidth="1"/>
    <col min="15882" max="15882" width="10.87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75" style="3" bestFit="1" customWidth="1"/>
    <col min="16127" max="16127" width="5.75" style="3" customWidth="1"/>
    <col min="16128" max="16128" width="6.625" style="3" bestFit="1" customWidth="1"/>
    <col min="16129" max="16129" width="7.75" style="3" bestFit="1" customWidth="1"/>
    <col min="16130" max="16130" width="11.25" style="3" bestFit="1" customWidth="1"/>
    <col min="16131" max="16131" width="5.75" style="3" customWidth="1"/>
    <col min="16132" max="16132" width="7.75" style="3" bestFit="1" customWidth="1"/>
    <col min="16133" max="16133" width="10.5" style="3" bestFit="1" customWidth="1"/>
    <col min="16134" max="16134" width="6.5" style="3" customWidth="1"/>
    <col min="16135" max="16136" width="8" style="3" bestFit="1" customWidth="1"/>
    <col min="16137" max="16137" width="8.25" style="3" customWidth="1"/>
    <col min="16138" max="16138" width="10.87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1" s="8" customFormat="1" x14ac:dyDescent="0.2">
      <c r="A1" s="6" t="s">
        <v>480</v>
      </c>
    </row>
    <row r="2" spans="1:11" ht="15.75" x14ac:dyDescent="0.25">
      <c r="A2" s="2"/>
      <c r="J2" s="110" t="s">
        <v>157</v>
      </c>
    </row>
    <row r="3" spans="1:11" s="114" customFormat="1" ht="13.7" customHeight="1" x14ac:dyDescent="0.2">
      <c r="A3" s="111"/>
      <c r="B3" s="898">
        <f>INDICE!A3</f>
        <v>42948</v>
      </c>
      <c r="C3" s="898"/>
      <c r="D3" s="898">
        <f>INDICE!C3</f>
        <v>0</v>
      </c>
      <c r="E3" s="898"/>
      <c r="F3" s="112"/>
      <c r="G3" s="899" t="s">
        <v>119</v>
      </c>
      <c r="H3" s="899"/>
      <c r="I3" s="899"/>
      <c r="J3" s="899"/>
    </row>
    <row r="4" spans="1:11" s="114" customFormat="1" x14ac:dyDescent="0.2">
      <c r="A4" s="115"/>
      <c r="B4" s="116" t="s">
        <v>149</v>
      </c>
      <c r="C4" s="116" t="s">
        <v>150</v>
      </c>
      <c r="D4" s="116" t="s">
        <v>186</v>
      </c>
      <c r="E4" s="116" t="s">
        <v>189</v>
      </c>
      <c r="F4" s="116"/>
      <c r="G4" s="116" t="s">
        <v>149</v>
      </c>
      <c r="H4" s="116" t="s">
        <v>150</v>
      </c>
      <c r="I4" s="116" t="s">
        <v>186</v>
      </c>
      <c r="J4" s="116" t="s">
        <v>189</v>
      </c>
    </row>
    <row r="5" spans="1:11" s="114" customFormat="1" x14ac:dyDescent="0.2">
      <c r="A5" s="515" t="s">
        <v>159</v>
      </c>
      <c r="B5" s="117">
        <f>'GNA CCAA'!B5</f>
        <v>65.351540000000028</v>
      </c>
      <c r="C5" s="117">
        <f>'GNA CCAA'!C5</f>
        <v>3.4213499999999999</v>
      </c>
      <c r="D5" s="117">
        <f>'GO CCAA'!B5</f>
        <v>316.29999000000009</v>
      </c>
      <c r="E5" s="479">
        <f>SUM(B5:D5)</f>
        <v>385.07288000000011</v>
      </c>
      <c r="F5" s="117"/>
      <c r="G5" s="117">
        <f>'GNA CCAA'!F5</f>
        <v>672.96230999999955</v>
      </c>
      <c r="H5" s="117">
        <f>'GNA CCAA'!G5</f>
        <v>31.170349999999996</v>
      </c>
      <c r="I5" s="117">
        <f>'GO CCAA'!G5</f>
        <v>3471.6466699999996</v>
      </c>
      <c r="J5" s="479">
        <f>SUM(G5:I5)</f>
        <v>4175.7793299999994</v>
      </c>
      <c r="K5" s="82"/>
    </row>
    <row r="6" spans="1:11" s="114" customFormat="1" x14ac:dyDescent="0.2">
      <c r="A6" s="516" t="s">
        <v>160</v>
      </c>
      <c r="B6" s="119">
        <f>'GNA CCAA'!B6</f>
        <v>13.687119999999998</v>
      </c>
      <c r="C6" s="119">
        <f>'GNA CCAA'!C6</f>
        <v>0.92080000000000028</v>
      </c>
      <c r="D6" s="119">
        <f>'GO CCAA'!B6</f>
        <v>79.185399999999987</v>
      </c>
      <c r="E6" s="482">
        <f>SUM(B6:D6)</f>
        <v>93.79331999999998</v>
      </c>
      <c r="F6" s="119"/>
      <c r="G6" s="119">
        <f>'GNA CCAA'!F6</f>
        <v>129.39690000000004</v>
      </c>
      <c r="H6" s="119">
        <f>'GNA CCAA'!G6</f>
        <v>7.9428600000000049</v>
      </c>
      <c r="I6" s="119">
        <f>'GO CCAA'!G6</f>
        <v>898.93590000000052</v>
      </c>
      <c r="J6" s="482">
        <f t="shared" ref="J6:J24" si="0">SUM(G6:I6)</f>
        <v>1036.2756600000005</v>
      </c>
      <c r="K6" s="82"/>
    </row>
    <row r="7" spans="1:11" s="114" customFormat="1" x14ac:dyDescent="0.2">
      <c r="A7" s="516" t="s">
        <v>161</v>
      </c>
      <c r="B7" s="119">
        <f>'GNA CCAA'!B7</f>
        <v>9.4241999999999972</v>
      </c>
      <c r="C7" s="119">
        <f>'GNA CCAA'!C7</f>
        <v>0.86103000000000007</v>
      </c>
      <c r="D7" s="119">
        <f>'GO CCAA'!B7</f>
        <v>46.165009999999995</v>
      </c>
      <c r="E7" s="482">
        <f t="shared" ref="E7:E24" si="1">SUM(B7:D7)</f>
        <v>56.450239999999994</v>
      </c>
      <c r="F7" s="119"/>
      <c r="G7" s="119">
        <f>'GNA CCAA'!F7</f>
        <v>85.225999999999971</v>
      </c>
      <c r="H7" s="119">
        <f>'GNA CCAA'!G7</f>
        <v>7.5260000000000034</v>
      </c>
      <c r="I7" s="119">
        <f>'GO CCAA'!G7</f>
        <v>462.65208999999982</v>
      </c>
      <c r="J7" s="482">
        <f t="shared" si="0"/>
        <v>555.40408999999977</v>
      </c>
      <c r="K7" s="82"/>
    </row>
    <row r="8" spans="1:11" s="114" customFormat="1" x14ac:dyDescent="0.2">
      <c r="A8" s="516" t="s">
        <v>162</v>
      </c>
      <c r="B8" s="119">
        <f>'GNA CCAA'!B8</f>
        <v>26.238949999999999</v>
      </c>
      <c r="C8" s="119">
        <f>'GNA CCAA'!C8</f>
        <v>1.6231799999999998</v>
      </c>
      <c r="D8" s="119">
        <f>'GO CCAA'!B8</f>
        <v>50.896430000000002</v>
      </c>
      <c r="E8" s="482">
        <f t="shared" si="1"/>
        <v>78.758560000000003</v>
      </c>
      <c r="F8" s="119"/>
      <c r="G8" s="119">
        <f>'GNA CCAA'!F8</f>
        <v>212.68083000000004</v>
      </c>
      <c r="H8" s="119">
        <f>'GNA CCAA'!G8</f>
        <v>13.63992</v>
      </c>
      <c r="I8" s="119">
        <f>'GO CCAA'!G8</f>
        <v>427.52184999999997</v>
      </c>
      <c r="J8" s="482">
        <f t="shared" si="0"/>
        <v>653.84259999999995</v>
      </c>
      <c r="K8" s="82"/>
    </row>
    <row r="9" spans="1:11" s="114" customFormat="1" x14ac:dyDescent="0.2">
      <c r="A9" s="516" t="s">
        <v>163</v>
      </c>
      <c r="B9" s="119">
        <f>'GNA CCAA'!B9</f>
        <v>32.203389999999999</v>
      </c>
      <c r="C9" s="119">
        <f>'GNA CCAA'!C9</f>
        <v>11.33197</v>
      </c>
      <c r="D9" s="119">
        <f>'GO CCAA'!B9</f>
        <v>55.105449999999998</v>
      </c>
      <c r="E9" s="482">
        <f t="shared" si="1"/>
        <v>98.640809999999988</v>
      </c>
      <c r="F9" s="119"/>
      <c r="G9" s="119">
        <f>'GNA CCAA'!F9</f>
        <v>376.70668999999981</v>
      </c>
      <c r="H9" s="119">
        <f>'GNA CCAA'!G9</f>
        <v>131.99980999999997</v>
      </c>
      <c r="I9" s="119">
        <f>'GO CCAA'!G9</f>
        <v>670.23686000000021</v>
      </c>
      <c r="J9" s="482">
        <f t="shared" si="0"/>
        <v>1178.94336</v>
      </c>
      <c r="K9" s="82"/>
    </row>
    <row r="10" spans="1:11" s="114" customFormat="1" x14ac:dyDescent="0.2">
      <c r="A10" s="516" t="s">
        <v>164</v>
      </c>
      <c r="B10" s="119">
        <f>'GNA CCAA'!B10</f>
        <v>6.9221300000000001</v>
      </c>
      <c r="C10" s="119">
        <f>'GNA CCAA'!C10</f>
        <v>0.52670000000000006</v>
      </c>
      <c r="D10" s="119">
        <f>'GO CCAA'!B10</f>
        <v>32.337619999999994</v>
      </c>
      <c r="E10" s="482">
        <f t="shared" si="1"/>
        <v>39.786449999999995</v>
      </c>
      <c r="F10" s="119"/>
      <c r="G10" s="119">
        <f>'GNA CCAA'!F10</f>
        <v>59.848439999999997</v>
      </c>
      <c r="H10" s="119">
        <f>'GNA CCAA'!G10</f>
        <v>4.3085700000000013</v>
      </c>
      <c r="I10" s="119">
        <f>'GO CCAA'!G10</f>
        <v>329.39072999999991</v>
      </c>
      <c r="J10" s="482">
        <f t="shared" si="0"/>
        <v>393.54773999999992</v>
      </c>
      <c r="K10" s="82"/>
    </row>
    <row r="11" spans="1:11" s="114" customFormat="1" x14ac:dyDescent="0.2">
      <c r="A11" s="516" t="s">
        <v>165</v>
      </c>
      <c r="B11" s="119">
        <f>'GNA CCAA'!B11</f>
        <v>29.614520000000002</v>
      </c>
      <c r="C11" s="119">
        <f>'GNA CCAA'!C11</f>
        <v>2.7045299999999988</v>
      </c>
      <c r="D11" s="119">
        <f>'GO CCAA'!B11</f>
        <v>172.02599999999998</v>
      </c>
      <c r="E11" s="482">
        <f t="shared" si="1"/>
        <v>204.34504999999999</v>
      </c>
      <c r="F11" s="119"/>
      <c r="G11" s="119">
        <f>'GNA CCAA'!F11</f>
        <v>252.30891999999966</v>
      </c>
      <c r="H11" s="119">
        <f>'GNA CCAA'!G11</f>
        <v>18.308850000000014</v>
      </c>
      <c r="I11" s="119">
        <f>'GO CCAA'!G11</f>
        <v>1808.0261699999971</v>
      </c>
      <c r="J11" s="482">
        <f t="shared" si="0"/>
        <v>2078.6439399999967</v>
      </c>
      <c r="K11" s="82"/>
    </row>
    <row r="12" spans="1:11" s="114" customFormat="1" x14ac:dyDescent="0.2">
      <c r="A12" s="516" t="s">
        <v>574</v>
      </c>
      <c r="B12" s="119">
        <f>'GNA CCAA'!B12</f>
        <v>16.709119999999995</v>
      </c>
      <c r="C12" s="119">
        <f>'GNA CCAA'!C12</f>
        <v>0.97879000000000016</v>
      </c>
      <c r="D12" s="119">
        <f>'GO CCAA'!B12</f>
        <v>107.39198</v>
      </c>
      <c r="E12" s="482">
        <f t="shared" si="1"/>
        <v>125.07989000000001</v>
      </c>
      <c r="F12" s="119"/>
      <c r="G12" s="119">
        <f>'GNA CCAA'!F12</f>
        <v>165.63995000000014</v>
      </c>
      <c r="H12" s="119">
        <f>'GNA CCAA'!G12</f>
        <v>9.4387500000000149</v>
      </c>
      <c r="I12" s="119">
        <f>'GO CCAA'!G12</f>
        <v>1271.3370600000001</v>
      </c>
      <c r="J12" s="482">
        <f t="shared" si="0"/>
        <v>1446.4157600000003</v>
      </c>
      <c r="K12" s="82"/>
    </row>
    <row r="13" spans="1:11" s="114" customFormat="1" x14ac:dyDescent="0.2">
      <c r="A13" s="516" t="s">
        <v>166</v>
      </c>
      <c r="B13" s="119">
        <f>'GNA CCAA'!B13</f>
        <v>69.19798999999999</v>
      </c>
      <c r="C13" s="119">
        <f>'GNA CCAA'!C13</f>
        <v>5.7689199999999978</v>
      </c>
      <c r="D13" s="119">
        <f>'GO CCAA'!B13</f>
        <v>298.37009</v>
      </c>
      <c r="E13" s="482">
        <f t="shared" si="1"/>
        <v>373.33699999999999</v>
      </c>
      <c r="F13" s="119"/>
      <c r="G13" s="119">
        <f>'GNA CCAA'!F13</f>
        <v>740.81430000000091</v>
      </c>
      <c r="H13" s="119">
        <f>'GNA CCAA'!G13</f>
        <v>56.960120000000032</v>
      </c>
      <c r="I13" s="119">
        <f>'GO CCAA'!G13</f>
        <v>3575.9758500000003</v>
      </c>
      <c r="J13" s="482">
        <f t="shared" si="0"/>
        <v>4373.7502700000014</v>
      </c>
      <c r="K13" s="82"/>
    </row>
    <row r="14" spans="1:11" s="114" customFormat="1" x14ac:dyDescent="0.2">
      <c r="A14" s="516" t="s">
        <v>167</v>
      </c>
      <c r="B14" s="119">
        <f>'GNA CCAA'!B14</f>
        <v>0.50953999999999999</v>
      </c>
      <c r="C14" s="119">
        <f>'GNA CCAA'!C14</f>
        <v>6.2539999999999998E-2</v>
      </c>
      <c r="D14" s="119">
        <f>'GO CCAA'!B14</f>
        <v>1.4039699999999999</v>
      </c>
      <c r="E14" s="482">
        <f t="shared" si="1"/>
        <v>1.9760499999999999</v>
      </c>
      <c r="F14" s="119"/>
      <c r="G14" s="119">
        <f>'GNA CCAA'!F14</f>
        <v>5.4039700000000002</v>
      </c>
      <c r="H14" s="119">
        <f>'GNA CCAA'!G14</f>
        <v>0.66608999999999996</v>
      </c>
      <c r="I14" s="119">
        <f>'GO CCAA'!G14</f>
        <v>13.01667</v>
      </c>
      <c r="J14" s="482">
        <f t="shared" si="0"/>
        <v>19.086729999999999</v>
      </c>
      <c r="K14" s="82"/>
    </row>
    <row r="15" spans="1:11" s="114" customFormat="1" x14ac:dyDescent="0.2">
      <c r="A15" s="516" t="s">
        <v>168</v>
      </c>
      <c r="B15" s="119">
        <f>'GNA CCAA'!B15</f>
        <v>49.84158</v>
      </c>
      <c r="C15" s="119">
        <f>'GNA CCAA'!C15</f>
        <v>2.6496499999999994</v>
      </c>
      <c r="D15" s="119">
        <f>'GO CCAA'!B15</f>
        <v>193.99204999999995</v>
      </c>
      <c r="E15" s="482">
        <f t="shared" si="1"/>
        <v>246.48327999999995</v>
      </c>
      <c r="F15" s="119"/>
      <c r="G15" s="119">
        <f>'GNA CCAA'!F15</f>
        <v>493.04314000000016</v>
      </c>
      <c r="H15" s="119">
        <f>'GNA CCAA'!G15</f>
        <v>24.85135</v>
      </c>
      <c r="I15" s="119">
        <f>'GO CCAA'!G15</f>
        <v>2188.0050500000007</v>
      </c>
      <c r="J15" s="482">
        <f t="shared" si="0"/>
        <v>2705.8995400000008</v>
      </c>
      <c r="K15" s="82"/>
    </row>
    <row r="16" spans="1:11" s="114" customFormat="1" x14ac:dyDescent="0.2">
      <c r="A16" s="516" t="s">
        <v>169</v>
      </c>
      <c r="B16" s="119">
        <f>'GNA CCAA'!B16</f>
        <v>9.2113700000000005</v>
      </c>
      <c r="C16" s="119">
        <f>'GNA CCAA'!C16</f>
        <v>0.41701000000000005</v>
      </c>
      <c r="D16" s="119">
        <f>'GO CCAA'!B16</f>
        <v>58.988219999999998</v>
      </c>
      <c r="E16" s="482">
        <f t="shared" si="1"/>
        <v>68.616600000000005</v>
      </c>
      <c r="F16" s="119"/>
      <c r="G16" s="119">
        <f>'GNA CCAA'!F16</f>
        <v>90.206370000000064</v>
      </c>
      <c r="H16" s="119">
        <f>'GNA CCAA'!G16</f>
        <v>3.7124599999999996</v>
      </c>
      <c r="I16" s="119">
        <f>'GO CCAA'!G16</f>
        <v>640.08497999999997</v>
      </c>
      <c r="J16" s="482">
        <f t="shared" si="0"/>
        <v>734.00381000000004</v>
      </c>
      <c r="K16" s="82"/>
    </row>
    <row r="17" spans="1:16" s="114" customFormat="1" x14ac:dyDescent="0.2">
      <c r="A17" s="516" t="s">
        <v>170</v>
      </c>
      <c r="B17" s="119">
        <f>'GNA CCAA'!B17</f>
        <v>24.420229999999997</v>
      </c>
      <c r="C17" s="119">
        <f>'GNA CCAA'!C17</f>
        <v>1.8910900000000002</v>
      </c>
      <c r="D17" s="119">
        <f>'GO CCAA'!B17</f>
        <v>127.63391999999999</v>
      </c>
      <c r="E17" s="482">
        <f t="shared" si="1"/>
        <v>153.94523999999998</v>
      </c>
      <c r="F17" s="119"/>
      <c r="G17" s="119">
        <f>'GNA CCAA'!F17</f>
        <v>230.34755999999993</v>
      </c>
      <c r="H17" s="119">
        <f>'GNA CCAA'!G17</f>
        <v>15.449220000000011</v>
      </c>
      <c r="I17" s="119">
        <f>'GO CCAA'!G17</f>
        <v>1397.85139</v>
      </c>
      <c r="J17" s="482">
        <f t="shared" si="0"/>
        <v>1643.6481699999999</v>
      </c>
      <c r="K17" s="82"/>
    </row>
    <row r="18" spans="1:16" s="114" customFormat="1" x14ac:dyDescent="0.2">
      <c r="A18" s="516" t="s">
        <v>171</v>
      </c>
      <c r="B18" s="119">
        <f>'GNA CCAA'!B18</f>
        <v>3.8519300000000003</v>
      </c>
      <c r="C18" s="119">
        <f>'GNA CCAA'!C18</f>
        <v>0.20798000000000003</v>
      </c>
      <c r="D18" s="119">
        <f>'GO CCAA'!B18</f>
        <v>20.15915</v>
      </c>
      <c r="E18" s="482">
        <f t="shared" si="1"/>
        <v>24.219059999999999</v>
      </c>
      <c r="F18" s="119"/>
      <c r="G18" s="119">
        <f>'GNA CCAA'!F18</f>
        <v>36.920780000000001</v>
      </c>
      <c r="H18" s="119">
        <f>'GNA CCAA'!G18</f>
        <v>1.9330700000000001</v>
      </c>
      <c r="I18" s="119">
        <f>'GO CCAA'!G18</f>
        <v>226.86624999999989</v>
      </c>
      <c r="J18" s="482">
        <f t="shared" si="0"/>
        <v>265.72009999999989</v>
      </c>
      <c r="K18" s="82"/>
    </row>
    <row r="19" spans="1:16" s="114" customFormat="1" x14ac:dyDescent="0.2">
      <c r="A19" s="516" t="s">
        <v>172</v>
      </c>
      <c r="B19" s="119">
        <f>'GNA CCAA'!B19</f>
        <v>37.884979999999999</v>
      </c>
      <c r="C19" s="119">
        <f>'GNA CCAA'!C19</f>
        <v>2.3821599999999998</v>
      </c>
      <c r="D19" s="119">
        <f>'GO CCAA'!B19</f>
        <v>162.92977999999999</v>
      </c>
      <c r="E19" s="482">
        <f t="shared" si="1"/>
        <v>203.19691999999998</v>
      </c>
      <c r="F19" s="119"/>
      <c r="G19" s="119">
        <f>'GNA CCAA'!F19</f>
        <v>529.54982999999993</v>
      </c>
      <c r="H19" s="119">
        <f>'GNA CCAA'!G19</f>
        <v>33.010300000000008</v>
      </c>
      <c r="I19" s="119">
        <f>'GO CCAA'!G19</f>
        <v>2237.5761799999996</v>
      </c>
      <c r="J19" s="482">
        <f t="shared" si="0"/>
        <v>2800.1363099999994</v>
      </c>
      <c r="K19" s="82"/>
    </row>
    <row r="20" spans="1:16" s="114" customFormat="1" x14ac:dyDescent="0.2">
      <c r="A20" s="516" t="s">
        <v>173</v>
      </c>
      <c r="B20" s="119">
        <f>'GNA CCAA'!B20</f>
        <v>0.63930999999999993</v>
      </c>
      <c r="C20" s="712">
        <f>'GNA CCAA'!C20</f>
        <v>0</v>
      </c>
      <c r="D20" s="119">
        <f>'GO CCAA'!B20</f>
        <v>2.3142900000000002</v>
      </c>
      <c r="E20" s="482">
        <f t="shared" si="1"/>
        <v>2.9536000000000002</v>
      </c>
      <c r="F20" s="119"/>
      <c r="G20" s="119">
        <f>'GNA CCAA'!F20</f>
        <v>7.0134700000000008</v>
      </c>
      <c r="H20" s="712">
        <f>'GNA CCAA'!G20</f>
        <v>0</v>
      </c>
      <c r="I20" s="119">
        <f>'GO CCAA'!G20</f>
        <v>21.629719999999995</v>
      </c>
      <c r="J20" s="482">
        <f t="shared" si="0"/>
        <v>28.643189999999997</v>
      </c>
      <c r="K20" s="82"/>
    </row>
    <row r="21" spans="1:16" s="114" customFormat="1" x14ac:dyDescent="0.2">
      <c r="A21" s="516" t="s">
        <v>174</v>
      </c>
      <c r="B21" s="119">
        <f>'GNA CCAA'!B21</f>
        <v>11.43444</v>
      </c>
      <c r="C21" s="119">
        <f>'GNA CCAA'!C21</f>
        <v>0.74773000000000001</v>
      </c>
      <c r="D21" s="119">
        <f>'GO CCAA'!B21</f>
        <v>78.891589999999994</v>
      </c>
      <c r="E21" s="482">
        <f t="shared" si="1"/>
        <v>91.073759999999993</v>
      </c>
      <c r="F21" s="119"/>
      <c r="G21" s="119">
        <f>'GNA CCAA'!F21</f>
        <v>114.01916000000003</v>
      </c>
      <c r="H21" s="119">
        <f>'GNA CCAA'!G21</f>
        <v>7.2676200000000053</v>
      </c>
      <c r="I21" s="119">
        <f>'GO CCAA'!G21</f>
        <v>904.64588999999989</v>
      </c>
      <c r="J21" s="482">
        <f t="shared" si="0"/>
        <v>1025.9326699999999</v>
      </c>
      <c r="K21" s="82"/>
    </row>
    <row r="22" spans="1:16" s="114" customFormat="1" x14ac:dyDescent="0.2">
      <c r="A22" s="516" t="s">
        <v>175</v>
      </c>
      <c r="B22" s="119">
        <f>'GNA CCAA'!B22</f>
        <v>6.0517899999999996</v>
      </c>
      <c r="C22" s="119">
        <f>'GNA CCAA'!C22</f>
        <v>0.34306999999999999</v>
      </c>
      <c r="D22" s="119">
        <f>'GO CCAA'!B22</f>
        <v>49.595919999999992</v>
      </c>
      <c r="E22" s="482">
        <f t="shared" si="1"/>
        <v>55.990779999999994</v>
      </c>
      <c r="F22" s="119"/>
      <c r="G22" s="119">
        <f>'GNA CCAA'!F22</f>
        <v>61.557739999999981</v>
      </c>
      <c r="H22" s="119">
        <f>'GNA CCAA'!G22</f>
        <v>3.1477799999999996</v>
      </c>
      <c r="I22" s="119">
        <f>'GO CCAA'!G22</f>
        <v>607.90765000000022</v>
      </c>
      <c r="J22" s="482">
        <f t="shared" si="0"/>
        <v>672.6131700000002</v>
      </c>
      <c r="K22" s="82"/>
    </row>
    <row r="23" spans="1:16" x14ac:dyDescent="0.2">
      <c r="A23" s="517" t="s">
        <v>176</v>
      </c>
      <c r="B23" s="119">
        <f>'GNA CCAA'!B23</f>
        <v>15.848449999999993</v>
      </c>
      <c r="C23" s="119">
        <f>'GNA CCAA'!C23</f>
        <v>1.5077199999999999</v>
      </c>
      <c r="D23" s="119">
        <f>'GO CCAA'!B23</f>
        <v>135.67676000000003</v>
      </c>
      <c r="E23" s="482">
        <f t="shared" si="1"/>
        <v>153.03293000000002</v>
      </c>
      <c r="F23" s="119"/>
      <c r="G23" s="119">
        <f>'GNA CCAA'!F23</f>
        <v>171.60069999999999</v>
      </c>
      <c r="H23" s="119">
        <f>'GNA CCAA'!G23</f>
        <v>12.936739999999993</v>
      </c>
      <c r="I23" s="119">
        <f>'GO CCAA'!G23</f>
        <v>1731.4067199999984</v>
      </c>
      <c r="J23" s="482">
        <f t="shared" si="0"/>
        <v>1915.9441599999984</v>
      </c>
      <c r="K23" s="432"/>
      <c r="P23" s="114"/>
    </row>
    <row r="24" spans="1:16" x14ac:dyDescent="0.2">
      <c r="A24" s="518" t="s">
        <v>472</v>
      </c>
      <c r="B24" s="123">
        <f>'GNA CCAA'!B24</f>
        <v>429.04258000000027</v>
      </c>
      <c r="C24" s="123">
        <f>'GNA CCAA'!C24</f>
        <v>38.34622000000001</v>
      </c>
      <c r="D24" s="123">
        <f>'GO CCAA'!B24</f>
        <v>1989.3636200000003</v>
      </c>
      <c r="E24" s="123">
        <f t="shared" si="1"/>
        <v>2456.7524200000007</v>
      </c>
      <c r="F24" s="123"/>
      <c r="G24" s="123">
        <f>'GNA CCAA'!F24</f>
        <v>4435.2470599999961</v>
      </c>
      <c r="H24" s="519">
        <f>'GNA CCAA'!G24</f>
        <v>384.26986000000051</v>
      </c>
      <c r="I24" s="123">
        <f>'GO CCAA'!G24</f>
        <v>22884.713679999932</v>
      </c>
      <c r="J24" s="123">
        <f t="shared" si="0"/>
        <v>27704.23059999993</v>
      </c>
      <c r="K24" s="432"/>
    </row>
    <row r="25" spans="1:16" x14ac:dyDescent="0.2">
      <c r="I25" s="8"/>
      <c r="J25" s="93" t="s">
        <v>232</v>
      </c>
    </row>
    <row r="26" spans="1:16" x14ac:dyDescent="0.2">
      <c r="A26" s="485" t="s">
        <v>478</v>
      </c>
      <c r="G26" s="125"/>
      <c r="H26" s="125"/>
      <c r="I26" s="125"/>
      <c r="J26" s="125"/>
    </row>
    <row r="27" spans="1:16" x14ac:dyDescent="0.2">
      <c r="A27" s="154" t="s">
        <v>233</v>
      </c>
      <c r="G27" s="125"/>
      <c r="H27" s="125"/>
      <c r="I27" s="125"/>
      <c r="J27" s="125"/>
    </row>
    <row r="28" spans="1:16" ht="18" x14ac:dyDescent="0.25">
      <c r="A28" s="126"/>
      <c r="E28" s="905"/>
      <c r="F28" s="905"/>
      <c r="G28" s="125"/>
      <c r="H28" s="125"/>
      <c r="I28" s="125"/>
      <c r="J28" s="125"/>
    </row>
    <row r="29" spans="1:16" x14ac:dyDescent="0.2">
      <c r="A29" s="126"/>
      <c r="G29" s="125"/>
      <c r="H29" s="125"/>
      <c r="I29" s="125"/>
      <c r="J29" s="125"/>
    </row>
    <row r="30" spans="1:16" x14ac:dyDescent="0.2">
      <c r="A30" s="126"/>
      <c r="G30" s="125"/>
      <c r="H30" s="125"/>
      <c r="I30" s="125"/>
      <c r="J30" s="125"/>
    </row>
    <row r="31" spans="1:16" x14ac:dyDescent="0.2">
      <c r="A31" s="126"/>
      <c r="G31" s="125"/>
      <c r="H31" s="125"/>
      <c r="I31" s="125"/>
      <c r="J31" s="125"/>
    </row>
    <row r="32" spans="1:16" x14ac:dyDescent="0.2">
      <c r="A32" s="126"/>
      <c r="G32" s="125"/>
      <c r="H32" s="125"/>
      <c r="I32" s="125"/>
      <c r="J32" s="125"/>
    </row>
    <row r="33" spans="1:10" x14ac:dyDescent="0.2">
      <c r="A33" s="126"/>
      <c r="G33" s="125"/>
      <c r="H33" s="125"/>
      <c r="I33" s="125"/>
      <c r="J33" s="125"/>
    </row>
    <row r="34" spans="1:10" x14ac:dyDescent="0.2">
      <c r="A34" s="126"/>
      <c r="G34" s="125"/>
      <c r="H34" s="125"/>
      <c r="I34" s="125"/>
      <c r="J34" s="125"/>
    </row>
    <row r="35" spans="1:10" x14ac:dyDescent="0.2">
      <c r="A35" s="126"/>
      <c r="G35" s="125"/>
      <c r="H35" s="125"/>
      <c r="I35" s="125"/>
      <c r="J35" s="125"/>
    </row>
    <row r="36" spans="1:10" x14ac:dyDescent="0.2">
      <c r="A36" s="126"/>
      <c r="G36" s="125"/>
      <c r="H36" s="125"/>
      <c r="I36" s="125"/>
      <c r="J36" s="125"/>
    </row>
    <row r="37" spans="1:10" x14ac:dyDescent="0.2">
      <c r="A37" s="126"/>
      <c r="G37" s="125"/>
      <c r="H37" s="125"/>
      <c r="I37" s="125"/>
      <c r="J37" s="125"/>
    </row>
    <row r="38" spans="1:10" x14ac:dyDescent="0.2">
      <c r="A38" s="126"/>
      <c r="G38" s="125"/>
      <c r="H38" s="125"/>
      <c r="I38" s="125"/>
      <c r="J38" s="125"/>
    </row>
    <row r="39" spans="1:10" x14ac:dyDescent="0.2">
      <c r="A39" s="126"/>
      <c r="G39" s="125"/>
      <c r="H39" s="125"/>
      <c r="I39" s="125"/>
      <c r="J39" s="125"/>
    </row>
    <row r="40" spans="1:10" x14ac:dyDescent="0.2">
      <c r="A40" s="126"/>
      <c r="G40" s="125"/>
      <c r="H40" s="125"/>
      <c r="I40" s="125"/>
      <c r="J40" s="125"/>
    </row>
    <row r="41" spans="1:10" x14ac:dyDescent="0.2">
      <c r="A41" s="126"/>
      <c r="G41" s="125"/>
      <c r="H41" s="125"/>
      <c r="I41" s="125"/>
      <c r="J41" s="125"/>
    </row>
    <row r="42" spans="1:10" x14ac:dyDescent="0.2">
      <c r="A42" s="126"/>
      <c r="G42" s="125"/>
      <c r="H42" s="125"/>
      <c r="I42" s="125"/>
      <c r="J42" s="125"/>
    </row>
    <row r="43" spans="1:10" x14ac:dyDescent="0.2">
      <c r="A43" s="126"/>
      <c r="G43" s="125"/>
      <c r="H43" s="125"/>
      <c r="I43" s="125"/>
      <c r="J43" s="125"/>
    </row>
    <row r="44" spans="1:10" x14ac:dyDescent="0.2">
      <c r="A44" s="126"/>
      <c r="G44" s="125"/>
      <c r="H44" s="125"/>
      <c r="I44" s="125"/>
      <c r="J44" s="125"/>
    </row>
    <row r="45" spans="1:10" x14ac:dyDescent="0.2">
      <c r="A45" s="126"/>
      <c r="G45" s="125"/>
      <c r="H45" s="125"/>
      <c r="I45" s="125"/>
      <c r="J45" s="125"/>
    </row>
    <row r="46" spans="1:10" x14ac:dyDescent="0.2">
      <c r="G46" s="125"/>
      <c r="H46" s="125"/>
      <c r="I46" s="125"/>
      <c r="J46" s="125"/>
    </row>
    <row r="47" spans="1:10" x14ac:dyDescent="0.2">
      <c r="G47" s="125"/>
      <c r="H47" s="125"/>
      <c r="I47" s="125"/>
      <c r="J47" s="125"/>
    </row>
  </sheetData>
  <mergeCells count="3">
    <mergeCell ref="B3:E3"/>
    <mergeCell ref="G3:J3"/>
    <mergeCell ref="E28:F28"/>
  </mergeCells>
  <conditionalFormatting sqref="B6:D19 F6:I19 B21:D23 B20 D20 F21:I23 F20:G20 I20">
    <cfRule type="cellIs" dxfId="413" priority="5" operator="between">
      <formula>0</formula>
      <formula>0.5</formula>
    </cfRule>
    <cfRule type="cellIs" dxfId="412" priority="6" operator="between">
      <formula>0</formula>
      <formula>0.49</formula>
    </cfRule>
  </conditionalFormatting>
  <conditionalFormatting sqref="E6:E23">
    <cfRule type="cellIs" dxfId="411" priority="3" operator="between">
      <formula>0</formula>
      <formula>0.5</formula>
    </cfRule>
    <cfRule type="cellIs" dxfId="410" priority="4" operator="between">
      <formula>0</formula>
      <formula>0.49</formula>
    </cfRule>
  </conditionalFormatting>
  <conditionalFormatting sqref="J6:J23">
    <cfRule type="cellIs" dxfId="409" priority="1" operator="between">
      <formula>0</formula>
      <formula>0.5</formula>
    </cfRule>
    <cfRule type="cellIs" dxfId="408"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BM13"/>
  <sheetViews>
    <sheetView zoomScale="115" zoomScaleNormal="115" zoomScaleSheetLayoutView="100" workbookViewId="0">
      <selection activeCell="A3" sqref="A3"/>
    </sheetView>
  </sheetViews>
  <sheetFormatPr baseColWidth="10" defaultRowHeight="12.75" x14ac:dyDescent="0.2"/>
  <cols>
    <col min="1" max="1" width="9.5" style="171" customWidth="1"/>
    <col min="2" max="2" width="10.5" style="171" customWidth="1"/>
    <col min="3" max="3" width="9.375" style="171" customWidth="1"/>
    <col min="4" max="4" width="10" style="171" customWidth="1"/>
    <col min="5" max="5" width="9.375" style="171" customWidth="1"/>
    <col min="6" max="6" width="9.5" style="171" customWidth="1"/>
    <col min="7" max="7" width="8.5" style="171" customWidth="1"/>
    <col min="8" max="8" width="12.5" style="171" customWidth="1"/>
    <col min="9" max="12" width="11.5" style="171" customWidth="1"/>
    <col min="13" max="66" width="11" style="171"/>
    <col min="67" max="256" width="10" style="171"/>
    <col min="257" max="257" width="8.375" style="171" customWidth="1"/>
    <col min="258" max="258" width="9.25" style="171" customWidth="1"/>
    <col min="259" max="259" width="8.25" style="171" bestFit="1" customWidth="1"/>
    <col min="260" max="260" width="8.875" style="171" bestFit="1" customWidth="1"/>
    <col min="261" max="261" width="8.25" style="171" bestFit="1" customWidth="1"/>
    <col min="262" max="262" width="8.375" style="171" bestFit="1" customWidth="1"/>
    <col min="263" max="263" width="7.5" style="171" bestFit="1" customWidth="1"/>
    <col min="264" max="264" width="11" style="171" bestFit="1" customWidth="1"/>
    <col min="265" max="268" width="10.125" style="171" bestFit="1" customWidth="1"/>
    <col min="269" max="512" width="10" style="171"/>
    <col min="513" max="513" width="8.375" style="171" customWidth="1"/>
    <col min="514" max="514" width="9.25" style="171" customWidth="1"/>
    <col min="515" max="515" width="8.25" style="171" bestFit="1" customWidth="1"/>
    <col min="516" max="516" width="8.875" style="171" bestFit="1" customWidth="1"/>
    <col min="517" max="517" width="8.25" style="171" bestFit="1" customWidth="1"/>
    <col min="518" max="518" width="8.375" style="171" bestFit="1" customWidth="1"/>
    <col min="519" max="519" width="7.5" style="171" bestFit="1" customWidth="1"/>
    <col min="520" max="520" width="11" style="171" bestFit="1" customWidth="1"/>
    <col min="521" max="524" width="10.125" style="171" bestFit="1" customWidth="1"/>
    <col min="525" max="768" width="10" style="171"/>
    <col min="769" max="769" width="8.375" style="171" customWidth="1"/>
    <col min="770" max="770" width="9.25" style="171" customWidth="1"/>
    <col min="771" max="771" width="8.25" style="171" bestFit="1" customWidth="1"/>
    <col min="772" max="772" width="8.875" style="171" bestFit="1" customWidth="1"/>
    <col min="773" max="773" width="8.25" style="171" bestFit="1" customWidth="1"/>
    <col min="774" max="774" width="8.375" style="171" bestFit="1" customWidth="1"/>
    <col min="775" max="775" width="7.5" style="171" bestFit="1" customWidth="1"/>
    <col min="776" max="776" width="11" style="171" bestFit="1" customWidth="1"/>
    <col min="777" max="780" width="10.125" style="171" bestFit="1" customWidth="1"/>
    <col min="781" max="1024" width="11" style="171"/>
    <col min="1025" max="1025" width="8.375" style="171" customWidth="1"/>
    <col min="1026" max="1026" width="9.25" style="171" customWidth="1"/>
    <col min="1027" max="1027" width="8.25" style="171" bestFit="1" customWidth="1"/>
    <col min="1028" max="1028" width="8.875" style="171" bestFit="1" customWidth="1"/>
    <col min="1029" max="1029" width="8.25" style="171" bestFit="1" customWidth="1"/>
    <col min="1030" max="1030" width="8.375" style="171" bestFit="1" customWidth="1"/>
    <col min="1031" max="1031" width="7.5" style="171" bestFit="1" customWidth="1"/>
    <col min="1032" max="1032" width="11" style="171" bestFit="1" customWidth="1"/>
    <col min="1033" max="1036" width="10.125" style="171" bestFit="1" customWidth="1"/>
    <col min="1037" max="1280" width="10" style="171"/>
    <col min="1281" max="1281" width="8.375" style="171" customWidth="1"/>
    <col min="1282" max="1282" width="9.25" style="171" customWidth="1"/>
    <col min="1283" max="1283" width="8.25" style="171" bestFit="1" customWidth="1"/>
    <col min="1284" max="1284" width="8.875" style="171" bestFit="1" customWidth="1"/>
    <col min="1285" max="1285" width="8.25" style="171" bestFit="1" customWidth="1"/>
    <col min="1286" max="1286" width="8.375" style="171" bestFit="1" customWidth="1"/>
    <col min="1287" max="1287" width="7.5" style="171" bestFit="1" customWidth="1"/>
    <col min="1288" max="1288" width="11" style="171" bestFit="1" customWidth="1"/>
    <col min="1289" max="1292" width="10.125" style="171" bestFit="1" customWidth="1"/>
    <col min="1293" max="1536" width="10" style="171"/>
    <col min="1537" max="1537" width="8.375" style="171" customWidth="1"/>
    <col min="1538" max="1538" width="9.25" style="171" customWidth="1"/>
    <col min="1539" max="1539" width="8.25" style="171" bestFit="1" customWidth="1"/>
    <col min="1540" max="1540" width="8.875" style="171" bestFit="1" customWidth="1"/>
    <col min="1541" max="1541" width="8.25" style="171" bestFit="1" customWidth="1"/>
    <col min="1542" max="1542" width="8.375" style="171" bestFit="1" customWidth="1"/>
    <col min="1543" max="1543" width="7.5" style="171" bestFit="1" customWidth="1"/>
    <col min="1544" max="1544" width="11" style="171" bestFit="1" customWidth="1"/>
    <col min="1545" max="1548" width="10.125" style="171" bestFit="1" customWidth="1"/>
    <col min="1549" max="1792" width="10" style="171"/>
    <col min="1793" max="1793" width="8.375" style="171" customWidth="1"/>
    <col min="1794" max="1794" width="9.25" style="171" customWidth="1"/>
    <col min="1795" max="1795" width="8.25" style="171" bestFit="1" customWidth="1"/>
    <col min="1796" max="1796" width="8.875" style="171" bestFit="1" customWidth="1"/>
    <col min="1797" max="1797" width="8.25" style="171" bestFit="1" customWidth="1"/>
    <col min="1798" max="1798" width="8.375" style="171" bestFit="1" customWidth="1"/>
    <col min="1799" max="1799" width="7.5" style="171" bestFit="1" customWidth="1"/>
    <col min="1800" max="1800" width="11" style="171" bestFit="1" customWidth="1"/>
    <col min="1801" max="1804" width="10.125" style="171" bestFit="1" customWidth="1"/>
    <col min="1805" max="2048" width="11" style="171"/>
    <col min="2049" max="2049" width="8.375" style="171" customWidth="1"/>
    <col min="2050" max="2050" width="9.25" style="171" customWidth="1"/>
    <col min="2051" max="2051" width="8.25" style="171" bestFit="1" customWidth="1"/>
    <col min="2052" max="2052" width="8.875" style="171" bestFit="1" customWidth="1"/>
    <col min="2053" max="2053" width="8.25" style="171" bestFit="1" customWidth="1"/>
    <col min="2054" max="2054" width="8.375" style="171" bestFit="1" customWidth="1"/>
    <col min="2055" max="2055" width="7.5" style="171" bestFit="1" customWidth="1"/>
    <col min="2056" max="2056" width="11" style="171" bestFit="1" customWidth="1"/>
    <col min="2057" max="2060" width="10.125" style="171" bestFit="1" customWidth="1"/>
    <col min="2061" max="2304" width="10" style="171"/>
    <col min="2305" max="2305" width="8.375" style="171" customWidth="1"/>
    <col min="2306" max="2306" width="9.25" style="171" customWidth="1"/>
    <col min="2307" max="2307" width="8.25" style="171" bestFit="1" customWidth="1"/>
    <col min="2308" max="2308" width="8.875" style="171" bestFit="1" customWidth="1"/>
    <col min="2309" max="2309" width="8.25" style="171" bestFit="1" customWidth="1"/>
    <col min="2310" max="2310" width="8.375" style="171" bestFit="1" customWidth="1"/>
    <col min="2311" max="2311" width="7.5" style="171" bestFit="1" customWidth="1"/>
    <col min="2312" max="2312" width="11" style="171" bestFit="1" customWidth="1"/>
    <col min="2313" max="2316" width="10.125" style="171" bestFit="1" customWidth="1"/>
    <col min="2317" max="2560" width="10" style="171"/>
    <col min="2561" max="2561" width="8.375" style="171" customWidth="1"/>
    <col min="2562" max="2562" width="9.25" style="171" customWidth="1"/>
    <col min="2563" max="2563" width="8.25" style="171" bestFit="1" customWidth="1"/>
    <col min="2564" max="2564" width="8.875" style="171" bestFit="1" customWidth="1"/>
    <col min="2565" max="2565" width="8.25" style="171" bestFit="1" customWidth="1"/>
    <col min="2566" max="2566" width="8.375" style="171" bestFit="1" customWidth="1"/>
    <col min="2567" max="2567" width="7.5" style="171" bestFit="1" customWidth="1"/>
    <col min="2568" max="2568" width="11" style="171" bestFit="1" customWidth="1"/>
    <col min="2569" max="2572" width="10.125" style="171" bestFit="1" customWidth="1"/>
    <col min="2573" max="2816" width="10" style="171"/>
    <col min="2817" max="2817" width="8.375" style="171" customWidth="1"/>
    <col min="2818" max="2818" width="9.25" style="171" customWidth="1"/>
    <col min="2819" max="2819" width="8.25" style="171" bestFit="1" customWidth="1"/>
    <col min="2820" max="2820" width="8.875" style="171" bestFit="1" customWidth="1"/>
    <col min="2821" max="2821" width="8.25" style="171" bestFit="1" customWidth="1"/>
    <col min="2822" max="2822" width="8.375" style="171" bestFit="1" customWidth="1"/>
    <col min="2823" max="2823" width="7.5" style="171" bestFit="1" customWidth="1"/>
    <col min="2824" max="2824" width="11" style="171" bestFit="1" customWidth="1"/>
    <col min="2825" max="2828" width="10.125" style="171" bestFit="1" customWidth="1"/>
    <col min="2829" max="3072" width="11" style="171"/>
    <col min="3073" max="3073" width="8.375" style="171" customWidth="1"/>
    <col min="3074" max="3074" width="9.25" style="171" customWidth="1"/>
    <col min="3075" max="3075" width="8.25" style="171" bestFit="1" customWidth="1"/>
    <col min="3076" max="3076" width="8.875" style="171" bestFit="1" customWidth="1"/>
    <col min="3077" max="3077" width="8.25" style="171" bestFit="1" customWidth="1"/>
    <col min="3078" max="3078" width="8.375" style="171" bestFit="1" customWidth="1"/>
    <col min="3079" max="3079" width="7.5" style="171" bestFit="1" customWidth="1"/>
    <col min="3080" max="3080" width="11" style="171" bestFit="1" customWidth="1"/>
    <col min="3081" max="3084" width="10.125" style="171" bestFit="1" customWidth="1"/>
    <col min="3085" max="3328" width="10" style="171"/>
    <col min="3329" max="3329" width="8.375" style="171" customWidth="1"/>
    <col min="3330" max="3330" width="9.25" style="171" customWidth="1"/>
    <col min="3331" max="3331" width="8.25" style="171" bestFit="1" customWidth="1"/>
    <col min="3332" max="3332" width="8.875" style="171" bestFit="1" customWidth="1"/>
    <col min="3333" max="3333" width="8.25" style="171" bestFit="1" customWidth="1"/>
    <col min="3334" max="3334" width="8.375" style="171" bestFit="1" customWidth="1"/>
    <col min="3335" max="3335" width="7.5" style="171" bestFit="1" customWidth="1"/>
    <col min="3336" max="3336" width="11" style="171" bestFit="1" customWidth="1"/>
    <col min="3337" max="3340" width="10.125" style="171" bestFit="1" customWidth="1"/>
    <col min="3341" max="3584" width="10" style="171"/>
    <col min="3585" max="3585" width="8.375" style="171" customWidth="1"/>
    <col min="3586" max="3586" width="9.25" style="171" customWidth="1"/>
    <col min="3587" max="3587" width="8.25" style="171" bestFit="1" customWidth="1"/>
    <col min="3588" max="3588" width="8.875" style="171" bestFit="1" customWidth="1"/>
    <col min="3589" max="3589" width="8.25" style="171" bestFit="1" customWidth="1"/>
    <col min="3590" max="3590" width="8.375" style="171" bestFit="1" customWidth="1"/>
    <col min="3591" max="3591" width="7.5" style="171" bestFit="1" customWidth="1"/>
    <col min="3592" max="3592" width="11" style="171" bestFit="1" customWidth="1"/>
    <col min="3593" max="3596" width="10.125" style="171" bestFit="1" customWidth="1"/>
    <col min="3597" max="3840" width="10" style="171"/>
    <col min="3841" max="3841" width="8.375" style="171" customWidth="1"/>
    <col min="3842" max="3842" width="9.25" style="171" customWidth="1"/>
    <col min="3843" max="3843" width="8.25" style="171" bestFit="1" customWidth="1"/>
    <col min="3844" max="3844" width="8.875" style="171" bestFit="1" customWidth="1"/>
    <col min="3845" max="3845" width="8.25" style="171" bestFit="1" customWidth="1"/>
    <col min="3846" max="3846" width="8.375" style="171" bestFit="1" customWidth="1"/>
    <col min="3847" max="3847" width="7.5" style="171" bestFit="1" customWidth="1"/>
    <col min="3848" max="3848" width="11" style="171" bestFit="1" customWidth="1"/>
    <col min="3849" max="3852" width="10.125" style="171" bestFit="1" customWidth="1"/>
    <col min="3853" max="4096" width="11" style="171"/>
    <col min="4097" max="4097" width="8.375" style="171" customWidth="1"/>
    <col min="4098" max="4098" width="9.25" style="171" customWidth="1"/>
    <col min="4099" max="4099" width="8.25" style="171" bestFit="1" customWidth="1"/>
    <col min="4100" max="4100" width="8.875" style="171" bestFit="1" customWidth="1"/>
    <col min="4101" max="4101" width="8.25" style="171" bestFit="1" customWidth="1"/>
    <col min="4102" max="4102" width="8.375" style="171" bestFit="1" customWidth="1"/>
    <col min="4103" max="4103" width="7.5" style="171" bestFit="1" customWidth="1"/>
    <col min="4104" max="4104" width="11" style="171" bestFit="1" customWidth="1"/>
    <col min="4105" max="4108" width="10.125" style="171" bestFit="1" customWidth="1"/>
    <col min="4109" max="4352" width="10" style="171"/>
    <col min="4353" max="4353" width="8.375" style="171" customWidth="1"/>
    <col min="4354" max="4354" width="9.25" style="171" customWidth="1"/>
    <col min="4355" max="4355" width="8.25" style="171" bestFit="1" customWidth="1"/>
    <col min="4356" max="4356" width="8.875" style="171" bestFit="1" customWidth="1"/>
    <col min="4357" max="4357" width="8.25" style="171" bestFit="1" customWidth="1"/>
    <col min="4358" max="4358" width="8.375" style="171" bestFit="1" customWidth="1"/>
    <col min="4359" max="4359" width="7.5" style="171" bestFit="1" customWidth="1"/>
    <col min="4360" max="4360" width="11" style="171" bestFit="1" customWidth="1"/>
    <col min="4361" max="4364" width="10.125" style="171" bestFit="1" customWidth="1"/>
    <col min="4365" max="4608" width="10" style="171"/>
    <col min="4609" max="4609" width="8.375" style="171" customWidth="1"/>
    <col min="4610" max="4610" width="9.25" style="171" customWidth="1"/>
    <col min="4611" max="4611" width="8.25" style="171" bestFit="1" customWidth="1"/>
    <col min="4612" max="4612" width="8.875" style="171" bestFit="1" customWidth="1"/>
    <col min="4613" max="4613" width="8.25" style="171" bestFit="1" customWidth="1"/>
    <col min="4614" max="4614" width="8.375" style="171" bestFit="1" customWidth="1"/>
    <col min="4615" max="4615" width="7.5" style="171" bestFit="1" customWidth="1"/>
    <col min="4616" max="4616" width="11" style="171" bestFit="1" customWidth="1"/>
    <col min="4617" max="4620" width="10.125" style="171" bestFit="1" customWidth="1"/>
    <col min="4621" max="4864" width="10" style="171"/>
    <col min="4865" max="4865" width="8.375" style="171" customWidth="1"/>
    <col min="4866" max="4866" width="9.25" style="171" customWidth="1"/>
    <col min="4867" max="4867" width="8.25" style="171" bestFit="1" customWidth="1"/>
    <col min="4868" max="4868" width="8.875" style="171" bestFit="1" customWidth="1"/>
    <col min="4869" max="4869" width="8.25" style="171" bestFit="1" customWidth="1"/>
    <col min="4870" max="4870" width="8.375" style="171" bestFit="1" customWidth="1"/>
    <col min="4871" max="4871" width="7.5" style="171" bestFit="1" customWidth="1"/>
    <col min="4872" max="4872" width="11" style="171" bestFit="1" customWidth="1"/>
    <col min="4873" max="4876" width="10.125" style="171" bestFit="1" customWidth="1"/>
    <col min="4877" max="5120" width="11" style="171"/>
    <col min="5121" max="5121" width="8.375" style="171" customWidth="1"/>
    <col min="5122" max="5122" width="9.25" style="171" customWidth="1"/>
    <col min="5123" max="5123" width="8.25" style="171" bestFit="1" customWidth="1"/>
    <col min="5124" max="5124" width="8.875" style="171" bestFit="1" customWidth="1"/>
    <col min="5125" max="5125" width="8.25" style="171" bestFit="1" customWidth="1"/>
    <col min="5126" max="5126" width="8.375" style="171" bestFit="1" customWidth="1"/>
    <col min="5127" max="5127" width="7.5" style="171" bestFit="1" customWidth="1"/>
    <col min="5128" max="5128" width="11" style="171" bestFit="1" customWidth="1"/>
    <col min="5129" max="5132" width="10.125" style="171" bestFit="1" customWidth="1"/>
    <col min="5133" max="5376" width="10" style="171"/>
    <col min="5377" max="5377" width="8.375" style="171" customWidth="1"/>
    <col min="5378" max="5378" width="9.25" style="171" customWidth="1"/>
    <col min="5379" max="5379" width="8.25" style="171" bestFit="1" customWidth="1"/>
    <col min="5380" max="5380" width="8.875" style="171" bestFit="1" customWidth="1"/>
    <col min="5381" max="5381" width="8.25" style="171" bestFit="1" customWidth="1"/>
    <col min="5382" max="5382" width="8.375" style="171" bestFit="1" customWidth="1"/>
    <col min="5383" max="5383" width="7.5" style="171" bestFit="1" customWidth="1"/>
    <col min="5384" max="5384" width="11" style="171" bestFit="1" customWidth="1"/>
    <col min="5385" max="5388" width="10.125" style="171" bestFit="1" customWidth="1"/>
    <col min="5389" max="5632" width="10" style="171"/>
    <col min="5633" max="5633" width="8.375" style="171" customWidth="1"/>
    <col min="5634" max="5634" width="9.25" style="171" customWidth="1"/>
    <col min="5635" max="5635" width="8.25" style="171" bestFit="1" customWidth="1"/>
    <col min="5636" max="5636" width="8.875" style="171" bestFit="1" customWidth="1"/>
    <col min="5637" max="5637" width="8.25" style="171" bestFit="1" customWidth="1"/>
    <col min="5638" max="5638" width="8.375" style="171" bestFit="1" customWidth="1"/>
    <col min="5639" max="5639" width="7.5" style="171" bestFit="1" customWidth="1"/>
    <col min="5640" max="5640" width="11" style="171" bestFit="1" customWidth="1"/>
    <col min="5641" max="5644" width="10.125" style="171" bestFit="1" customWidth="1"/>
    <col min="5645" max="5888" width="10" style="171"/>
    <col min="5889" max="5889" width="8.375" style="171" customWidth="1"/>
    <col min="5890" max="5890" width="9.25" style="171" customWidth="1"/>
    <col min="5891" max="5891" width="8.25" style="171" bestFit="1" customWidth="1"/>
    <col min="5892" max="5892" width="8.875" style="171" bestFit="1" customWidth="1"/>
    <col min="5893" max="5893" width="8.25" style="171" bestFit="1" customWidth="1"/>
    <col min="5894" max="5894" width="8.375" style="171" bestFit="1" customWidth="1"/>
    <col min="5895" max="5895" width="7.5" style="171" bestFit="1" customWidth="1"/>
    <col min="5896" max="5896" width="11" style="171" bestFit="1" customWidth="1"/>
    <col min="5897" max="5900" width="10.125" style="171" bestFit="1" customWidth="1"/>
    <col min="5901" max="6144" width="11" style="171"/>
    <col min="6145" max="6145" width="8.375" style="171" customWidth="1"/>
    <col min="6146" max="6146" width="9.25" style="171" customWidth="1"/>
    <col min="6147" max="6147" width="8.25" style="171" bestFit="1" customWidth="1"/>
    <col min="6148" max="6148" width="8.875" style="171" bestFit="1" customWidth="1"/>
    <col min="6149" max="6149" width="8.25" style="171" bestFit="1" customWidth="1"/>
    <col min="6150" max="6150" width="8.375" style="171" bestFit="1" customWidth="1"/>
    <col min="6151" max="6151" width="7.5" style="171" bestFit="1" customWidth="1"/>
    <col min="6152" max="6152" width="11" style="171" bestFit="1" customWidth="1"/>
    <col min="6153" max="6156" width="10.125" style="171" bestFit="1" customWidth="1"/>
    <col min="6157" max="6400" width="10" style="171"/>
    <col min="6401" max="6401" width="8.375" style="171" customWidth="1"/>
    <col min="6402" max="6402" width="9.25" style="171" customWidth="1"/>
    <col min="6403" max="6403" width="8.25" style="171" bestFit="1" customWidth="1"/>
    <col min="6404" max="6404" width="8.875" style="171" bestFit="1" customWidth="1"/>
    <col min="6405" max="6405" width="8.25" style="171" bestFit="1" customWidth="1"/>
    <col min="6406" max="6406" width="8.375" style="171" bestFit="1" customWidth="1"/>
    <col min="6407" max="6407" width="7.5" style="171" bestFit="1" customWidth="1"/>
    <col min="6408" max="6408" width="11" style="171" bestFit="1" customWidth="1"/>
    <col min="6409" max="6412" width="10.125" style="171" bestFit="1" customWidth="1"/>
    <col min="6413" max="6656" width="10" style="171"/>
    <col min="6657" max="6657" width="8.375" style="171" customWidth="1"/>
    <col min="6658" max="6658" width="9.25" style="171" customWidth="1"/>
    <col min="6659" max="6659" width="8.25" style="171" bestFit="1" customWidth="1"/>
    <col min="6660" max="6660" width="8.875" style="171" bestFit="1" customWidth="1"/>
    <col min="6661" max="6661" width="8.25" style="171" bestFit="1" customWidth="1"/>
    <col min="6662" max="6662" width="8.375" style="171" bestFit="1" customWidth="1"/>
    <col min="6663" max="6663" width="7.5" style="171" bestFit="1" customWidth="1"/>
    <col min="6664" max="6664" width="11" style="171" bestFit="1" customWidth="1"/>
    <col min="6665" max="6668" width="10.125" style="171" bestFit="1" customWidth="1"/>
    <col min="6669" max="6912" width="10" style="171"/>
    <col min="6913" max="6913" width="8.375" style="171" customWidth="1"/>
    <col min="6914" max="6914" width="9.25" style="171" customWidth="1"/>
    <col min="6915" max="6915" width="8.25" style="171" bestFit="1" customWidth="1"/>
    <col min="6916" max="6916" width="8.875" style="171" bestFit="1" customWidth="1"/>
    <col min="6917" max="6917" width="8.25" style="171" bestFit="1" customWidth="1"/>
    <col min="6918" max="6918" width="8.375" style="171" bestFit="1" customWidth="1"/>
    <col min="6919" max="6919" width="7.5" style="171" bestFit="1" customWidth="1"/>
    <col min="6920" max="6920" width="11" style="171" bestFit="1" customWidth="1"/>
    <col min="6921" max="6924" width="10.125" style="171" bestFit="1" customWidth="1"/>
    <col min="6925" max="7168" width="11" style="171"/>
    <col min="7169" max="7169" width="8.375" style="171" customWidth="1"/>
    <col min="7170" max="7170" width="9.25" style="171" customWidth="1"/>
    <col min="7171" max="7171" width="8.25" style="171" bestFit="1" customWidth="1"/>
    <col min="7172" max="7172" width="8.875" style="171" bestFit="1" customWidth="1"/>
    <col min="7173" max="7173" width="8.25" style="171" bestFit="1" customWidth="1"/>
    <col min="7174" max="7174" width="8.375" style="171" bestFit="1" customWidth="1"/>
    <col min="7175" max="7175" width="7.5" style="171" bestFit="1" customWidth="1"/>
    <col min="7176" max="7176" width="11" style="171" bestFit="1" customWidth="1"/>
    <col min="7177" max="7180" width="10.125" style="171" bestFit="1" customWidth="1"/>
    <col min="7181" max="7424" width="10" style="171"/>
    <col min="7425" max="7425" width="8.375" style="171" customWidth="1"/>
    <col min="7426" max="7426" width="9.25" style="171" customWidth="1"/>
    <col min="7427" max="7427" width="8.25" style="171" bestFit="1" customWidth="1"/>
    <col min="7428" max="7428" width="8.875" style="171" bestFit="1" customWidth="1"/>
    <col min="7429" max="7429" width="8.25" style="171" bestFit="1" customWidth="1"/>
    <col min="7430" max="7430" width="8.375" style="171" bestFit="1" customWidth="1"/>
    <col min="7431" max="7431" width="7.5" style="171" bestFit="1" customWidth="1"/>
    <col min="7432" max="7432" width="11" style="171" bestFit="1" customWidth="1"/>
    <col min="7433" max="7436" width="10.125" style="171" bestFit="1" customWidth="1"/>
    <col min="7437" max="7680" width="10" style="171"/>
    <col min="7681" max="7681" width="8.375" style="171" customWidth="1"/>
    <col min="7682" max="7682" width="9.25" style="171" customWidth="1"/>
    <col min="7683" max="7683" width="8.25" style="171" bestFit="1" customWidth="1"/>
    <col min="7684" max="7684" width="8.875" style="171" bestFit="1" customWidth="1"/>
    <col min="7685" max="7685" width="8.25" style="171" bestFit="1" customWidth="1"/>
    <col min="7686" max="7686" width="8.375" style="171" bestFit="1" customWidth="1"/>
    <col min="7687" max="7687" width="7.5" style="171" bestFit="1" customWidth="1"/>
    <col min="7688" max="7688" width="11" style="171" bestFit="1" customWidth="1"/>
    <col min="7689" max="7692" width="10.125" style="171" bestFit="1" customWidth="1"/>
    <col min="7693" max="7936" width="10" style="171"/>
    <col min="7937" max="7937" width="8.375" style="171" customWidth="1"/>
    <col min="7938" max="7938" width="9.25" style="171" customWidth="1"/>
    <col min="7939" max="7939" width="8.25" style="171" bestFit="1" customWidth="1"/>
    <col min="7940" max="7940" width="8.875" style="171" bestFit="1" customWidth="1"/>
    <col min="7941" max="7941" width="8.25" style="171" bestFit="1" customWidth="1"/>
    <col min="7942" max="7942" width="8.375" style="171" bestFit="1" customWidth="1"/>
    <col min="7943" max="7943" width="7.5" style="171" bestFit="1" customWidth="1"/>
    <col min="7944" max="7944" width="11" style="171" bestFit="1" customWidth="1"/>
    <col min="7945" max="7948" width="10.125" style="171" bestFit="1" customWidth="1"/>
    <col min="7949" max="8192" width="11" style="171"/>
    <col min="8193" max="8193" width="8.375" style="171" customWidth="1"/>
    <col min="8194" max="8194" width="9.25" style="171" customWidth="1"/>
    <col min="8195" max="8195" width="8.25" style="171" bestFit="1" customWidth="1"/>
    <col min="8196" max="8196" width="8.875" style="171" bestFit="1" customWidth="1"/>
    <col min="8197" max="8197" width="8.25" style="171" bestFit="1" customWidth="1"/>
    <col min="8198" max="8198" width="8.375" style="171" bestFit="1" customWidth="1"/>
    <col min="8199" max="8199" width="7.5" style="171" bestFit="1" customWidth="1"/>
    <col min="8200" max="8200" width="11" style="171" bestFit="1" customWidth="1"/>
    <col min="8201" max="8204" width="10.125" style="171" bestFit="1" customWidth="1"/>
    <col min="8205" max="8448" width="10" style="171"/>
    <col min="8449" max="8449" width="8.375" style="171" customWidth="1"/>
    <col min="8450" max="8450" width="9.25" style="171" customWidth="1"/>
    <col min="8451" max="8451" width="8.25" style="171" bestFit="1" customWidth="1"/>
    <col min="8452" max="8452" width="8.875" style="171" bestFit="1" customWidth="1"/>
    <col min="8453" max="8453" width="8.25" style="171" bestFit="1" customWidth="1"/>
    <col min="8454" max="8454" width="8.375" style="171" bestFit="1" customWidth="1"/>
    <col min="8455" max="8455" width="7.5" style="171" bestFit="1" customWidth="1"/>
    <col min="8456" max="8456" width="11" style="171" bestFit="1" customWidth="1"/>
    <col min="8457" max="8460" width="10.125" style="171" bestFit="1" customWidth="1"/>
    <col min="8461" max="8704" width="10" style="171"/>
    <col min="8705" max="8705" width="8.375" style="171" customWidth="1"/>
    <col min="8706" max="8706" width="9.25" style="171" customWidth="1"/>
    <col min="8707" max="8707" width="8.25" style="171" bestFit="1" customWidth="1"/>
    <col min="8708" max="8708" width="8.875" style="171" bestFit="1" customWidth="1"/>
    <col min="8709" max="8709" width="8.25" style="171" bestFit="1" customWidth="1"/>
    <col min="8710" max="8710" width="8.375" style="171" bestFit="1" customWidth="1"/>
    <col min="8711" max="8711" width="7.5" style="171" bestFit="1" customWidth="1"/>
    <col min="8712" max="8712" width="11" style="171" bestFit="1" customWidth="1"/>
    <col min="8713" max="8716" width="10.125" style="171" bestFit="1" customWidth="1"/>
    <col min="8717" max="8960" width="10" style="171"/>
    <col min="8961" max="8961" width="8.375" style="171" customWidth="1"/>
    <col min="8962" max="8962" width="9.25" style="171" customWidth="1"/>
    <col min="8963" max="8963" width="8.25" style="171" bestFit="1" customWidth="1"/>
    <col min="8964" max="8964" width="8.875" style="171" bestFit="1" customWidth="1"/>
    <col min="8965" max="8965" width="8.25" style="171" bestFit="1" customWidth="1"/>
    <col min="8966" max="8966" width="8.375" style="171" bestFit="1" customWidth="1"/>
    <col min="8967" max="8967" width="7.5" style="171" bestFit="1" customWidth="1"/>
    <col min="8968" max="8968" width="11" style="171" bestFit="1" customWidth="1"/>
    <col min="8969" max="8972" width="10.125" style="171" bestFit="1" customWidth="1"/>
    <col min="8973" max="9216" width="11" style="171"/>
    <col min="9217" max="9217" width="8.375" style="171" customWidth="1"/>
    <col min="9218" max="9218" width="9.25" style="171" customWidth="1"/>
    <col min="9219" max="9219" width="8.25" style="171" bestFit="1" customWidth="1"/>
    <col min="9220" max="9220" width="8.875" style="171" bestFit="1" customWidth="1"/>
    <col min="9221" max="9221" width="8.25" style="171" bestFit="1" customWidth="1"/>
    <col min="9222" max="9222" width="8.375" style="171" bestFit="1" customWidth="1"/>
    <col min="9223" max="9223" width="7.5" style="171" bestFit="1" customWidth="1"/>
    <col min="9224" max="9224" width="11" style="171" bestFit="1" customWidth="1"/>
    <col min="9225" max="9228" width="10.125" style="171" bestFit="1" customWidth="1"/>
    <col min="9229" max="9472" width="10" style="171"/>
    <col min="9473" max="9473" width="8.375" style="171" customWidth="1"/>
    <col min="9474" max="9474" width="9.25" style="171" customWidth="1"/>
    <col min="9475" max="9475" width="8.25" style="171" bestFit="1" customWidth="1"/>
    <col min="9476" max="9476" width="8.875" style="171" bestFit="1" customWidth="1"/>
    <col min="9477" max="9477" width="8.25" style="171" bestFit="1" customWidth="1"/>
    <col min="9478" max="9478" width="8.375" style="171" bestFit="1" customWidth="1"/>
    <col min="9479" max="9479" width="7.5" style="171" bestFit="1" customWidth="1"/>
    <col min="9480" max="9480" width="11" style="171" bestFit="1" customWidth="1"/>
    <col min="9481" max="9484" width="10.125" style="171" bestFit="1" customWidth="1"/>
    <col min="9485" max="9728" width="10" style="171"/>
    <col min="9729" max="9729" width="8.375" style="171" customWidth="1"/>
    <col min="9730" max="9730" width="9.25" style="171" customWidth="1"/>
    <col min="9731" max="9731" width="8.25" style="171" bestFit="1" customWidth="1"/>
    <col min="9732" max="9732" width="8.875" style="171" bestFit="1" customWidth="1"/>
    <col min="9733" max="9733" width="8.25" style="171" bestFit="1" customWidth="1"/>
    <col min="9734" max="9734" width="8.375" style="171" bestFit="1" customWidth="1"/>
    <col min="9735" max="9735" width="7.5" style="171" bestFit="1" customWidth="1"/>
    <col min="9736" max="9736" width="11" style="171" bestFit="1" customWidth="1"/>
    <col min="9737" max="9740" width="10.125" style="171" bestFit="1" customWidth="1"/>
    <col min="9741" max="9984" width="10" style="171"/>
    <col min="9985" max="9985" width="8.375" style="171" customWidth="1"/>
    <col min="9986" max="9986" width="9.25" style="171" customWidth="1"/>
    <col min="9987" max="9987" width="8.25" style="171" bestFit="1" customWidth="1"/>
    <col min="9988" max="9988" width="8.875" style="171" bestFit="1" customWidth="1"/>
    <col min="9989" max="9989" width="8.25" style="171" bestFit="1" customWidth="1"/>
    <col min="9990" max="9990" width="8.375" style="171" bestFit="1" customWidth="1"/>
    <col min="9991" max="9991" width="7.5" style="171" bestFit="1" customWidth="1"/>
    <col min="9992" max="9992" width="11" style="171" bestFit="1" customWidth="1"/>
    <col min="9993" max="9996" width="10.125" style="171" bestFit="1" customWidth="1"/>
    <col min="9997" max="10240" width="11" style="171"/>
    <col min="10241" max="10241" width="8.375" style="171" customWidth="1"/>
    <col min="10242" max="10242" width="9.25" style="171" customWidth="1"/>
    <col min="10243" max="10243" width="8.25" style="171" bestFit="1" customWidth="1"/>
    <col min="10244" max="10244" width="8.875" style="171" bestFit="1" customWidth="1"/>
    <col min="10245" max="10245" width="8.25" style="171" bestFit="1" customWidth="1"/>
    <col min="10246" max="10246" width="8.375" style="171" bestFit="1" customWidth="1"/>
    <col min="10247" max="10247" width="7.5" style="171" bestFit="1" customWidth="1"/>
    <col min="10248" max="10248" width="11" style="171" bestFit="1" customWidth="1"/>
    <col min="10249" max="10252" width="10.125" style="171" bestFit="1" customWidth="1"/>
    <col min="10253" max="10496" width="10" style="171"/>
    <col min="10497" max="10497" width="8.375" style="171" customWidth="1"/>
    <col min="10498" max="10498" width="9.25" style="171" customWidth="1"/>
    <col min="10499" max="10499" width="8.25" style="171" bestFit="1" customWidth="1"/>
    <col min="10500" max="10500" width="8.875" style="171" bestFit="1" customWidth="1"/>
    <col min="10501" max="10501" width="8.25" style="171" bestFit="1" customWidth="1"/>
    <col min="10502" max="10502" width="8.375" style="171" bestFit="1" customWidth="1"/>
    <col min="10503" max="10503" width="7.5" style="171" bestFit="1" customWidth="1"/>
    <col min="10504" max="10504" width="11" style="171" bestFit="1" customWidth="1"/>
    <col min="10505" max="10508" width="10.125" style="171" bestFit="1" customWidth="1"/>
    <col min="10509" max="10752" width="10" style="171"/>
    <col min="10753" max="10753" width="8.375" style="171" customWidth="1"/>
    <col min="10754" max="10754" width="9.25" style="171" customWidth="1"/>
    <col min="10755" max="10755" width="8.25" style="171" bestFit="1" customWidth="1"/>
    <col min="10756" max="10756" width="8.875" style="171" bestFit="1" customWidth="1"/>
    <col min="10757" max="10757" width="8.25" style="171" bestFit="1" customWidth="1"/>
    <col min="10758" max="10758" width="8.375" style="171" bestFit="1" customWidth="1"/>
    <col min="10759" max="10759" width="7.5" style="171" bestFit="1" customWidth="1"/>
    <col min="10760" max="10760" width="11" style="171" bestFit="1" customWidth="1"/>
    <col min="10761" max="10764" width="10.125" style="171" bestFit="1" customWidth="1"/>
    <col min="10765" max="11008" width="10" style="171"/>
    <col min="11009" max="11009" width="8.375" style="171" customWidth="1"/>
    <col min="11010" max="11010" width="9.25" style="171" customWidth="1"/>
    <col min="11011" max="11011" width="8.25" style="171" bestFit="1" customWidth="1"/>
    <col min="11012" max="11012" width="8.875" style="171" bestFit="1" customWidth="1"/>
    <col min="11013" max="11013" width="8.25" style="171" bestFit="1" customWidth="1"/>
    <col min="11014" max="11014" width="8.375" style="171" bestFit="1" customWidth="1"/>
    <col min="11015" max="11015" width="7.5" style="171" bestFit="1" customWidth="1"/>
    <col min="11016" max="11016" width="11" style="171" bestFit="1" customWidth="1"/>
    <col min="11017" max="11020" width="10.125" style="171" bestFit="1" customWidth="1"/>
    <col min="11021" max="11264" width="11" style="171"/>
    <col min="11265" max="11265" width="8.375" style="171" customWidth="1"/>
    <col min="11266" max="11266" width="9.25" style="171" customWidth="1"/>
    <col min="11267" max="11267" width="8.25" style="171" bestFit="1" customWidth="1"/>
    <col min="11268" max="11268" width="8.875" style="171" bestFit="1" customWidth="1"/>
    <col min="11269" max="11269" width="8.25" style="171" bestFit="1" customWidth="1"/>
    <col min="11270" max="11270" width="8.375" style="171" bestFit="1" customWidth="1"/>
    <col min="11271" max="11271" width="7.5" style="171" bestFit="1" customWidth="1"/>
    <col min="11272" max="11272" width="11" style="171" bestFit="1" customWidth="1"/>
    <col min="11273" max="11276" width="10.125" style="171" bestFit="1" customWidth="1"/>
    <col min="11277" max="11520" width="10" style="171"/>
    <col min="11521" max="11521" width="8.375" style="171" customWidth="1"/>
    <col min="11522" max="11522" width="9.25" style="171" customWidth="1"/>
    <col min="11523" max="11523" width="8.25" style="171" bestFit="1" customWidth="1"/>
    <col min="11524" max="11524" width="8.875" style="171" bestFit="1" customWidth="1"/>
    <col min="11525" max="11525" width="8.25" style="171" bestFit="1" customWidth="1"/>
    <col min="11526" max="11526" width="8.375" style="171" bestFit="1" customWidth="1"/>
    <col min="11527" max="11527" width="7.5" style="171" bestFit="1" customWidth="1"/>
    <col min="11528" max="11528" width="11" style="171" bestFit="1" customWidth="1"/>
    <col min="11529" max="11532" width="10.125" style="171" bestFit="1" customWidth="1"/>
    <col min="11533" max="11776" width="10" style="171"/>
    <col min="11777" max="11777" width="8.375" style="171" customWidth="1"/>
    <col min="11778" max="11778" width="9.25" style="171" customWidth="1"/>
    <col min="11779" max="11779" width="8.25" style="171" bestFit="1" customWidth="1"/>
    <col min="11780" max="11780" width="8.875" style="171" bestFit="1" customWidth="1"/>
    <col min="11781" max="11781" width="8.25" style="171" bestFit="1" customWidth="1"/>
    <col min="11782" max="11782" width="8.375" style="171" bestFit="1" customWidth="1"/>
    <col min="11783" max="11783" width="7.5" style="171" bestFit="1" customWidth="1"/>
    <col min="11784" max="11784" width="11" style="171" bestFit="1" customWidth="1"/>
    <col min="11785" max="11788" width="10.125" style="171" bestFit="1" customWidth="1"/>
    <col min="11789" max="12032" width="10" style="171"/>
    <col min="12033" max="12033" width="8.375" style="171" customWidth="1"/>
    <col min="12034" max="12034" width="9.25" style="171" customWidth="1"/>
    <col min="12035" max="12035" width="8.25" style="171" bestFit="1" customWidth="1"/>
    <col min="12036" max="12036" width="8.875" style="171" bestFit="1" customWidth="1"/>
    <col min="12037" max="12037" width="8.25" style="171" bestFit="1" customWidth="1"/>
    <col min="12038" max="12038" width="8.375" style="171" bestFit="1" customWidth="1"/>
    <col min="12039" max="12039" width="7.5" style="171" bestFit="1" customWidth="1"/>
    <col min="12040" max="12040" width="11" style="171" bestFit="1" customWidth="1"/>
    <col min="12041" max="12044" width="10.125" style="171" bestFit="1" customWidth="1"/>
    <col min="12045" max="12288" width="11" style="171"/>
    <col min="12289" max="12289" width="8.375" style="171" customWidth="1"/>
    <col min="12290" max="12290" width="9.25" style="171" customWidth="1"/>
    <col min="12291" max="12291" width="8.25" style="171" bestFit="1" customWidth="1"/>
    <col min="12292" max="12292" width="8.875" style="171" bestFit="1" customWidth="1"/>
    <col min="12293" max="12293" width="8.25" style="171" bestFit="1" customWidth="1"/>
    <col min="12294" max="12294" width="8.375" style="171" bestFit="1" customWidth="1"/>
    <col min="12295" max="12295" width="7.5" style="171" bestFit="1" customWidth="1"/>
    <col min="12296" max="12296" width="11" style="171" bestFit="1" customWidth="1"/>
    <col min="12297" max="12300" width="10.125" style="171" bestFit="1" customWidth="1"/>
    <col min="12301" max="12544" width="10" style="171"/>
    <col min="12545" max="12545" width="8.375" style="171" customWidth="1"/>
    <col min="12546" max="12546" width="9.25" style="171" customWidth="1"/>
    <col min="12547" max="12547" width="8.25" style="171" bestFit="1" customWidth="1"/>
    <col min="12548" max="12548" width="8.875" style="171" bestFit="1" customWidth="1"/>
    <col min="12549" max="12549" width="8.25" style="171" bestFit="1" customWidth="1"/>
    <col min="12550" max="12550" width="8.375" style="171" bestFit="1" customWidth="1"/>
    <col min="12551" max="12551" width="7.5" style="171" bestFit="1" customWidth="1"/>
    <col min="12552" max="12552" width="11" style="171" bestFit="1" customWidth="1"/>
    <col min="12553" max="12556" width="10.125" style="171" bestFit="1" customWidth="1"/>
    <col min="12557" max="12800" width="10" style="171"/>
    <col min="12801" max="12801" width="8.375" style="171" customWidth="1"/>
    <col min="12802" max="12802" width="9.25" style="171" customWidth="1"/>
    <col min="12803" max="12803" width="8.25" style="171" bestFit="1" customWidth="1"/>
    <col min="12804" max="12804" width="8.875" style="171" bestFit="1" customWidth="1"/>
    <col min="12805" max="12805" width="8.25" style="171" bestFit="1" customWidth="1"/>
    <col min="12806" max="12806" width="8.375" style="171" bestFit="1" customWidth="1"/>
    <col min="12807" max="12807" width="7.5" style="171" bestFit="1" customWidth="1"/>
    <col min="12808" max="12808" width="11" style="171" bestFit="1" customWidth="1"/>
    <col min="12809" max="12812" width="10.125" style="171" bestFit="1" customWidth="1"/>
    <col min="12813" max="13056" width="10" style="171"/>
    <col min="13057" max="13057" width="8.375" style="171" customWidth="1"/>
    <col min="13058" max="13058" width="9.25" style="171" customWidth="1"/>
    <col min="13059" max="13059" width="8.25" style="171" bestFit="1" customWidth="1"/>
    <col min="13060" max="13060" width="8.875" style="171" bestFit="1" customWidth="1"/>
    <col min="13061" max="13061" width="8.25" style="171" bestFit="1" customWidth="1"/>
    <col min="13062" max="13062" width="8.375" style="171" bestFit="1" customWidth="1"/>
    <col min="13063" max="13063" width="7.5" style="171" bestFit="1" customWidth="1"/>
    <col min="13064" max="13064" width="11" style="171" bestFit="1" customWidth="1"/>
    <col min="13065" max="13068" width="10.125" style="171" bestFit="1" customWidth="1"/>
    <col min="13069" max="13312" width="11" style="171"/>
    <col min="13313" max="13313" width="8.375" style="171" customWidth="1"/>
    <col min="13314" max="13314" width="9.25" style="171" customWidth="1"/>
    <col min="13315" max="13315" width="8.25" style="171" bestFit="1" customWidth="1"/>
    <col min="13316" max="13316" width="8.875" style="171" bestFit="1" customWidth="1"/>
    <col min="13317" max="13317" width="8.25" style="171" bestFit="1" customWidth="1"/>
    <col min="13318" max="13318" width="8.375" style="171" bestFit="1" customWidth="1"/>
    <col min="13319" max="13319" width="7.5" style="171" bestFit="1" customWidth="1"/>
    <col min="13320" max="13320" width="11" style="171" bestFit="1" customWidth="1"/>
    <col min="13321" max="13324" width="10.125" style="171" bestFit="1" customWidth="1"/>
    <col min="13325" max="13568" width="10" style="171"/>
    <col min="13569" max="13569" width="8.375" style="171" customWidth="1"/>
    <col min="13570" max="13570" width="9.25" style="171" customWidth="1"/>
    <col min="13571" max="13571" width="8.25" style="171" bestFit="1" customWidth="1"/>
    <col min="13572" max="13572" width="8.875" style="171" bestFit="1" customWidth="1"/>
    <col min="13573" max="13573" width="8.25" style="171" bestFit="1" customWidth="1"/>
    <col min="13574" max="13574" width="8.375" style="171" bestFit="1" customWidth="1"/>
    <col min="13575" max="13575" width="7.5" style="171" bestFit="1" customWidth="1"/>
    <col min="13576" max="13576" width="11" style="171" bestFit="1" customWidth="1"/>
    <col min="13577" max="13580" width="10.125" style="171" bestFit="1" customWidth="1"/>
    <col min="13581" max="13824" width="10" style="171"/>
    <col min="13825" max="13825" width="8.375" style="171" customWidth="1"/>
    <col min="13826" max="13826" width="9.25" style="171" customWidth="1"/>
    <col min="13827" max="13827" width="8.25" style="171" bestFit="1" customWidth="1"/>
    <col min="13828" max="13828" width="8.875" style="171" bestFit="1" customWidth="1"/>
    <col min="13829" max="13829" width="8.25" style="171" bestFit="1" customWidth="1"/>
    <col min="13830" max="13830" width="8.375" style="171" bestFit="1" customWidth="1"/>
    <col min="13831" max="13831" width="7.5" style="171" bestFit="1" customWidth="1"/>
    <col min="13832" max="13832" width="11" style="171" bestFit="1" customWidth="1"/>
    <col min="13833" max="13836" width="10.125" style="171" bestFit="1" customWidth="1"/>
    <col min="13837" max="14080" width="10" style="171"/>
    <col min="14081" max="14081" width="8.375" style="171" customWidth="1"/>
    <col min="14082" max="14082" width="9.25" style="171" customWidth="1"/>
    <col min="14083" max="14083" width="8.25" style="171" bestFit="1" customWidth="1"/>
    <col min="14084" max="14084" width="8.875" style="171" bestFit="1" customWidth="1"/>
    <col min="14085" max="14085" width="8.25" style="171" bestFit="1" customWidth="1"/>
    <col min="14086" max="14086" width="8.375" style="171" bestFit="1" customWidth="1"/>
    <col min="14087" max="14087" width="7.5" style="171" bestFit="1" customWidth="1"/>
    <col min="14088" max="14088" width="11" style="171" bestFit="1" customWidth="1"/>
    <col min="14089" max="14092" width="10.125" style="171" bestFit="1" customWidth="1"/>
    <col min="14093" max="14336" width="11" style="171"/>
    <col min="14337" max="14337" width="8.375" style="171" customWidth="1"/>
    <col min="14338" max="14338" width="9.25" style="171" customWidth="1"/>
    <col min="14339" max="14339" width="8.25" style="171" bestFit="1" customWidth="1"/>
    <col min="14340" max="14340" width="8.875" style="171" bestFit="1" customWidth="1"/>
    <col min="14341" max="14341" width="8.25" style="171" bestFit="1" customWidth="1"/>
    <col min="14342" max="14342" width="8.375" style="171" bestFit="1" customWidth="1"/>
    <col min="14343" max="14343" width="7.5" style="171" bestFit="1" customWidth="1"/>
    <col min="14344" max="14344" width="11" style="171" bestFit="1" customWidth="1"/>
    <col min="14345" max="14348" width="10.125" style="171" bestFit="1" customWidth="1"/>
    <col min="14349" max="14592" width="10" style="171"/>
    <col min="14593" max="14593" width="8.375" style="171" customWidth="1"/>
    <col min="14594" max="14594" width="9.25" style="171" customWidth="1"/>
    <col min="14595" max="14595" width="8.25" style="171" bestFit="1" customWidth="1"/>
    <col min="14596" max="14596" width="8.875" style="171" bestFit="1" customWidth="1"/>
    <col min="14597" max="14597" width="8.25" style="171" bestFit="1" customWidth="1"/>
    <col min="14598" max="14598" width="8.375" style="171" bestFit="1" customWidth="1"/>
    <col min="14599" max="14599" width="7.5" style="171" bestFit="1" customWidth="1"/>
    <col min="14600" max="14600" width="11" style="171" bestFit="1" customWidth="1"/>
    <col min="14601" max="14604" width="10.125" style="171" bestFit="1" customWidth="1"/>
    <col min="14605" max="14848" width="10" style="171"/>
    <col min="14849" max="14849" width="8.375" style="171" customWidth="1"/>
    <col min="14850" max="14850" width="9.25" style="171" customWidth="1"/>
    <col min="14851" max="14851" width="8.25" style="171" bestFit="1" customWidth="1"/>
    <col min="14852" max="14852" width="8.875" style="171" bestFit="1" customWidth="1"/>
    <col min="14853" max="14853" width="8.25" style="171" bestFit="1" customWidth="1"/>
    <col min="14854" max="14854" width="8.375" style="171" bestFit="1" customWidth="1"/>
    <col min="14855" max="14855" width="7.5" style="171" bestFit="1" customWidth="1"/>
    <col min="14856" max="14856" width="11" style="171" bestFit="1" customWidth="1"/>
    <col min="14857" max="14860" width="10.125" style="171" bestFit="1" customWidth="1"/>
    <col min="14861" max="15104" width="10" style="171"/>
    <col min="15105" max="15105" width="8.375" style="171" customWidth="1"/>
    <col min="15106" max="15106" width="9.25" style="171" customWidth="1"/>
    <col min="15107" max="15107" width="8.25" style="171" bestFit="1" customWidth="1"/>
    <col min="15108" max="15108" width="8.875" style="171" bestFit="1" customWidth="1"/>
    <col min="15109" max="15109" width="8.25" style="171" bestFit="1" customWidth="1"/>
    <col min="15110" max="15110" width="8.375" style="171" bestFit="1" customWidth="1"/>
    <col min="15111" max="15111" width="7.5" style="171" bestFit="1" customWidth="1"/>
    <col min="15112" max="15112" width="11" style="171" bestFit="1" customWidth="1"/>
    <col min="15113" max="15116" width="10.125" style="171" bestFit="1" customWidth="1"/>
    <col min="15117" max="15360" width="11" style="171"/>
    <col min="15361" max="15361" width="8.375" style="171" customWidth="1"/>
    <col min="15362" max="15362" width="9.25" style="171" customWidth="1"/>
    <col min="15363" max="15363" width="8.25" style="171" bestFit="1" customWidth="1"/>
    <col min="15364" max="15364" width="8.875" style="171" bestFit="1" customWidth="1"/>
    <col min="15365" max="15365" width="8.25" style="171" bestFit="1" customWidth="1"/>
    <col min="15366" max="15366" width="8.375" style="171" bestFit="1" customWidth="1"/>
    <col min="15367" max="15367" width="7.5" style="171" bestFit="1" customWidth="1"/>
    <col min="15368" max="15368" width="11" style="171" bestFit="1" customWidth="1"/>
    <col min="15369" max="15372" width="10.125" style="171" bestFit="1" customWidth="1"/>
    <col min="15373" max="15616" width="10" style="171"/>
    <col min="15617" max="15617" width="8.375" style="171" customWidth="1"/>
    <col min="15618" max="15618" width="9.25" style="171" customWidth="1"/>
    <col min="15619" max="15619" width="8.25" style="171" bestFit="1" customWidth="1"/>
    <col min="15620" max="15620" width="8.875" style="171" bestFit="1" customWidth="1"/>
    <col min="15621" max="15621" width="8.25" style="171" bestFit="1" customWidth="1"/>
    <col min="15622" max="15622" width="8.375" style="171" bestFit="1" customWidth="1"/>
    <col min="15623" max="15623" width="7.5" style="171" bestFit="1" customWidth="1"/>
    <col min="15624" max="15624" width="11" style="171" bestFit="1" customWidth="1"/>
    <col min="15625" max="15628" width="10.125" style="171" bestFit="1" customWidth="1"/>
    <col min="15629" max="15872" width="10" style="171"/>
    <col min="15873" max="15873" width="8.375" style="171" customWidth="1"/>
    <col min="15874" max="15874" width="9.25" style="171" customWidth="1"/>
    <col min="15875" max="15875" width="8.25" style="171" bestFit="1" customWidth="1"/>
    <col min="15876" max="15876" width="8.875" style="171" bestFit="1" customWidth="1"/>
    <col min="15877" max="15877" width="8.25" style="171" bestFit="1" customWidth="1"/>
    <col min="15878" max="15878" width="8.375" style="171" bestFit="1" customWidth="1"/>
    <col min="15879" max="15879" width="7.5" style="171" bestFit="1" customWidth="1"/>
    <col min="15880" max="15880" width="11" style="171" bestFit="1" customWidth="1"/>
    <col min="15881" max="15884" width="10.125" style="171" bestFit="1" customWidth="1"/>
    <col min="15885" max="16128" width="10" style="171"/>
    <col min="16129" max="16129" width="8.375" style="171" customWidth="1"/>
    <col min="16130" max="16130" width="9.25" style="171" customWidth="1"/>
    <col min="16131" max="16131" width="8.25" style="171" bestFit="1" customWidth="1"/>
    <col min="16132" max="16132" width="8.875" style="171" bestFit="1" customWidth="1"/>
    <col min="16133" max="16133" width="8.25" style="171" bestFit="1" customWidth="1"/>
    <col min="16134" max="16134" width="8.375" style="171" bestFit="1" customWidth="1"/>
    <col min="16135" max="16135" width="7.5" style="171" bestFit="1" customWidth="1"/>
    <col min="16136" max="16136" width="11" style="171" bestFit="1" customWidth="1"/>
    <col min="16137" max="16140" width="10.125" style="171" bestFit="1" customWidth="1"/>
    <col min="16141" max="16384" width="11" style="171"/>
  </cols>
  <sheetData>
    <row r="1" spans="1:65" x14ac:dyDescent="0.2">
      <c r="A1" s="170" t="s">
        <v>6</v>
      </c>
    </row>
    <row r="2" spans="1:65" ht="15.75" x14ac:dyDescent="0.25">
      <c r="A2" s="172"/>
      <c r="B2" s="173"/>
      <c r="H2" s="110" t="s">
        <v>157</v>
      </c>
    </row>
    <row r="3" spans="1:65" s="102" customFormat="1" x14ac:dyDescent="0.2">
      <c r="A3" s="79"/>
      <c r="B3" s="895">
        <f>INDICE!A3</f>
        <v>42948</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7"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99" customFormat="1" x14ac:dyDescent="0.2">
      <c r="A5" s="99" t="s">
        <v>201</v>
      </c>
      <c r="B5" s="100">
        <v>652.79553000000021</v>
      </c>
      <c r="C5" s="101">
        <v>5.8081880214003023</v>
      </c>
      <c r="D5" s="100">
        <v>4267.0437599999996</v>
      </c>
      <c r="E5" s="101">
        <v>8.8942894605768767</v>
      </c>
      <c r="F5" s="100">
        <v>6242.0097599999999</v>
      </c>
      <c r="G5" s="101">
        <v>8.2102592502434213</v>
      </c>
      <c r="H5" s="101">
        <v>99.9958138633028</v>
      </c>
    </row>
    <row r="6" spans="1:65" s="99" customFormat="1" x14ac:dyDescent="0.2">
      <c r="A6" s="99" t="s">
        <v>147</v>
      </c>
      <c r="B6" s="119">
        <v>2.1340000000000001E-2</v>
      </c>
      <c r="C6" s="486">
        <v>65.81196581196582</v>
      </c>
      <c r="D6" s="119">
        <v>0.13854000000000002</v>
      </c>
      <c r="E6" s="486">
        <v>-18.419503003179834</v>
      </c>
      <c r="F6" s="119">
        <v>0.26130999999999999</v>
      </c>
      <c r="G6" s="486">
        <v>3.4604268123688402</v>
      </c>
      <c r="H6" s="252">
        <v>4.1861366972004944E-3</v>
      </c>
    </row>
    <row r="7" spans="1:65" s="99" customFormat="1" x14ac:dyDescent="0.2">
      <c r="A7" s="68" t="s">
        <v>117</v>
      </c>
      <c r="B7" s="69">
        <v>652.81687000000022</v>
      </c>
      <c r="C7" s="103">
        <v>5.8094396923904004</v>
      </c>
      <c r="D7" s="69">
        <v>4267.1822999999995</v>
      </c>
      <c r="E7" s="103">
        <v>8.8931057922423147</v>
      </c>
      <c r="F7" s="69">
        <v>6242.2710699999998</v>
      </c>
      <c r="G7" s="103">
        <v>8.210051287742143</v>
      </c>
      <c r="H7" s="103">
        <v>100</v>
      </c>
    </row>
    <row r="8" spans="1:65" s="99" customFormat="1" x14ac:dyDescent="0.2">
      <c r="H8" s="93" t="s">
        <v>232</v>
      </c>
    </row>
    <row r="9" spans="1:65" s="99" customFormat="1" x14ac:dyDescent="0.2">
      <c r="A9" s="94" t="s">
        <v>528</v>
      </c>
    </row>
    <row r="10" spans="1:65" x14ac:dyDescent="0.2">
      <c r="A10" s="165" t="s">
        <v>602</v>
      </c>
    </row>
    <row r="13" spans="1:65" x14ac:dyDescent="0.2">
      <c r="B13" s="100"/>
    </row>
  </sheetData>
  <mergeCells count="3">
    <mergeCell ref="B3:C3"/>
    <mergeCell ref="D3:E3"/>
    <mergeCell ref="F3:H3"/>
  </mergeCells>
  <conditionalFormatting sqref="B6">
    <cfRule type="cellIs" dxfId="407" priority="7" operator="between">
      <formula>0</formula>
      <formula>0.5</formula>
    </cfRule>
    <cfRule type="cellIs" dxfId="406" priority="8" operator="between">
      <formula>0</formula>
      <formula>0.49</formula>
    </cfRule>
  </conditionalFormatting>
  <conditionalFormatting sqref="D6">
    <cfRule type="cellIs" dxfId="405" priority="5" operator="between">
      <formula>0</formula>
      <formula>0.5</formula>
    </cfRule>
    <cfRule type="cellIs" dxfId="404" priority="6" operator="between">
      <formula>0</formula>
      <formula>0.49</formula>
    </cfRule>
  </conditionalFormatting>
  <conditionalFormatting sqref="F6">
    <cfRule type="cellIs" dxfId="403" priority="3" operator="between">
      <formula>0</formula>
      <formula>0.5</formula>
    </cfRule>
    <cfRule type="cellIs" dxfId="402" priority="4" operator="between">
      <formula>0</formula>
      <formula>0.49</formula>
    </cfRule>
  </conditionalFormatting>
  <conditionalFormatting sqref="H6">
    <cfRule type="cellIs" dxfId="401" priority="1" operator="between">
      <formula>0</formula>
      <formula>0.5</formula>
    </cfRule>
    <cfRule type="cellIs" dxfId="40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BM12"/>
  <sheetViews>
    <sheetView zoomScale="115" zoomScaleNormal="115" zoomScaleSheetLayoutView="100" workbookViewId="0">
      <selection activeCell="A3" sqref="A3"/>
    </sheetView>
  </sheetViews>
  <sheetFormatPr baseColWidth="10" defaultRowHeight="12.75" x14ac:dyDescent="0.2"/>
  <cols>
    <col min="1" max="1" width="25.75" style="175" customWidth="1"/>
    <col min="2" max="2" width="9.375" style="175" customWidth="1"/>
    <col min="3" max="3" width="12.875" style="175" customWidth="1"/>
    <col min="4" max="4" width="10.375" style="175" customWidth="1"/>
    <col min="5" max="5" width="11.625" style="175" customWidth="1"/>
    <col min="6" max="6" width="10.375" style="175" customWidth="1"/>
    <col min="7" max="7" width="11" style="175" customWidth="1"/>
    <col min="8" max="8" width="16.375" style="175" customWidth="1"/>
    <col min="9" max="11" width="11" style="175"/>
    <col min="12" max="12" width="11.5" style="175" customWidth="1"/>
    <col min="13" max="66" width="11" style="175"/>
    <col min="67" max="256" width="10" style="175"/>
    <col min="257" max="257" width="19.75" style="175" customWidth="1"/>
    <col min="258" max="259" width="8.25" style="175" bestFit="1" customWidth="1"/>
    <col min="260" max="260" width="9.125" style="175" bestFit="1" customWidth="1"/>
    <col min="261" max="261" width="7.5" style="175" bestFit="1" customWidth="1"/>
    <col min="262" max="262" width="9.125" style="175" bestFit="1" customWidth="1"/>
    <col min="263" max="263" width="7.5" style="175" bestFit="1" customWidth="1"/>
    <col min="264" max="264" width="11" style="175" bestFit="1" customWidth="1"/>
    <col min="265" max="267" width="10" style="175"/>
    <col min="268" max="268" width="10.125" style="175" bestFit="1" customWidth="1"/>
    <col min="269" max="512" width="10" style="175"/>
    <col min="513" max="513" width="19.75" style="175" customWidth="1"/>
    <col min="514" max="515" width="8.25" style="175" bestFit="1" customWidth="1"/>
    <col min="516" max="516" width="9.125" style="175" bestFit="1" customWidth="1"/>
    <col min="517" max="517" width="7.5" style="175" bestFit="1" customWidth="1"/>
    <col min="518" max="518" width="9.125" style="175" bestFit="1" customWidth="1"/>
    <col min="519" max="519" width="7.5" style="175" bestFit="1" customWidth="1"/>
    <col min="520" max="520" width="11" style="175" bestFit="1" customWidth="1"/>
    <col min="521" max="523" width="10" style="175"/>
    <col min="524" max="524" width="10.125" style="175" bestFit="1" customWidth="1"/>
    <col min="525" max="768" width="10" style="175"/>
    <col min="769" max="769" width="19.75" style="175" customWidth="1"/>
    <col min="770" max="771" width="8.25" style="175" bestFit="1" customWidth="1"/>
    <col min="772" max="772" width="9.125" style="175" bestFit="1" customWidth="1"/>
    <col min="773" max="773" width="7.5" style="175" bestFit="1" customWidth="1"/>
    <col min="774" max="774" width="9.125" style="175" bestFit="1" customWidth="1"/>
    <col min="775" max="775" width="7.5" style="175" bestFit="1" customWidth="1"/>
    <col min="776" max="776" width="11" style="175" bestFit="1" customWidth="1"/>
    <col min="777" max="779" width="10" style="175"/>
    <col min="780" max="780" width="10.125" style="175" bestFit="1" customWidth="1"/>
    <col min="781" max="1024" width="11" style="175"/>
    <col min="1025" max="1025" width="19.75" style="175" customWidth="1"/>
    <col min="1026" max="1027" width="8.25" style="175" bestFit="1" customWidth="1"/>
    <col min="1028" max="1028" width="9.125" style="175" bestFit="1" customWidth="1"/>
    <col min="1029" max="1029" width="7.5" style="175" bestFit="1" customWidth="1"/>
    <col min="1030" max="1030" width="9.125" style="175" bestFit="1" customWidth="1"/>
    <col min="1031" max="1031" width="7.5" style="175" bestFit="1" customWidth="1"/>
    <col min="1032" max="1032" width="11" style="175" bestFit="1" customWidth="1"/>
    <col min="1033" max="1035" width="10" style="175"/>
    <col min="1036" max="1036" width="10.125" style="175" bestFit="1" customWidth="1"/>
    <col min="1037" max="1280" width="10" style="175"/>
    <col min="1281" max="1281" width="19.75" style="175" customWidth="1"/>
    <col min="1282" max="1283" width="8.25" style="175" bestFit="1" customWidth="1"/>
    <col min="1284" max="1284" width="9.125" style="175" bestFit="1" customWidth="1"/>
    <col min="1285" max="1285" width="7.5" style="175" bestFit="1" customWidth="1"/>
    <col min="1286" max="1286" width="9.125" style="175" bestFit="1" customWidth="1"/>
    <col min="1287" max="1287" width="7.5" style="175" bestFit="1" customWidth="1"/>
    <col min="1288" max="1288" width="11" style="175" bestFit="1" customWidth="1"/>
    <col min="1289" max="1291" width="10" style="175"/>
    <col min="1292" max="1292" width="10.125" style="175" bestFit="1" customWidth="1"/>
    <col min="1293" max="1536" width="10" style="175"/>
    <col min="1537" max="1537" width="19.75" style="175" customWidth="1"/>
    <col min="1538" max="1539" width="8.25" style="175" bestFit="1" customWidth="1"/>
    <col min="1540" max="1540" width="9.125" style="175" bestFit="1" customWidth="1"/>
    <col min="1541" max="1541" width="7.5" style="175" bestFit="1" customWidth="1"/>
    <col min="1542" max="1542" width="9.125" style="175" bestFit="1" customWidth="1"/>
    <col min="1543" max="1543" width="7.5" style="175" bestFit="1" customWidth="1"/>
    <col min="1544" max="1544" width="11" style="175" bestFit="1" customWidth="1"/>
    <col min="1545" max="1547" width="10" style="175"/>
    <col min="1548" max="1548" width="10.125" style="175" bestFit="1" customWidth="1"/>
    <col min="1549" max="1792" width="10" style="175"/>
    <col min="1793" max="1793" width="19.75" style="175" customWidth="1"/>
    <col min="1794" max="1795" width="8.25" style="175" bestFit="1" customWidth="1"/>
    <col min="1796" max="1796" width="9.125" style="175" bestFit="1" customWidth="1"/>
    <col min="1797" max="1797" width="7.5" style="175" bestFit="1" customWidth="1"/>
    <col min="1798" max="1798" width="9.125" style="175" bestFit="1" customWidth="1"/>
    <col min="1799" max="1799" width="7.5" style="175" bestFit="1" customWidth="1"/>
    <col min="1800" max="1800" width="11" style="175" bestFit="1" customWidth="1"/>
    <col min="1801" max="1803" width="10" style="175"/>
    <col min="1804" max="1804" width="10.125" style="175" bestFit="1" customWidth="1"/>
    <col min="1805" max="2048" width="11" style="175"/>
    <col min="2049" max="2049" width="19.75" style="175" customWidth="1"/>
    <col min="2050" max="2051" width="8.25" style="175" bestFit="1" customWidth="1"/>
    <col min="2052" max="2052" width="9.125" style="175" bestFit="1" customWidth="1"/>
    <col min="2053" max="2053" width="7.5" style="175" bestFit="1" customWidth="1"/>
    <col min="2054" max="2054" width="9.125" style="175" bestFit="1" customWidth="1"/>
    <col min="2055" max="2055" width="7.5" style="175" bestFit="1" customWidth="1"/>
    <col min="2056" max="2056" width="11" style="175" bestFit="1" customWidth="1"/>
    <col min="2057" max="2059" width="10" style="175"/>
    <col min="2060" max="2060" width="10.125" style="175" bestFit="1" customWidth="1"/>
    <col min="2061" max="2304" width="10" style="175"/>
    <col min="2305" max="2305" width="19.75" style="175" customWidth="1"/>
    <col min="2306" max="2307" width="8.25" style="175" bestFit="1" customWidth="1"/>
    <col min="2308" max="2308" width="9.125" style="175" bestFit="1" customWidth="1"/>
    <col min="2309" max="2309" width="7.5" style="175" bestFit="1" customWidth="1"/>
    <col min="2310" max="2310" width="9.125" style="175" bestFit="1" customWidth="1"/>
    <col min="2311" max="2311" width="7.5" style="175" bestFit="1" customWidth="1"/>
    <col min="2312" max="2312" width="11" style="175" bestFit="1" customWidth="1"/>
    <col min="2313" max="2315" width="10" style="175"/>
    <col min="2316" max="2316" width="10.125" style="175" bestFit="1" customWidth="1"/>
    <col min="2317" max="2560" width="10" style="175"/>
    <col min="2561" max="2561" width="19.75" style="175" customWidth="1"/>
    <col min="2562" max="2563" width="8.25" style="175" bestFit="1" customWidth="1"/>
    <col min="2564" max="2564" width="9.125" style="175" bestFit="1" customWidth="1"/>
    <col min="2565" max="2565" width="7.5" style="175" bestFit="1" customWidth="1"/>
    <col min="2566" max="2566" width="9.125" style="175" bestFit="1" customWidth="1"/>
    <col min="2567" max="2567" width="7.5" style="175" bestFit="1" customWidth="1"/>
    <col min="2568" max="2568" width="11" style="175" bestFit="1" customWidth="1"/>
    <col min="2569" max="2571" width="10" style="175"/>
    <col min="2572" max="2572" width="10.125" style="175" bestFit="1" customWidth="1"/>
    <col min="2573" max="2816" width="10" style="175"/>
    <col min="2817" max="2817" width="19.75" style="175" customWidth="1"/>
    <col min="2818" max="2819" width="8.25" style="175" bestFit="1" customWidth="1"/>
    <col min="2820" max="2820" width="9.125" style="175" bestFit="1" customWidth="1"/>
    <col min="2821" max="2821" width="7.5" style="175" bestFit="1" customWidth="1"/>
    <col min="2822" max="2822" width="9.125" style="175" bestFit="1" customWidth="1"/>
    <col min="2823" max="2823" width="7.5" style="175" bestFit="1" customWidth="1"/>
    <col min="2824" max="2824" width="11" style="175" bestFit="1" customWidth="1"/>
    <col min="2825" max="2827" width="10" style="175"/>
    <col min="2828" max="2828" width="10.125" style="175" bestFit="1" customWidth="1"/>
    <col min="2829" max="3072" width="11" style="175"/>
    <col min="3073" max="3073" width="19.75" style="175" customWidth="1"/>
    <col min="3074" max="3075" width="8.25" style="175" bestFit="1" customWidth="1"/>
    <col min="3076" max="3076" width="9.125" style="175" bestFit="1" customWidth="1"/>
    <col min="3077" max="3077" width="7.5" style="175" bestFit="1" customWidth="1"/>
    <col min="3078" max="3078" width="9.125" style="175" bestFit="1" customWidth="1"/>
    <col min="3079" max="3079" width="7.5" style="175" bestFit="1" customWidth="1"/>
    <col min="3080" max="3080" width="11" style="175" bestFit="1" customWidth="1"/>
    <col min="3081" max="3083" width="10" style="175"/>
    <col min="3084" max="3084" width="10.125" style="175" bestFit="1" customWidth="1"/>
    <col min="3085" max="3328" width="10" style="175"/>
    <col min="3329" max="3329" width="19.75" style="175" customWidth="1"/>
    <col min="3330" max="3331" width="8.25" style="175" bestFit="1" customWidth="1"/>
    <col min="3332" max="3332" width="9.125" style="175" bestFit="1" customWidth="1"/>
    <col min="3333" max="3333" width="7.5" style="175" bestFit="1" customWidth="1"/>
    <col min="3334" max="3334" width="9.125" style="175" bestFit="1" customWidth="1"/>
    <col min="3335" max="3335" width="7.5" style="175" bestFit="1" customWidth="1"/>
    <col min="3336" max="3336" width="11" style="175" bestFit="1" customWidth="1"/>
    <col min="3337" max="3339" width="10" style="175"/>
    <col min="3340" max="3340" width="10.125" style="175" bestFit="1" customWidth="1"/>
    <col min="3341" max="3584" width="10" style="175"/>
    <col min="3585" max="3585" width="19.75" style="175" customWidth="1"/>
    <col min="3586" max="3587" width="8.25" style="175" bestFit="1" customWidth="1"/>
    <col min="3588" max="3588" width="9.125" style="175" bestFit="1" customWidth="1"/>
    <col min="3589" max="3589" width="7.5" style="175" bestFit="1" customWidth="1"/>
    <col min="3590" max="3590" width="9.125" style="175" bestFit="1" customWidth="1"/>
    <col min="3591" max="3591" width="7.5" style="175" bestFit="1" customWidth="1"/>
    <col min="3592" max="3592" width="11" style="175" bestFit="1" customWidth="1"/>
    <col min="3593" max="3595" width="10" style="175"/>
    <col min="3596" max="3596" width="10.125" style="175" bestFit="1" customWidth="1"/>
    <col min="3597" max="3840" width="10" style="175"/>
    <col min="3841" max="3841" width="19.75" style="175" customWidth="1"/>
    <col min="3842" max="3843" width="8.25" style="175" bestFit="1" customWidth="1"/>
    <col min="3844" max="3844" width="9.125" style="175" bestFit="1" customWidth="1"/>
    <col min="3845" max="3845" width="7.5" style="175" bestFit="1" customWidth="1"/>
    <col min="3846" max="3846" width="9.125" style="175" bestFit="1" customWidth="1"/>
    <col min="3847" max="3847" width="7.5" style="175" bestFit="1" customWidth="1"/>
    <col min="3848" max="3848" width="11" style="175" bestFit="1" customWidth="1"/>
    <col min="3849" max="3851" width="10" style="175"/>
    <col min="3852" max="3852" width="10.125" style="175" bestFit="1" customWidth="1"/>
    <col min="3853" max="4096" width="11" style="175"/>
    <col min="4097" max="4097" width="19.75" style="175" customWidth="1"/>
    <col min="4098" max="4099" width="8.25" style="175" bestFit="1" customWidth="1"/>
    <col min="4100" max="4100" width="9.125" style="175" bestFit="1" customWidth="1"/>
    <col min="4101" max="4101" width="7.5" style="175" bestFit="1" customWidth="1"/>
    <col min="4102" max="4102" width="9.125" style="175" bestFit="1" customWidth="1"/>
    <col min="4103" max="4103" width="7.5" style="175" bestFit="1" customWidth="1"/>
    <col min="4104" max="4104" width="11" style="175" bestFit="1" customWidth="1"/>
    <col min="4105" max="4107" width="10" style="175"/>
    <col min="4108" max="4108" width="10.125" style="175" bestFit="1" customWidth="1"/>
    <col min="4109" max="4352" width="10" style="175"/>
    <col min="4353" max="4353" width="19.75" style="175" customWidth="1"/>
    <col min="4354" max="4355" width="8.25" style="175" bestFit="1" customWidth="1"/>
    <col min="4356" max="4356" width="9.125" style="175" bestFit="1" customWidth="1"/>
    <col min="4357" max="4357" width="7.5" style="175" bestFit="1" customWidth="1"/>
    <col min="4358" max="4358" width="9.125" style="175" bestFit="1" customWidth="1"/>
    <col min="4359" max="4359" width="7.5" style="175" bestFit="1" customWidth="1"/>
    <col min="4360" max="4360" width="11" style="175" bestFit="1" customWidth="1"/>
    <col min="4361" max="4363" width="10" style="175"/>
    <col min="4364" max="4364" width="10.125" style="175" bestFit="1" customWidth="1"/>
    <col min="4365" max="4608" width="10" style="175"/>
    <col min="4609" max="4609" width="19.75" style="175" customWidth="1"/>
    <col min="4610" max="4611" width="8.25" style="175" bestFit="1" customWidth="1"/>
    <col min="4612" max="4612" width="9.125" style="175" bestFit="1" customWidth="1"/>
    <col min="4613" max="4613" width="7.5" style="175" bestFit="1" customWidth="1"/>
    <col min="4614" max="4614" width="9.125" style="175" bestFit="1" customWidth="1"/>
    <col min="4615" max="4615" width="7.5" style="175" bestFit="1" customWidth="1"/>
    <col min="4616" max="4616" width="11" style="175" bestFit="1" customWidth="1"/>
    <col min="4617" max="4619" width="10" style="175"/>
    <col min="4620" max="4620" width="10.125" style="175" bestFit="1" customWidth="1"/>
    <col min="4621" max="4864" width="10" style="175"/>
    <col min="4865" max="4865" width="19.75" style="175" customWidth="1"/>
    <col min="4866" max="4867" width="8.25" style="175" bestFit="1" customWidth="1"/>
    <col min="4868" max="4868" width="9.125" style="175" bestFit="1" customWidth="1"/>
    <col min="4869" max="4869" width="7.5" style="175" bestFit="1" customWidth="1"/>
    <col min="4870" max="4870" width="9.125" style="175" bestFit="1" customWidth="1"/>
    <col min="4871" max="4871" width="7.5" style="175" bestFit="1" customWidth="1"/>
    <col min="4872" max="4872" width="11" style="175" bestFit="1" customWidth="1"/>
    <col min="4873" max="4875" width="10" style="175"/>
    <col min="4876" max="4876" width="10.125" style="175" bestFit="1" customWidth="1"/>
    <col min="4877" max="5120" width="11" style="175"/>
    <col min="5121" max="5121" width="19.75" style="175" customWidth="1"/>
    <col min="5122" max="5123" width="8.25" style="175" bestFit="1" customWidth="1"/>
    <col min="5124" max="5124" width="9.125" style="175" bestFit="1" customWidth="1"/>
    <col min="5125" max="5125" width="7.5" style="175" bestFit="1" customWidth="1"/>
    <col min="5126" max="5126" width="9.125" style="175" bestFit="1" customWidth="1"/>
    <col min="5127" max="5127" width="7.5" style="175" bestFit="1" customWidth="1"/>
    <col min="5128" max="5128" width="11" style="175" bestFit="1" customWidth="1"/>
    <col min="5129" max="5131" width="10" style="175"/>
    <col min="5132" max="5132" width="10.125" style="175" bestFit="1" customWidth="1"/>
    <col min="5133" max="5376" width="10" style="175"/>
    <col min="5377" max="5377" width="19.75" style="175" customWidth="1"/>
    <col min="5378" max="5379" width="8.25" style="175" bestFit="1" customWidth="1"/>
    <col min="5380" max="5380" width="9.125" style="175" bestFit="1" customWidth="1"/>
    <col min="5381" max="5381" width="7.5" style="175" bestFit="1" customWidth="1"/>
    <col min="5382" max="5382" width="9.125" style="175" bestFit="1" customWidth="1"/>
    <col min="5383" max="5383" width="7.5" style="175" bestFit="1" customWidth="1"/>
    <col min="5384" max="5384" width="11" style="175" bestFit="1" customWidth="1"/>
    <col min="5385" max="5387" width="10" style="175"/>
    <col min="5388" max="5388" width="10.125" style="175" bestFit="1" customWidth="1"/>
    <col min="5389" max="5632" width="10" style="175"/>
    <col min="5633" max="5633" width="19.75" style="175" customWidth="1"/>
    <col min="5634" max="5635" width="8.25" style="175" bestFit="1" customWidth="1"/>
    <col min="5636" max="5636" width="9.125" style="175" bestFit="1" customWidth="1"/>
    <col min="5637" max="5637" width="7.5" style="175" bestFit="1" customWidth="1"/>
    <col min="5638" max="5638" width="9.125" style="175" bestFit="1" customWidth="1"/>
    <col min="5639" max="5639" width="7.5" style="175" bestFit="1" customWidth="1"/>
    <col min="5640" max="5640" width="11" style="175" bestFit="1" customWidth="1"/>
    <col min="5641" max="5643" width="10" style="175"/>
    <col min="5644" max="5644" width="10.125" style="175" bestFit="1" customWidth="1"/>
    <col min="5645" max="5888" width="10" style="175"/>
    <col min="5889" max="5889" width="19.75" style="175" customWidth="1"/>
    <col min="5890" max="5891" width="8.25" style="175" bestFit="1" customWidth="1"/>
    <col min="5892" max="5892" width="9.125" style="175" bestFit="1" customWidth="1"/>
    <col min="5893" max="5893" width="7.5" style="175" bestFit="1" customWidth="1"/>
    <col min="5894" max="5894" width="9.125" style="175" bestFit="1" customWidth="1"/>
    <col min="5895" max="5895" width="7.5" style="175" bestFit="1" customWidth="1"/>
    <col min="5896" max="5896" width="11" style="175" bestFit="1" customWidth="1"/>
    <col min="5897" max="5899" width="10" style="175"/>
    <col min="5900" max="5900" width="10.125" style="175" bestFit="1" customWidth="1"/>
    <col min="5901" max="6144" width="11" style="175"/>
    <col min="6145" max="6145" width="19.75" style="175" customWidth="1"/>
    <col min="6146" max="6147" width="8.25" style="175" bestFit="1" customWidth="1"/>
    <col min="6148" max="6148" width="9.125" style="175" bestFit="1" customWidth="1"/>
    <col min="6149" max="6149" width="7.5" style="175" bestFit="1" customWidth="1"/>
    <col min="6150" max="6150" width="9.125" style="175" bestFit="1" customWidth="1"/>
    <col min="6151" max="6151" width="7.5" style="175" bestFit="1" customWidth="1"/>
    <col min="6152" max="6152" width="11" style="175" bestFit="1" customWidth="1"/>
    <col min="6153" max="6155" width="10" style="175"/>
    <col min="6156" max="6156" width="10.125" style="175" bestFit="1" customWidth="1"/>
    <col min="6157" max="6400" width="10" style="175"/>
    <col min="6401" max="6401" width="19.75" style="175" customWidth="1"/>
    <col min="6402" max="6403" width="8.25" style="175" bestFit="1" customWidth="1"/>
    <col min="6404" max="6404" width="9.125" style="175" bestFit="1" customWidth="1"/>
    <col min="6405" max="6405" width="7.5" style="175" bestFit="1" customWidth="1"/>
    <col min="6406" max="6406" width="9.125" style="175" bestFit="1" customWidth="1"/>
    <col min="6407" max="6407" width="7.5" style="175" bestFit="1" customWidth="1"/>
    <col min="6408" max="6408" width="11" style="175" bestFit="1" customWidth="1"/>
    <col min="6409" max="6411" width="10" style="175"/>
    <col min="6412" max="6412" width="10.125" style="175" bestFit="1" customWidth="1"/>
    <col min="6413" max="6656" width="10" style="175"/>
    <col min="6657" max="6657" width="19.75" style="175" customWidth="1"/>
    <col min="6658" max="6659" width="8.25" style="175" bestFit="1" customWidth="1"/>
    <col min="6660" max="6660" width="9.125" style="175" bestFit="1" customWidth="1"/>
    <col min="6661" max="6661" width="7.5" style="175" bestFit="1" customWidth="1"/>
    <col min="6662" max="6662" width="9.125" style="175" bestFit="1" customWidth="1"/>
    <col min="6663" max="6663" width="7.5" style="175" bestFit="1" customWidth="1"/>
    <col min="6664" max="6664" width="11" style="175" bestFit="1" customWidth="1"/>
    <col min="6665" max="6667" width="10" style="175"/>
    <col min="6668" max="6668" width="10.125" style="175" bestFit="1" customWidth="1"/>
    <col min="6669" max="6912" width="10" style="175"/>
    <col min="6913" max="6913" width="19.75" style="175" customWidth="1"/>
    <col min="6914" max="6915" width="8.25" style="175" bestFit="1" customWidth="1"/>
    <col min="6916" max="6916" width="9.125" style="175" bestFit="1" customWidth="1"/>
    <col min="6917" max="6917" width="7.5" style="175" bestFit="1" customWidth="1"/>
    <col min="6918" max="6918" width="9.125" style="175" bestFit="1" customWidth="1"/>
    <col min="6919" max="6919" width="7.5" style="175" bestFit="1" customWidth="1"/>
    <col min="6920" max="6920" width="11" style="175" bestFit="1" customWidth="1"/>
    <col min="6921" max="6923" width="10" style="175"/>
    <col min="6924" max="6924" width="10.125" style="175" bestFit="1" customWidth="1"/>
    <col min="6925" max="7168" width="11" style="175"/>
    <col min="7169" max="7169" width="19.75" style="175" customWidth="1"/>
    <col min="7170" max="7171" width="8.25" style="175" bestFit="1" customWidth="1"/>
    <col min="7172" max="7172" width="9.125" style="175" bestFit="1" customWidth="1"/>
    <col min="7173" max="7173" width="7.5" style="175" bestFit="1" customWidth="1"/>
    <col min="7174" max="7174" width="9.125" style="175" bestFit="1" customWidth="1"/>
    <col min="7175" max="7175" width="7.5" style="175" bestFit="1" customWidth="1"/>
    <col min="7176" max="7176" width="11" style="175" bestFit="1" customWidth="1"/>
    <col min="7177" max="7179" width="10" style="175"/>
    <col min="7180" max="7180" width="10.125" style="175" bestFit="1" customWidth="1"/>
    <col min="7181" max="7424" width="10" style="175"/>
    <col min="7425" max="7425" width="19.75" style="175" customWidth="1"/>
    <col min="7426" max="7427" width="8.25" style="175" bestFit="1" customWidth="1"/>
    <col min="7428" max="7428" width="9.125" style="175" bestFit="1" customWidth="1"/>
    <col min="7429" max="7429" width="7.5" style="175" bestFit="1" customWidth="1"/>
    <col min="7430" max="7430" width="9.125" style="175" bestFit="1" customWidth="1"/>
    <col min="7431" max="7431" width="7.5" style="175" bestFit="1" customWidth="1"/>
    <col min="7432" max="7432" width="11" style="175" bestFit="1" customWidth="1"/>
    <col min="7433" max="7435" width="10" style="175"/>
    <col min="7436" max="7436" width="10.125" style="175" bestFit="1" customWidth="1"/>
    <col min="7437" max="7680" width="10" style="175"/>
    <col min="7681" max="7681" width="19.75" style="175" customWidth="1"/>
    <col min="7682" max="7683" width="8.25" style="175" bestFit="1" customWidth="1"/>
    <col min="7684" max="7684" width="9.125" style="175" bestFit="1" customWidth="1"/>
    <col min="7685" max="7685" width="7.5" style="175" bestFit="1" customWidth="1"/>
    <col min="7686" max="7686" width="9.125" style="175" bestFit="1" customWidth="1"/>
    <col min="7687" max="7687" width="7.5" style="175" bestFit="1" customWidth="1"/>
    <col min="7688" max="7688" width="11" style="175" bestFit="1" customWidth="1"/>
    <col min="7689" max="7691" width="10" style="175"/>
    <col min="7692" max="7692" width="10.125" style="175" bestFit="1" customWidth="1"/>
    <col min="7693" max="7936" width="10" style="175"/>
    <col min="7937" max="7937" width="19.75" style="175" customWidth="1"/>
    <col min="7938" max="7939" width="8.25" style="175" bestFit="1" customWidth="1"/>
    <col min="7940" max="7940" width="9.125" style="175" bestFit="1" customWidth="1"/>
    <col min="7941" max="7941" width="7.5" style="175" bestFit="1" customWidth="1"/>
    <col min="7942" max="7942" width="9.125" style="175" bestFit="1" customWidth="1"/>
    <col min="7943" max="7943" width="7.5" style="175" bestFit="1" customWidth="1"/>
    <col min="7944" max="7944" width="11" style="175" bestFit="1" customWidth="1"/>
    <col min="7945" max="7947" width="10" style="175"/>
    <col min="7948" max="7948" width="10.125" style="175" bestFit="1" customWidth="1"/>
    <col min="7949" max="8192" width="11" style="175"/>
    <col min="8193" max="8193" width="19.75" style="175" customWidth="1"/>
    <col min="8194" max="8195" width="8.25" style="175" bestFit="1" customWidth="1"/>
    <col min="8196" max="8196" width="9.125" style="175" bestFit="1" customWidth="1"/>
    <col min="8197" max="8197" width="7.5" style="175" bestFit="1" customWidth="1"/>
    <col min="8198" max="8198" width="9.125" style="175" bestFit="1" customWidth="1"/>
    <col min="8199" max="8199" width="7.5" style="175" bestFit="1" customWidth="1"/>
    <col min="8200" max="8200" width="11" style="175" bestFit="1" customWidth="1"/>
    <col min="8201" max="8203" width="10" style="175"/>
    <col min="8204" max="8204" width="10.125" style="175" bestFit="1" customWidth="1"/>
    <col min="8205" max="8448" width="10" style="175"/>
    <col min="8449" max="8449" width="19.75" style="175" customWidth="1"/>
    <col min="8450" max="8451" width="8.25" style="175" bestFit="1" customWidth="1"/>
    <col min="8452" max="8452" width="9.125" style="175" bestFit="1" customWidth="1"/>
    <col min="8453" max="8453" width="7.5" style="175" bestFit="1" customWidth="1"/>
    <col min="8454" max="8454" width="9.125" style="175" bestFit="1" customWidth="1"/>
    <col min="8455" max="8455" width="7.5" style="175" bestFit="1" customWidth="1"/>
    <col min="8456" max="8456" width="11" style="175" bestFit="1" customWidth="1"/>
    <col min="8457" max="8459" width="10" style="175"/>
    <col min="8460" max="8460" width="10.125" style="175" bestFit="1" customWidth="1"/>
    <col min="8461" max="8704" width="10" style="175"/>
    <col min="8705" max="8705" width="19.75" style="175" customWidth="1"/>
    <col min="8706" max="8707" width="8.25" style="175" bestFit="1" customWidth="1"/>
    <col min="8708" max="8708" width="9.125" style="175" bestFit="1" customWidth="1"/>
    <col min="8709" max="8709" width="7.5" style="175" bestFit="1" customWidth="1"/>
    <col min="8710" max="8710" width="9.125" style="175" bestFit="1" customWidth="1"/>
    <col min="8711" max="8711" width="7.5" style="175" bestFit="1" customWidth="1"/>
    <col min="8712" max="8712" width="11" style="175" bestFit="1" customWidth="1"/>
    <col min="8713" max="8715" width="10" style="175"/>
    <col min="8716" max="8716" width="10.125" style="175" bestFit="1" customWidth="1"/>
    <col min="8717" max="8960" width="10" style="175"/>
    <col min="8961" max="8961" width="19.75" style="175" customWidth="1"/>
    <col min="8962" max="8963" width="8.25" style="175" bestFit="1" customWidth="1"/>
    <col min="8964" max="8964" width="9.125" style="175" bestFit="1" customWidth="1"/>
    <col min="8965" max="8965" width="7.5" style="175" bestFit="1" customWidth="1"/>
    <col min="8966" max="8966" width="9.125" style="175" bestFit="1" customWidth="1"/>
    <col min="8967" max="8967" width="7.5" style="175" bestFit="1" customWidth="1"/>
    <col min="8968" max="8968" width="11" style="175" bestFit="1" customWidth="1"/>
    <col min="8969" max="8971" width="10" style="175"/>
    <col min="8972" max="8972" width="10.125" style="175" bestFit="1" customWidth="1"/>
    <col min="8973" max="9216" width="11" style="175"/>
    <col min="9217" max="9217" width="19.75" style="175" customWidth="1"/>
    <col min="9218" max="9219" width="8.25" style="175" bestFit="1" customWidth="1"/>
    <col min="9220" max="9220" width="9.125" style="175" bestFit="1" customWidth="1"/>
    <col min="9221" max="9221" width="7.5" style="175" bestFit="1" customWidth="1"/>
    <col min="9222" max="9222" width="9.125" style="175" bestFit="1" customWidth="1"/>
    <col min="9223" max="9223" width="7.5" style="175" bestFit="1" customWidth="1"/>
    <col min="9224" max="9224" width="11" style="175" bestFit="1" customWidth="1"/>
    <col min="9225" max="9227" width="10" style="175"/>
    <col min="9228" max="9228" width="10.125" style="175" bestFit="1" customWidth="1"/>
    <col min="9229" max="9472" width="10" style="175"/>
    <col min="9473" max="9473" width="19.75" style="175" customWidth="1"/>
    <col min="9474" max="9475" width="8.25" style="175" bestFit="1" customWidth="1"/>
    <col min="9476" max="9476" width="9.125" style="175" bestFit="1" customWidth="1"/>
    <col min="9477" max="9477" width="7.5" style="175" bestFit="1" customWidth="1"/>
    <col min="9478" max="9478" width="9.125" style="175" bestFit="1" customWidth="1"/>
    <col min="9479" max="9479" width="7.5" style="175" bestFit="1" customWidth="1"/>
    <col min="9480" max="9480" width="11" style="175" bestFit="1" customWidth="1"/>
    <col min="9481" max="9483" width="10" style="175"/>
    <col min="9484" max="9484" width="10.125" style="175" bestFit="1" customWidth="1"/>
    <col min="9485" max="9728" width="10" style="175"/>
    <col min="9729" max="9729" width="19.75" style="175" customWidth="1"/>
    <col min="9730" max="9731" width="8.25" style="175" bestFit="1" customWidth="1"/>
    <col min="9732" max="9732" width="9.125" style="175" bestFit="1" customWidth="1"/>
    <col min="9733" max="9733" width="7.5" style="175" bestFit="1" customWidth="1"/>
    <col min="9734" max="9734" width="9.125" style="175" bestFit="1" customWidth="1"/>
    <col min="9735" max="9735" width="7.5" style="175" bestFit="1" customWidth="1"/>
    <col min="9736" max="9736" width="11" style="175" bestFit="1" customWidth="1"/>
    <col min="9737" max="9739" width="10" style="175"/>
    <col min="9740" max="9740" width="10.125" style="175" bestFit="1" customWidth="1"/>
    <col min="9741" max="9984" width="10" style="175"/>
    <col min="9985" max="9985" width="19.75" style="175" customWidth="1"/>
    <col min="9986" max="9987" width="8.25" style="175" bestFit="1" customWidth="1"/>
    <col min="9988" max="9988" width="9.125" style="175" bestFit="1" customWidth="1"/>
    <col min="9989" max="9989" width="7.5" style="175" bestFit="1" customWidth="1"/>
    <col min="9990" max="9990" width="9.125" style="175" bestFit="1" customWidth="1"/>
    <col min="9991" max="9991" width="7.5" style="175" bestFit="1" customWidth="1"/>
    <col min="9992" max="9992" width="11" style="175" bestFit="1" customWidth="1"/>
    <col min="9993" max="9995" width="10" style="175"/>
    <col min="9996" max="9996" width="10.125" style="175" bestFit="1" customWidth="1"/>
    <col min="9997" max="10240" width="11" style="175"/>
    <col min="10241" max="10241" width="19.75" style="175" customWidth="1"/>
    <col min="10242" max="10243" width="8.25" style="175" bestFit="1" customWidth="1"/>
    <col min="10244" max="10244" width="9.125" style="175" bestFit="1" customWidth="1"/>
    <col min="10245" max="10245" width="7.5" style="175" bestFit="1" customWidth="1"/>
    <col min="10246" max="10246" width="9.125" style="175" bestFit="1" customWidth="1"/>
    <col min="10247" max="10247" width="7.5" style="175" bestFit="1" customWidth="1"/>
    <col min="10248" max="10248" width="11" style="175" bestFit="1" customWidth="1"/>
    <col min="10249" max="10251" width="10" style="175"/>
    <col min="10252" max="10252" width="10.125" style="175" bestFit="1" customWidth="1"/>
    <col min="10253" max="10496" width="10" style="175"/>
    <col min="10497" max="10497" width="19.75" style="175" customWidth="1"/>
    <col min="10498" max="10499" width="8.25" style="175" bestFit="1" customWidth="1"/>
    <col min="10500" max="10500" width="9.125" style="175" bestFit="1" customWidth="1"/>
    <col min="10501" max="10501" width="7.5" style="175" bestFit="1" customWidth="1"/>
    <col min="10502" max="10502" width="9.125" style="175" bestFit="1" customWidth="1"/>
    <col min="10503" max="10503" width="7.5" style="175" bestFit="1" customWidth="1"/>
    <col min="10504" max="10504" width="11" style="175" bestFit="1" customWidth="1"/>
    <col min="10505" max="10507" width="10" style="175"/>
    <col min="10508" max="10508" width="10.125" style="175" bestFit="1" customWidth="1"/>
    <col min="10509" max="10752" width="10" style="175"/>
    <col min="10753" max="10753" width="19.75" style="175" customWidth="1"/>
    <col min="10754" max="10755" width="8.25" style="175" bestFit="1" customWidth="1"/>
    <col min="10756" max="10756" width="9.125" style="175" bestFit="1" customWidth="1"/>
    <col min="10757" max="10757" width="7.5" style="175" bestFit="1" customWidth="1"/>
    <col min="10758" max="10758" width="9.125" style="175" bestFit="1" customWidth="1"/>
    <col min="10759" max="10759" width="7.5" style="175" bestFit="1" customWidth="1"/>
    <col min="10760" max="10760" width="11" style="175" bestFit="1" customWidth="1"/>
    <col min="10761" max="10763" width="10" style="175"/>
    <col min="10764" max="10764" width="10.125" style="175" bestFit="1" customWidth="1"/>
    <col min="10765" max="11008" width="10" style="175"/>
    <col min="11009" max="11009" width="19.75" style="175" customWidth="1"/>
    <col min="11010" max="11011" width="8.25" style="175" bestFit="1" customWidth="1"/>
    <col min="11012" max="11012" width="9.125" style="175" bestFit="1" customWidth="1"/>
    <col min="11013" max="11013" width="7.5" style="175" bestFit="1" customWidth="1"/>
    <col min="11014" max="11014" width="9.125" style="175" bestFit="1" customWidth="1"/>
    <col min="11015" max="11015" width="7.5" style="175" bestFit="1" customWidth="1"/>
    <col min="11016" max="11016" width="11" style="175" bestFit="1" customWidth="1"/>
    <col min="11017" max="11019" width="10" style="175"/>
    <col min="11020" max="11020" width="10.125" style="175" bestFit="1" customWidth="1"/>
    <col min="11021" max="11264" width="11" style="175"/>
    <col min="11265" max="11265" width="19.75" style="175" customWidth="1"/>
    <col min="11266" max="11267" width="8.25" style="175" bestFit="1" customWidth="1"/>
    <col min="11268" max="11268" width="9.125" style="175" bestFit="1" customWidth="1"/>
    <col min="11269" max="11269" width="7.5" style="175" bestFit="1" customWidth="1"/>
    <col min="11270" max="11270" width="9.125" style="175" bestFit="1" customWidth="1"/>
    <col min="11271" max="11271" width="7.5" style="175" bestFit="1" customWidth="1"/>
    <col min="11272" max="11272" width="11" style="175" bestFit="1" customWidth="1"/>
    <col min="11273" max="11275" width="10" style="175"/>
    <col min="11276" max="11276" width="10.125" style="175" bestFit="1" customWidth="1"/>
    <col min="11277" max="11520" width="10" style="175"/>
    <col min="11521" max="11521" width="19.75" style="175" customWidth="1"/>
    <col min="11522" max="11523" width="8.25" style="175" bestFit="1" customWidth="1"/>
    <col min="11524" max="11524" width="9.125" style="175" bestFit="1" customWidth="1"/>
    <col min="11525" max="11525" width="7.5" style="175" bestFit="1" customWidth="1"/>
    <col min="11526" max="11526" width="9.125" style="175" bestFit="1" customWidth="1"/>
    <col min="11527" max="11527" width="7.5" style="175" bestFit="1" customWidth="1"/>
    <col min="11528" max="11528" width="11" style="175" bestFit="1" customWidth="1"/>
    <col min="11529" max="11531" width="10" style="175"/>
    <col min="11532" max="11532" width="10.125" style="175" bestFit="1" customWidth="1"/>
    <col min="11533" max="11776" width="10" style="175"/>
    <col min="11777" max="11777" width="19.75" style="175" customWidth="1"/>
    <col min="11778" max="11779" width="8.25" style="175" bestFit="1" customWidth="1"/>
    <col min="11780" max="11780" width="9.125" style="175" bestFit="1" customWidth="1"/>
    <col min="11781" max="11781" width="7.5" style="175" bestFit="1" customWidth="1"/>
    <col min="11782" max="11782" width="9.125" style="175" bestFit="1" customWidth="1"/>
    <col min="11783" max="11783" width="7.5" style="175" bestFit="1" customWidth="1"/>
    <col min="11784" max="11784" width="11" style="175" bestFit="1" customWidth="1"/>
    <col min="11785" max="11787" width="10" style="175"/>
    <col min="11788" max="11788" width="10.125" style="175" bestFit="1" customWidth="1"/>
    <col min="11789" max="12032" width="10" style="175"/>
    <col min="12033" max="12033" width="19.75" style="175" customWidth="1"/>
    <col min="12034" max="12035" width="8.25" style="175" bestFit="1" customWidth="1"/>
    <col min="12036" max="12036" width="9.125" style="175" bestFit="1" customWidth="1"/>
    <col min="12037" max="12037" width="7.5" style="175" bestFit="1" customWidth="1"/>
    <col min="12038" max="12038" width="9.125" style="175" bestFit="1" customWidth="1"/>
    <col min="12039" max="12039" width="7.5" style="175" bestFit="1" customWidth="1"/>
    <col min="12040" max="12040" width="11" style="175" bestFit="1" customWidth="1"/>
    <col min="12041" max="12043" width="10" style="175"/>
    <col min="12044" max="12044" width="10.125" style="175" bestFit="1" customWidth="1"/>
    <col min="12045" max="12288" width="11" style="175"/>
    <col min="12289" max="12289" width="19.75" style="175" customWidth="1"/>
    <col min="12290" max="12291" width="8.25" style="175" bestFit="1" customWidth="1"/>
    <col min="12292" max="12292" width="9.125" style="175" bestFit="1" customWidth="1"/>
    <col min="12293" max="12293" width="7.5" style="175" bestFit="1" customWidth="1"/>
    <col min="12294" max="12294" width="9.125" style="175" bestFit="1" customWidth="1"/>
    <col min="12295" max="12295" width="7.5" style="175" bestFit="1" customWidth="1"/>
    <col min="12296" max="12296" width="11" style="175" bestFit="1" customWidth="1"/>
    <col min="12297" max="12299" width="10" style="175"/>
    <col min="12300" max="12300" width="10.125" style="175" bestFit="1" customWidth="1"/>
    <col min="12301" max="12544" width="10" style="175"/>
    <col min="12545" max="12545" width="19.75" style="175" customWidth="1"/>
    <col min="12546" max="12547" width="8.25" style="175" bestFit="1" customWidth="1"/>
    <col min="12548" max="12548" width="9.125" style="175" bestFit="1" customWidth="1"/>
    <col min="12549" max="12549" width="7.5" style="175" bestFit="1" customWidth="1"/>
    <col min="12550" max="12550" width="9.125" style="175" bestFit="1" customWidth="1"/>
    <col min="12551" max="12551" width="7.5" style="175" bestFit="1" customWidth="1"/>
    <col min="12552" max="12552" width="11" style="175" bestFit="1" customWidth="1"/>
    <col min="12553" max="12555" width="10" style="175"/>
    <col min="12556" max="12556" width="10.125" style="175" bestFit="1" customWidth="1"/>
    <col min="12557" max="12800" width="10" style="175"/>
    <col min="12801" max="12801" width="19.75" style="175" customWidth="1"/>
    <col min="12802" max="12803" width="8.25" style="175" bestFit="1" customWidth="1"/>
    <col min="12804" max="12804" width="9.125" style="175" bestFit="1" customWidth="1"/>
    <col min="12805" max="12805" width="7.5" style="175" bestFit="1" customWidth="1"/>
    <col min="12806" max="12806" width="9.125" style="175" bestFit="1" customWidth="1"/>
    <col min="12807" max="12807" width="7.5" style="175" bestFit="1" customWidth="1"/>
    <col min="12808" max="12808" width="11" style="175" bestFit="1" customWidth="1"/>
    <col min="12809" max="12811" width="10" style="175"/>
    <col min="12812" max="12812" width="10.125" style="175" bestFit="1" customWidth="1"/>
    <col min="12813" max="13056" width="10" style="175"/>
    <col min="13057" max="13057" width="19.75" style="175" customWidth="1"/>
    <col min="13058" max="13059" width="8.25" style="175" bestFit="1" customWidth="1"/>
    <col min="13060" max="13060" width="9.125" style="175" bestFit="1" customWidth="1"/>
    <col min="13061" max="13061" width="7.5" style="175" bestFit="1" customWidth="1"/>
    <col min="13062" max="13062" width="9.125" style="175" bestFit="1" customWidth="1"/>
    <col min="13063" max="13063" width="7.5" style="175" bestFit="1" customWidth="1"/>
    <col min="13064" max="13064" width="11" style="175" bestFit="1" customWidth="1"/>
    <col min="13065" max="13067" width="10" style="175"/>
    <col min="13068" max="13068" width="10.125" style="175" bestFit="1" customWidth="1"/>
    <col min="13069" max="13312" width="11" style="175"/>
    <col min="13313" max="13313" width="19.75" style="175" customWidth="1"/>
    <col min="13314" max="13315" width="8.25" style="175" bestFit="1" customWidth="1"/>
    <col min="13316" max="13316" width="9.125" style="175" bestFit="1" customWidth="1"/>
    <col min="13317" max="13317" width="7.5" style="175" bestFit="1" customWidth="1"/>
    <col min="13318" max="13318" width="9.125" style="175" bestFit="1" customWidth="1"/>
    <col min="13319" max="13319" width="7.5" style="175" bestFit="1" customWidth="1"/>
    <col min="13320" max="13320" width="11" style="175" bestFit="1" customWidth="1"/>
    <col min="13321" max="13323" width="10" style="175"/>
    <col min="13324" max="13324" width="10.125" style="175" bestFit="1" customWidth="1"/>
    <col min="13325" max="13568" width="10" style="175"/>
    <col min="13569" max="13569" width="19.75" style="175" customWidth="1"/>
    <col min="13570" max="13571" width="8.25" style="175" bestFit="1" customWidth="1"/>
    <col min="13572" max="13572" width="9.125" style="175" bestFit="1" customWidth="1"/>
    <col min="13573" max="13573" width="7.5" style="175" bestFit="1" customWidth="1"/>
    <col min="13574" max="13574" width="9.125" style="175" bestFit="1" customWidth="1"/>
    <col min="13575" max="13575" width="7.5" style="175" bestFit="1" customWidth="1"/>
    <col min="13576" max="13576" width="11" style="175" bestFit="1" customWidth="1"/>
    <col min="13577" max="13579" width="10" style="175"/>
    <col min="13580" max="13580" width="10.125" style="175" bestFit="1" customWidth="1"/>
    <col min="13581" max="13824" width="10" style="175"/>
    <col min="13825" max="13825" width="19.75" style="175" customWidth="1"/>
    <col min="13826" max="13827" width="8.25" style="175" bestFit="1" customWidth="1"/>
    <col min="13828" max="13828" width="9.125" style="175" bestFit="1" customWidth="1"/>
    <col min="13829" max="13829" width="7.5" style="175" bestFit="1" customWidth="1"/>
    <col min="13830" max="13830" width="9.125" style="175" bestFit="1" customWidth="1"/>
    <col min="13831" max="13831" width="7.5" style="175" bestFit="1" customWidth="1"/>
    <col min="13832" max="13832" width="11" style="175" bestFit="1" customWidth="1"/>
    <col min="13833" max="13835" width="10" style="175"/>
    <col min="13836" max="13836" width="10.125" style="175" bestFit="1" customWidth="1"/>
    <col min="13837" max="14080" width="10" style="175"/>
    <col min="14081" max="14081" width="19.75" style="175" customWidth="1"/>
    <col min="14082" max="14083" width="8.25" style="175" bestFit="1" customWidth="1"/>
    <col min="14084" max="14084" width="9.125" style="175" bestFit="1" customWidth="1"/>
    <col min="14085" max="14085" width="7.5" style="175" bestFit="1" customWidth="1"/>
    <col min="14086" max="14086" width="9.125" style="175" bestFit="1" customWidth="1"/>
    <col min="14087" max="14087" width="7.5" style="175" bestFit="1" customWidth="1"/>
    <col min="14088" max="14088" width="11" style="175" bestFit="1" customWidth="1"/>
    <col min="14089" max="14091" width="10" style="175"/>
    <col min="14092" max="14092" width="10.125" style="175" bestFit="1" customWidth="1"/>
    <col min="14093" max="14336" width="11" style="175"/>
    <col min="14337" max="14337" width="19.75" style="175" customWidth="1"/>
    <col min="14338" max="14339" width="8.25" style="175" bestFit="1" customWidth="1"/>
    <col min="14340" max="14340" width="9.125" style="175" bestFit="1" customWidth="1"/>
    <col min="14341" max="14341" width="7.5" style="175" bestFit="1" customWidth="1"/>
    <col min="14342" max="14342" width="9.125" style="175" bestFit="1" customWidth="1"/>
    <col min="14343" max="14343" width="7.5" style="175" bestFit="1" customWidth="1"/>
    <col min="14344" max="14344" width="11" style="175" bestFit="1" customWidth="1"/>
    <col min="14345" max="14347" width="10" style="175"/>
    <col min="14348" max="14348" width="10.125" style="175" bestFit="1" customWidth="1"/>
    <col min="14349" max="14592" width="10" style="175"/>
    <col min="14593" max="14593" width="19.75" style="175" customWidth="1"/>
    <col min="14594" max="14595" width="8.25" style="175" bestFit="1" customWidth="1"/>
    <col min="14596" max="14596" width="9.125" style="175" bestFit="1" customWidth="1"/>
    <col min="14597" max="14597" width="7.5" style="175" bestFit="1" customWidth="1"/>
    <col min="14598" max="14598" width="9.125" style="175" bestFit="1" customWidth="1"/>
    <col min="14599" max="14599" width="7.5" style="175" bestFit="1" customWidth="1"/>
    <col min="14600" max="14600" width="11" style="175" bestFit="1" customWidth="1"/>
    <col min="14601" max="14603" width="10" style="175"/>
    <col min="14604" max="14604" width="10.125" style="175" bestFit="1" customWidth="1"/>
    <col min="14605" max="14848" width="10" style="175"/>
    <col min="14849" max="14849" width="19.75" style="175" customWidth="1"/>
    <col min="14850" max="14851" width="8.25" style="175" bestFit="1" customWidth="1"/>
    <col min="14852" max="14852" width="9.125" style="175" bestFit="1" customWidth="1"/>
    <col min="14853" max="14853" width="7.5" style="175" bestFit="1" customWidth="1"/>
    <col min="14854" max="14854" width="9.125" style="175" bestFit="1" customWidth="1"/>
    <col min="14855" max="14855" width="7.5" style="175" bestFit="1" customWidth="1"/>
    <col min="14856" max="14856" width="11" style="175" bestFit="1" customWidth="1"/>
    <col min="14857" max="14859" width="10" style="175"/>
    <col min="14860" max="14860" width="10.125" style="175" bestFit="1" customWidth="1"/>
    <col min="14861" max="15104" width="10" style="175"/>
    <col min="15105" max="15105" width="19.75" style="175" customWidth="1"/>
    <col min="15106" max="15107" width="8.25" style="175" bestFit="1" customWidth="1"/>
    <col min="15108" max="15108" width="9.125" style="175" bestFit="1" customWidth="1"/>
    <col min="15109" max="15109" width="7.5" style="175" bestFit="1" customWidth="1"/>
    <col min="15110" max="15110" width="9.125" style="175" bestFit="1" customWidth="1"/>
    <col min="15111" max="15111" width="7.5" style="175" bestFit="1" customWidth="1"/>
    <col min="15112" max="15112" width="11" style="175" bestFit="1" customWidth="1"/>
    <col min="15113" max="15115" width="10" style="175"/>
    <col min="15116" max="15116" width="10.125" style="175" bestFit="1" customWidth="1"/>
    <col min="15117" max="15360" width="11" style="175"/>
    <col min="15361" max="15361" width="19.75" style="175" customWidth="1"/>
    <col min="15362" max="15363" width="8.25" style="175" bestFit="1" customWidth="1"/>
    <col min="15364" max="15364" width="9.125" style="175" bestFit="1" customWidth="1"/>
    <col min="15365" max="15365" width="7.5" style="175" bestFit="1" customWidth="1"/>
    <col min="15366" max="15366" width="9.125" style="175" bestFit="1" customWidth="1"/>
    <col min="15367" max="15367" width="7.5" style="175" bestFit="1" customWidth="1"/>
    <col min="15368" max="15368" width="11" style="175" bestFit="1" customWidth="1"/>
    <col min="15369" max="15371" width="10" style="175"/>
    <col min="15372" max="15372" width="10.125" style="175" bestFit="1" customWidth="1"/>
    <col min="15373" max="15616" width="10" style="175"/>
    <col min="15617" max="15617" width="19.75" style="175" customWidth="1"/>
    <col min="15618" max="15619" width="8.25" style="175" bestFit="1" customWidth="1"/>
    <col min="15620" max="15620" width="9.125" style="175" bestFit="1" customWidth="1"/>
    <col min="15621" max="15621" width="7.5" style="175" bestFit="1" customWidth="1"/>
    <col min="15622" max="15622" width="9.125" style="175" bestFit="1" customWidth="1"/>
    <col min="15623" max="15623" width="7.5" style="175" bestFit="1" customWidth="1"/>
    <col min="15624" max="15624" width="11" style="175" bestFit="1" customWidth="1"/>
    <col min="15625" max="15627" width="10" style="175"/>
    <col min="15628" max="15628" width="10.125" style="175" bestFit="1" customWidth="1"/>
    <col min="15629" max="15872" width="10" style="175"/>
    <col min="15873" max="15873" width="19.75" style="175" customWidth="1"/>
    <col min="15874" max="15875" width="8.25" style="175" bestFit="1" customWidth="1"/>
    <col min="15876" max="15876" width="9.125" style="175" bestFit="1" customWidth="1"/>
    <col min="15877" max="15877" width="7.5" style="175" bestFit="1" customWidth="1"/>
    <col min="15878" max="15878" width="9.125" style="175" bestFit="1" customWidth="1"/>
    <col min="15879" max="15879" width="7.5" style="175" bestFit="1" customWidth="1"/>
    <col min="15880" max="15880" width="11" style="175" bestFit="1" customWidth="1"/>
    <col min="15881" max="15883" width="10" style="175"/>
    <col min="15884" max="15884" width="10.125" style="175" bestFit="1" customWidth="1"/>
    <col min="15885" max="16128" width="10" style="175"/>
    <col min="16129" max="16129" width="19.75" style="175" customWidth="1"/>
    <col min="16130" max="16131" width="8.25" style="175" bestFit="1" customWidth="1"/>
    <col min="16132" max="16132" width="9.125" style="175" bestFit="1" customWidth="1"/>
    <col min="16133" max="16133" width="7.5" style="175" bestFit="1" customWidth="1"/>
    <col min="16134" max="16134" width="9.125" style="175" bestFit="1" customWidth="1"/>
    <col min="16135" max="16135" width="7.5" style="175" bestFit="1" customWidth="1"/>
    <col min="16136" max="16136" width="11" style="175" bestFit="1" customWidth="1"/>
    <col min="16137" max="16139" width="10" style="175"/>
    <col min="16140" max="16140" width="10.125" style="175" bestFit="1" customWidth="1"/>
    <col min="16141" max="16384" width="11" style="175"/>
  </cols>
  <sheetData>
    <row r="1" spans="1:65" x14ac:dyDescent="0.2">
      <c r="A1" s="174" t="s">
        <v>29</v>
      </c>
    </row>
    <row r="2" spans="1:65" ht="15.75" x14ac:dyDescent="0.25">
      <c r="A2" s="176"/>
      <c r="B2" s="177"/>
      <c r="H2" s="531" t="s">
        <v>157</v>
      </c>
    </row>
    <row r="3" spans="1:65" s="102" customFormat="1" x14ac:dyDescent="0.2">
      <c r="A3" s="79"/>
      <c r="B3" s="895">
        <f>INDICE!A3</f>
        <v>42948</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78" customFormat="1" x14ac:dyDescent="0.2">
      <c r="A5" s="178" t="s">
        <v>202</v>
      </c>
      <c r="B5" s="129">
        <v>207.40001000000001</v>
      </c>
      <c r="C5" s="179">
        <v>14.075371035076675</v>
      </c>
      <c r="D5" s="129">
        <v>1507.39669</v>
      </c>
      <c r="E5" s="783">
        <v>2.8378983334009096</v>
      </c>
      <c r="F5" s="129">
        <v>2244.7888999999996</v>
      </c>
      <c r="G5" s="179">
        <v>3.5939053052418899</v>
      </c>
      <c r="H5" s="179">
        <v>27.181474044434893</v>
      </c>
    </row>
    <row r="6" spans="1:65" s="178" customFormat="1" x14ac:dyDescent="0.2">
      <c r="A6" s="178" t="s">
        <v>203</v>
      </c>
      <c r="B6" s="129">
        <v>516.59923000000003</v>
      </c>
      <c r="C6" s="179">
        <v>-8.2467128438950521</v>
      </c>
      <c r="D6" s="129">
        <v>3922.3997500000005</v>
      </c>
      <c r="E6" s="179">
        <v>-8.1030376622025972</v>
      </c>
      <c r="F6" s="129">
        <v>6013.7363600000008</v>
      </c>
      <c r="G6" s="179">
        <v>-5.1087986048115992</v>
      </c>
      <c r="H6" s="179">
        <v>72.818525955565107</v>
      </c>
    </row>
    <row r="7" spans="1:65" s="99" customFormat="1" x14ac:dyDescent="0.2">
      <c r="A7" s="68" t="s">
        <v>481</v>
      </c>
      <c r="B7" s="69">
        <v>723.99923999999999</v>
      </c>
      <c r="C7" s="103">
        <v>-2.7980692615232368</v>
      </c>
      <c r="D7" s="69">
        <v>5429.7964400000001</v>
      </c>
      <c r="E7" s="103">
        <v>-5.3062027909962417</v>
      </c>
      <c r="F7" s="69">
        <v>8258.5252600000003</v>
      </c>
      <c r="G7" s="103">
        <v>-2.8913637891745831</v>
      </c>
      <c r="H7" s="103">
        <v>100</v>
      </c>
    </row>
    <row r="8" spans="1:65" s="99" customFormat="1" x14ac:dyDescent="0.2">
      <c r="A8" s="180" t="s">
        <v>469</v>
      </c>
      <c r="B8" s="181">
        <v>495.63900999999993</v>
      </c>
      <c r="C8" s="685">
        <v>-8.3321174485347083</v>
      </c>
      <c r="D8" s="181">
        <v>3771.9171299999998</v>
      </c>
      <c r="E8" s="685">
        <v>-8.4949499965587894</v>
      </c>
      <c r="F8" s="181">
        <v>5740.7285299999994</v>
      </c>
      <c r="G8" s="685">
        <v>-6.2164467387082096</v>
      </c>
      <c r="H8" s="685">
        <v>69.512756203642084</v>
      </c>
    </row>
    <row r="9" spans="1:65" s="178" customFormat="1" x14ac:dyDescent="0.2">
      <c r="H9" s="93" t="s">
        <v>232</v>
      </c>
    </row>
    <row r="10" spans="1:65" s="178" customFormat="1" x14ac:dyDescent="0.2">
      <c r="A10" s="94" t="s">
        <v>528</v>
      </c>
    </row>
    <row r="11" spans="1:65" x14ac:dyDescent="0.2">
      <c r="A11" s="94" t="s">
        <v>482</v>
      </c>
    </row>
    <row r="12" spans="1:65" x14ac:dyDescent="0.2">
      <c r="A12" s="165" t="s">
        <v>602</v>
      </c>
    </row>
  </sheetData>
  <mergeCells count="3">
    <mergeCell ref="B3:C3"/>
    <mergeCell ref="D3:E3"/>
    <mergeCell ref="F3:H3"/>
  </mergeCells>
  <conditionalFormatting sqref="E5">
    <cfRule type="cellIs" dxfId="399"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I46"/>
  <sheetViews>
    <sheetView zoomScale="115" zoomScaleNormal="115" zoomScaleSheetLayoutView="100" workbookViewId="0">
      <selection activeCell="B16" sqref="B16"/>
    </sheetView>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375" style="3" customWidth="1"/>
    <col min="7" max="7" width="11.875" style="3" customWidth="1"/>
    <col min="8" max="10" width="11" style="3"/>
    <col min="11" max="243" width="10" style="3"/>
    <col min="244" max="244" width="14.5" style="3" customWidth="1"/>
    <col min="245" max="245" width="9.625" style="3" customWidth="1"/>
    <col min="246" max="246" width="6.125" style="3" bestFit="1" customWidth="1"/>
    <col min="247" max="247" width="7.75" style="3" bestFit="1" customWidth="1"/>
    <col min="248" max="248" width="5.75" style="3" customWidth="1"/>
    <col min="249" max="249" width="6.625" style="3" bestFit="1" customWidth="1"/>
    <col min="250" max="250" width="7.75" style="3" bestFit="1" customWidth="1"/>
    <col min="251" max="251" width="11.25" style="3" bestFit="1" customWidth="1"/>
    <col min="252" max="252" width="5.75" style="3" customWidth="1"/>
    <col min="253" max="253" width="7.75" style="3" bestFit="1" customWidth="1"/>
    <col min="254" max="254" width="10.5" style="3" bestFit="1" customWidth="1"/>
    <col min="255" max="255" width="6.5" style="3" customWidth="1"/>
    <col min="256" max="257" width="8" style="3" bestFit="1" customWidth="1"/>
    <col min="258" max="258" width="8.25" style="3" customWidth="1"/>
    <col min="259" max="259" width="10.87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75" style="3" bestFit="1" customWidth="1"/>
    <col min="504" max="504" width="5.75" style="3" customWidth="1"/>
    <col min="505" max="505" width="6.625" style="3" bestFit="1" customWidth="1"/>
    <col min="506" max="506" width="7.75" style="3" bestFit="1" customWidth="1"/>
    <col min="507" max="507" width="11.25" style="3" bestFit="1" customWidth="1"/>
    <col min="508" max="508" width="5.75" style="3" customWidth="1"/>
    <col min="509" max="509" width="7.75" style="3" bestFit="1" customWidth="1"/>
    <col min="510" max="510" width="10.5" style="3" bestFit="1" customWidth="1"/>
    <col min="511" max="511" width="6.5" style="3" customWidth="1"/>
    <col min="512" max="513" width="8" style="3" bestFit="1" customWidth="1"/>
    <col min="514" max="514" width="8.25" style="3" customWidth="1"/>
    <col min="515" max="515" width="10.87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75" style="3" bestFit="1" customWidth="1"/>
    <col min="760" max="760" width="5.75" style="3" customWidth="1"/>
    <col min="761" max="761" width="6.625" style="3" bestFit="1" customWidth="1"/>
    <col min="762" max="762" width="7.75" style="3" bestFit="1" customWidth="1"/>
    <col min="763" max="763" width="11.25" style="3" bestFit="1" customWidth="1"/>
    <col min="764" max="764" width="5.75" style="3" customWidth="1"/>
    <col min="765" max="765" width="7.75" style="3" bestFit="1" customWidth="1"/>
    <col min="766" max="766" width="10.5" style="3" bestFit="1" customWidth="1"/>
    <col min="767" max="767" width="6.5" style="3" customWidth="1"/>
    <col min="768" max="769" width="8" style="3" bestFit="1" customWidth="1"/>
    <col min="770" max="770" width="8.25" style="3" customWidth="1"/>
    <col min="771" max="771" width="10.87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75" style="3" bestFit="1" customWidth="1"/>
    <col min="1016" max="1016" width="5.75" style="3" customWidth="1"/>
    <col min="1017" max="1017" width="6.625" style="3" bestFit="1" customWidth="1"/>
    <col min="1018" max="1018" width="7.75" style="3" bestFit="1" customWidth="1"/>
    <col min="1019" max="1019" width="11.25" style="3" bestFit="1" customWidth="1"/>
    <col min="1020" max="1020" width="5.75" style="3" customWidth="1"/>
    <col min="1021" max="1021" width="7.75" style="3" bestFit="1" customWidth="1"/>
    <col min="1022" max="1022" width="10.5" style="3" bestFit="1" customWidth="1"/>
    <col min="1023" max="1023" width="6.5" style="3" customWidth="1"/>
    <col min="1024" max="1025" width="8" style="3" bestFit="1" customWidth="1"/>
    <col min="1026" max="1026" width="8.25" style="3" customWidth="1"/>
    <col min="1027" max="1027" width="10.87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75" style="3" bestFit="1" customWidth="1"/>
    <col min="1272" max="1272" width="5.75" style="3" customWidth="1"/>
    <col min="1273" max="1273" width="6.625" style="3" bestFit="1" customWidth="1"/>
    <col min="1274" max="1274" width="7.75" style="3" bestFit="1" customWidth="1"/>
    <col min="1275" max="1275" width="11.25" style="3" bestFit="1" customWidth="1"/>
    <col min="1276" max="1276" width="5.75" style="3" customWidth="1"/>
    <col min="1277" max="1277" width="7.75" style="3" bestFit="1" customWidth="1"/>
    <col min="1278" max="1278" width="10.5" style="3" bestFit="1" customWidth="1"/>
    <col min="1279" max="1279" width="6.5" style="3" customWidth="1"/>
    <col min="1280" max="1281" width="8" style="3" bestFit="1" customWidth="1"/>
    <col min="1282" max="1282" width="8.25" style="3" customWidth="1"/>
    <col min="1283" max="1283" width="10.87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75" style="3" bestFit="1" customWidth="1"/>
    <col min="1528" max="1528" width="5.75" style="3" customWidth="1"/>
    <col min="1529" max="1529" width="6.625" style="3" bestFit="1" customWidth="1"/>
    <col min="1530" max="1530" width="7.75" style="3" bestFit="1" customWidth="1"/>
    <col min="1531" max="1531" width="11.25" style="3" bestFit="1" customWidth="1"/>
    <col min="1532" max="1532" width="5.75" style="3" customWidth="1"/>
    <col min="1533" max="1533" width="7.75" style="3" bestFit="1" customWidth="1"/>
    <col min="1534" max="1534" width="10.5" style="3" bestFit="1" customWidth="1"/>
    <col min="1535" max="1535" width="6.5" style="3" customWidth="1"/>
    <col min="1536" max="1537" width="8" style="3" bestFit="1" customWidth="1"/>
    <col min="1538" max="1538" width="8.25" style="3" customWidth="1"/>
    <col min="1539" max="1539" width="10.87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75" style="3" bestFit="1" customWidth="1"/>
    <col min="1784" max="1784" width="5.75" style="3" customWidth="1"/>
    <col min="1785" max="1785" width="6.625" style="3" bestFit="1" customWidth="1"/>
    <col min="1786" max="1786" width="7.75" style="3" bestFit="1" customWidth="1"/>
    <col min="1787" max="1787" width="11.25" style="3" bestFit="1" customWidth="1"/>
    <col min="1788" max="1788" width="5.75" style="3" customWidth="1"/>
    <col min="1789" max="1789" width="7.75" style="3" bestFit="1" customWidth="1"/>
    <col min="1790" max="1790" width="10.5" style="3" bestFit="1" customWidth="1"/>
    <col min="1791" max="1791" width="6.5" style="3" customWidth="1"/>
    <col min="1792" max="1793" width="8" style="3" bestFit="1" customWidth="1"/>
    <col min="1794" max="1794" width="8.25" style="3" customWidth="1"/>
    <col min="1795" max="1795" width="10.87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75" style="3" bestFit="1" customWidth="1"/>
    <col min="2040" max="2040" width="5.75" style="3" customWidth="1"/>
    <col min="2041" max="2041" width="6.625" style="3" bestFit="1" customWidth="1"/>
    <col min="2042" max="2042" width="7.75" style="3" bestFit="1" customWidth="1"/>
    <col min="2043" max="2043" width="11.25" style="3" bestFit="1" customWidth="1"/>
    <col min="2044" max="2044" width="5.75" style="3" customWidth="1"/>
    <col min="2045" max="2045" width="7.75" style="3" bestFit="1" customWidth="1"/>
    <col min="2046" max="2046" width="10.5" style="3" bestFit="1" customWidth="1"/>
    <col min="2047" max="2047" width="6.5" style="3" customWidth="1"/>
    <col min="2048" max="2049" width="8" style="3" bestFit="1" customWidth="1"/>
    <col min="2050" max="2050" width="8.25" style="3" customWidth="1"/>
    <col min="2051" max="2051" width="10.87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75" style="3" bestFit="1" customWidth="1"/>
    <col min="2296" max="2296" width="5.75" style="3" customWidth="1"/>
    <col min="2297" max="2297" width="6.625" style="3" bestFit="1" customWidth="1"/>
    <col min="2298" max="2298" width="7.75" style="3" bestFit="1" customWidth="1"/>
    <col min="2299" max="2299" width="11.25" style="3" bestFit="1" customWidth="1"/>
    <col min="2300" max="2300" width="5.75" style="3" customWidth="1"/>
    <col min="2301" max="2301" width="7.75" style="3" bestFit="1" customWidth="1"/>
    <col min="2302" max="2302" width="10.5" style="3" bestFit="1" customWidth="1"/>
    <col min="2303" max="2303" width="6.5" style="3" customWidth="1"/>
    <col min="2304" max="2305" width="8" style="3" bestFit="1" customWidth="1"/>
    <col min="2306" max="2306" width="8.25" style="3" customWidth="1"/>
    <col min="2307" max="2307" width="10.87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75" style="3" bestFit="1" customWidth="1"/>
    <col min="2552" max="2552" width="5.75" style="3" customWidth="1"/>
    <col min="2553" max="2553" width="6.625" style="3" bestFit="1" customWidth="1"/>
    <col min="2554" max="2554" width="7.75" style="3" bestFit="1" customWidth="1"/>
    <col min="2555" max="2555" width="11.25" style="3" bestFit="1" customWidth="1"/>
    <col min="2556" max="2556" width="5.75" style="3" customWidth="1"/>
    <col min="2557" max="2557" width="7.75" style="3" bestFit="1" customWidth="1"/>
    <col min="2558" max="2558" width="10.5" style="3" bestFit="1" customWidth="1"/>
    <col min="2559" max="2559" width="6.5" style="3" customWidth="1"/>
    <col min="2560" max="2561" width="8" style="3" bestFit="1" customWidth="1"/>
    <col min="2562" max="2562" width="8.25" style="3" customWidth="1"/>
    <col min="2563" max="2563" width="10.87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75" style="3" bestFit="1" customWidth="1"/>
    <col min="2808" max="2808" width="5.75" style="3" customWidth="1"/>
    <col min="2809" max="2809" width="6.625" style="3" bestFit="1" customWidth="1"/>
    <col min="2810" max="2810" width="7.75" style="3" bestFit="1" customWidth="1"/>
    <col min="2811" max="2811" width="11.25" style="3" bestFit="1" customWidth="1"/>
    <col min="2812" max="2812" width="5.75" style="3" customWidth="1"/>
    <col min="2813" max="2813" width="7.75" style="3" bestFit="1" customWidth="1"/>
    <col min="2814" max="2814" width="10.5" style="3" bestFit="1" customWidth="1"/>
    <col min="2815" max="2815" width="6.5" style="3" customWidth="1"/>
    <col min="2816" max="2817" width="8" style="3" bestFit="1" customWidth="1"/>
    <col min="2818" max="2818" width="8.25" style="3" customWidth="1"/>
    <col min="2819" max="2819" width="10.87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75" style="3" bestFit="1" customWidth="1"/>
    <col min="3064" max="3064" width="5.75" style="3" customWidth="1"/>
    <col min="3065" max="3065" width="6.625" style="3" bestFit="1" customWidth="1"/>
    <col min="3066" max="3066" width="7.75" style="3" bestFit="1" customWidth="1"/>
    <col min="3067" max="3067" width="11.25" style="3" bestFit="1" customWidth="1"/>
    <col min="3068" max="3068" width="5.75" style="3" customWidth="1"/>
    <col min="3069" max="3069" width="7.75" style="3" bestFit="1" customWidth="1"/>
    <col min="3070" max="3070" width="10.5" style="3" bestFit="1" customWidth="1"/>
    <col min="3071" max="3071" width="6.5" style="3" customWidth="1"/>
    <col min="3072" max="3073" width="8" style="3" bestFit="1" customWidth="1"/>
    <col min="3074" max="3074" width="8.25" style="3" customWidth="1"/>
    <col min="3075" max="3075" width="10.87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75" style="3" bestFit="1" customWidth="1"/>
    <col min="3320" max="3320" width="5.75" style="3" customWidth="1"/>
    <col min="3321" max="3321" width="6.625" style="3" bestFit="1" customWidth="1"/>
    <col min="3322" max="3322" width="7.75" style="3" bestFit="1" customWidth="1"/>
    <col min="3323" max="3323" width="11.25" style="3" bestFit="1" customWidth="1"/>
    <col min="3324" max="3324" width="5.75" style="3" customWidth="1"/>
    <col min="3325" max="3325" width="7.75" style="3" bestFit="1" customWidth="1"/>
    <col min="3326" max="3326" width="10.5" style="3" bestFit="1" customWidth="1"/>
    <col min="3327" max="3327" width="6.5" style="3" customWidth="1"/>
    <col min="3328" max="3329" width="8" style="3" bestFit="1" customWidth="1"/>
    <col min="3330" max="3330" width="8.25" style="3" customWidth="1"/>
    <col min="3331" max="3331" width="10.87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75" style="3" bestFit="1" customWidth="1"/>
    <col min="3576" max="3576" width="5.75" style="3" customWidth="1"/>
    <col min="3577" max="3577" width="6.625" style="3" bestFit="1" customWidth="1"/>
    <col min="3578" max="3578" width="7.75" style="3" bestFit="1" customWidth="1"/>
    <col min="3579" max="3579" width="11.25" style="3" bestFit="1" customWidth="1"/>
    <col min="3580" max="3580" width="5.75" style="3" customWidth="1"/>
    <col min="3581" max="3581" width="7.75" style="3" bestFit="1" customWidth="1"/>
    <col min="3582" max="3582" width="10.5" style="3" bestFit="1" customWidth="1"/>
    <col min="3583" max="3583" width="6.5" style="3" customWidth="1"/>
    <col min="3584" max="3585" width="8" style="3" bestFit="1" customWidth="1"/>
    <col min="3586" max="3586" width="8.25" style="3" customWidth="1"/>
    <col min="3587" max="3587" width="10.87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75" style="3" bestFit="1" customWidth="1"/>
    <col min="3832" max="3832" width="5.75" style="3" customWidth="1"/>
    <col min="3833" max="3833" width="6.625" style="3" bestFit="1" customWidth="1"/>
    <col min="3834" max="3834" width="7.75" style="3" bestFit="1" customWidth="1"/>
    <col min="3835" max="3835" width="11.25" style="3" bestFit="1" customWidth="1"/>
    <col min="3836" max="3836" width="5.75" style="3" customWidth="1"/>
    <col min="3837" max="3837" width="7.75" style="3" bestFit="1" customWidth="1"/>
    <col min="3838" max="3838" width="10.5" style="3" bestFit="1" customWidth="1"/>
    <col min="3839" max="3839" width="6.5" style="3" customWidth="1"/>
    <col min="3840" max="3841" width="8" style="3" bestFit="1" customWidth="1"/>
    <col min="3842" max="3842" width="8.25" style="3" customWidth="1"/>
    <col min="3843" max="3843" width="10.87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75" style="3" bestFit="1" customWidth="1"/>
    <col min="4088" max="4088" width="5.75" style="3" customWidth="1"/>
    <col min="4089" max="4089" width="6.625" style="3" bestFit="1" customWidth="1"/>
    <col min="4090" max="4090" width="7.75" style="3" bestFit="1" customWidth="1"/>
    <col min="4091" max="4091" width="11.25" style="3" bestFit="1" customWidth="1"/>
    <col min="4092" max="4092" width="5.75" style="3" customWidth="1"/>
    <col min="4093" max="4093" width="7.75" style="3" bestFit="1" customWidth="1"/>
    <col min="4094" max="4094" width="10.5" style="3" bestFit="1" customWidth="1"/>
    <col min="4095" max="4095" width="6.5" style="3" customWidth="1"/>
    <col min="4096" max="4097" width="8" style="3" bestFit="1" customWidth="1"/>
    <col min="4098" max="4098" width="8.25" style="3" customWidth="1"/>
    <col min="4099" max="4099" width="10.87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75" style="3" bestFit="1" customWidth="1"/>
    <col min="4344" max="4344" width="5.75" style="3" customWidth="1"/>
    <col min="4345" max="4345" width="6.625" style="3" bestFit="1" customWidth="1"/>
    <col min="4346" max="4346" width="7.75" style="3" bestFit="1" customWidth="1"/>
    <col min="4347" max="4347" width="11.25" style="3" bestFit="1" customWidth="1"/>
    <col min="4348" max="4348" width="5.75" style="3" customWidth="1"/>
    <col min="4349" max="4349" width="7.75" style="3" bestFit="1" customWidth="1"/>
    <col min="4350" max="4350" width="10.5" style="3" bestFit="1" customWidth="1"/>
    <col min="4351" max="4351" width="6.5" style="3" customWidth="1"/>
    <col min="4352" max="4353" width="8" style="3" bestFit="1" customWidth="1"/>
    <col min="4354" max="4354" width="8.25" style="3" customWidth="1"/>
    <col min="4355" max="4355" width="10.87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75" style="3" bestFit="1" customWidth="1"/>
    <col min="4600" max="4600" width="5.75" style="3" customWidth="1"/>
    <col min="4601" max="4601" width="6.625" style="3" bestFit="1" customWidth="1"/>
    <col min="4602" max="4602" width="7.75" style="3" bestFit="1" customWidth="1"/>
    <col min="4603" max="4603" width="11.25" style="3" bestFit="1" customWidth="1"/>
    <col min="4604" max="4604" width="5.75" style="3" customWidth="1"/>
    <col min="4605" max="4605" width="7.75" style="3" bestFit="1" customWidth="1"/>
    <col min="4606" max="4606" width="10.5" style="3" bestFit="1" customWidth="1"/>
    <col min="4607" max="4607" width="6.5" style="3" customWidth="1"/>
    <col min="4608" max="4609" width="8" style="3" bestFit="1" customWidth="1"/>
    <col min="4610" max="4610" width="8.25" style="3" customWidth="1"/>
    <col min="4611" max="4611" width="10.87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75" style="3" bestFit="1" customWidth="1"/>
    <col min="4856" max="4856" width="5.75" style="3" customWidth="1"/>
    <col min="4857" max="4857" width="6.625" style="3" bestFit="1" customWidth="1"/>
    <col min="4858" max="4858" width="7.75" style="3" bestFit="1" customWidth="1"/>
    <col min="4859" max="4859" width="11.25" style="3" bestFit="1" customWidth="1"/>
    <col min="4860" max="4860" width="5.75" style="3" customWidth="1"/>
    <col min="4861" max="4861" width="7.75" style="3" bestFit="1" customWidth="1"/>
    <col min="4862" max="4862" width="10.5" style="3" bestFit="1" customWidth="1"/>
    <col min="4863" max="4863" width="6.5" style="3" customWidth="1"/>
    <col min="4864" max="4865" width="8" style="3" bestFit="1" customWidth="1"/>
    <col min="4866" max="4866" width="8.25" style="3" customWidth="1"/>
    <col min="4867" max="4867" width="10.87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75" style="3" bestFit="1" customWidth="1"/>
    <col min="5112" max="5112" width="5.75" style="3" customWidth="1"/>
    <col min="5113" max="5113" width="6.625" style="3" bestFit="1" customWidth="1"/>
    <col min="5114" max="5114" width="7.75" style="3" bestFit="1" customWidth="1"/>
    <col min="5115" max="5115" width="11.25" style="3" bestFit="1" customWidth="1"/>
    <col min="5116" max="5116" width="5.75" style="3" customWidth="1"/>
    <col min="5117" max="5117" width="7.75" style="3" bestFit="1" customWidth="1"/>
    <col min="5118" max="5118" width="10.5" style="3" bestFit="1" customWidth="1"/>
    <col min="5119" max="5119" width="6.5" style="3" customWidth="1"/>
    <col min="5120" max="5121" width="8" style="3" bestFit="1" customWidth="1"/>
    <col min="5122" max="5122" width="8.25" style="3" customWidth="1"/>
    <col min="5123" max="5123" width="10.87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75" style="3" bestFit="1" customWidth="1"/>
    <col min="5368" max="5368" width="5.75" style="3" customWidth="1"/>
    <col min="5369" max="5369" width="6.625" style="3" bestFit="1" customWidth="1"/>
    <col min="5370" max="5370" width="7.75" style="3" bestFit="1" customWidth="1"/>
    <col min="5371" max="5371" width="11.25" style="3" bestFit="1" customWidth="1"/>
    <col min="5372" max="5372" width="5.75" style="3" customWidth="1"/>
    <col min="5373" max="5373" width="7.75" style="3" bestFit="1" customWidth="1"/>
    <col min="5374" max="5374" width="10.5" style="3" bestFit="1" customWidth="1"/>
    <col min="5375" max="5375" width="6.5" style="3" customWidth="1"/>
    <col min="5376" max="5377" width="8" style="3" bestFit="1" customWidth="1"/>
    <col min="5378" max="5378" width="8.25" style="3" customWidth="1"/>
    <col min="5379" max="5379" width="10.87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75" style="3" bestFit="1" customWidth="1"/>
    <col min="5624" max="5624" width="5.75" style="3" customWidth="1"/>
    <col min="5625" max="5625" width="6.625" style="3" bestFit="1" customWidth="1"/>
    <col min="5626" max="5626" width="7.75" style="3" bestFit="1" customWidth="1"/>
    <col min="5627" max="5627" width="11.25" style="3" bestFit="1" customWidth="1"/>
    <col min="5628" max="5628" width="5.75" style="3" customWidth="1"/>
    <col min="5629" max="5629" width="7.75" style="3" bestFit="1" customWidth="1"/>
    <col min="5630" max="5630" width="10.5" style="3" bestFit="1" customWidth="1"/>
    <col min="5631" max="5631" width="6.5" style="3" customWidth="1"/>
    <col min="5632" max="5633" width="8" style="3" bestFit="1" customWidth="1"/>
    <col min="5634" max="5634" width="8.25" style="3" customWidth="1"/>
    <col min="5635" max="5635" width="10.87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75" style="3" bestFit="1" customWidth="1"/>
    <col min="5880" max="5880" width="5.75" style="3" customWidth="1"/>
    <col min="5881" max="5881" width="6.625" style="3" bestFit="1" customWidth="1"/>
    <col min="5882" max="5882" width="7.75" style="3" bestFit="1" customWidth="1"/>
    <col min="5883" max="5883" width="11.25" style="3" bestFit="1" customWidth="1"/>
    <col min="5884" max="5884" width="5.75" style="3" customWidth="1"/>
    <col min="5885" max="5885" width="7.75" style="3" bestFit="1" customWidth="1"/>
    <col min="5886" max="5886" width="10.5" style="3" bestFit="1" customWidth="1"/>
    <col min="5887" max="5887" width="6.5" style="3" customWidth="1"/>
    <col min="5888" max="5889" width="8" style="3" bestFit="1" customWidth="1"/>
    <col min="5890" max="5890" width="8.25" style="3" customWidth="1"/>
    <col min="5891" max="5891" width="10.87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75" style="3" bestFit="1" customWidth="1"/>
    <col min="6136" max="6136" width="5.75" style="3" customWidth="1"/>
    <col min="6137" max="6137" width="6.625" style="3" bestFit="1" customWidth="1"/>
    <col min="6138" max="6138" width="7.75" style="3" bestFit="1" customWidth="1"/>
    <col min="6139" max="6139" width="11.25" style="3" bestFit="1" customWidth="1"/>
    <col min="6140" max="6140" width="5.75" style="3" customWidth="1"/>
    <col min="6141" max="6141" width="7.75" style="3" bestFit="1" customWidth="1"/>
    <col min="6142" max="6142" width="10.5" style="3" bestFit="1" customWidth="1"/>
    <col min="6143" max="6143" width="6.5" style="3" customWidth="1"/>
    <col min="6144" max="6145" width="8" style="3" bestFit="1" customWidth="1"/>
    <col min="6146" max="6146" width="8.25" style="3" customWidth="1"/>
    <col min="6147" max="6147" width="10.87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75" style="3" bestFit="1" customWidth="1"/>
    <col min="6392" max="6392" width="5.75" style="3" customWidth="1"/>
    <col min="6393" max="6393" width="6.625" style="3" bestFit="1" customWidth="1"/>
    <col min="6394" max="6394" width="7.75" style="3" bestFit="1" customWidth="1"/>
    <col min="6395" max="6395" width="11.25" style="3" bestFit="1" customWidth="1"/>
    <col min="6396" max="6396" width="5.75" style="3" customWidth="1"/>
    <col min="6397" max="6397" width="7.75" style="3" bestFit="1" customWidth="1"/>
    <col min="6398" max="6398" width="10.5" style="3" bestFit="1" customWidth="1"/>
    <col min="6399" max="6399" width="6.5" style="3" customWidth="1"/>
    <col min="6400" max="6401" width="8" style="3" bestFit="1" customWidth="1"/>
    <col min="6402" max="6402" width="8.25" style="3" customWidth="1"/>
    <col min="6403" max="6403" width="10.87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75" style="3" bestFit="1" customWidth="1"/>
    <col min="6648" max="6648" width="5.75" style="3" customWidth="1"/>
    <col min="6649" max="6649" width="6.625" style="3" bestFit="1" customWidth="1"/>
    <col min="6650" max="6650" width="7.75" style="3" bestFit="1" customWidth="1"/>
    <col min="6651" max="6651" width="11.25" style="3" bestFit="1" customWidth="1"/>
    <col min="6652" max="6652" width="5.75" style="3" customWidth="1"/>
    <col min="6653" max="6653" width="7.75" style="3" bestFit="1" customWidth="1"/>
    <col min="6654" max="6654" width="10.5" style="3" bestFit="1" customWidth="1"/>
    <col min="6655" max="6655" width="6.5" style="3" customWidth="1"/>
    <col min="6656" max="6657" width="8" style="3" bestFit="1" customWidth="1"/>
    <col min="6658" max="6658" width="8.25" style="3" customWidth="1"/>
    <col min="6659" max="6659" width="10.87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75" style="3" bestFit="1" customWidth="1"/>
    <col min="6904" max="6904" width="5.75" style="3" customWidth="1"/>
    <col min="6905" max="6905" width="6.625" style="3" bestFit="1" customWidth="1"/>
    <col min="6906" max="6906" width="7.75" style="3" bestFit="1" customWidth="1"/>
    <col min="6907" max="6907" width="11.25" style="3" bestFit="1" customWidth="1"/>
    <col min="6908" max="6908" width="5.75" style="3" customWidth="1"/>
    <col min="6909" max="6909" width="7.75" style="3" bestFit="1" customWidth="1"/>
    <col min="6910" max="6910" width="10.5" style="3" bestFit="1" customWidth="1"/>
    <col min="6911" max="6911" width="6.5" style="3" customWidth="1"/>
    <col min="6912" max="6913" width="8" style="3" bestFit="1" customWidth="1"/>
    <col min="6914" max="6914" width="8.25" style="3" customWidth="1"/>
    <col min="6915" max="6915" width="10.87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75" style="3" bestFit="1" customWidth="1"/>
    <col min="7160" max="7160" width="5.75" style="3" customWidth="1"/>
    <col min="7161" max="7161" width="6.625" style="3" bestFit="1" customWidth="1"/>
    <col min="7162" max="7162" width="7.75" style="3" bestFit="1" customWidth="1"/>
    <col min="7163" max="7163" width="11.25" style="3" bestFit="1" customWidth="1"/>
    <col min="7164" max="7164" width="5.75" style="3" customWidth="1"/>
    <col min="7165" max="7165" width="7.75" style="3" bestFit="1" customWidth="1"/>
    <col min="7166" max="7166" width="10.5" style="3" bestFit="1" customWidth="1"/>
    <col min="7167" max="7167" width="6.5" style="3" customWidth="1"/>
    <col min="7168" max="7169" width="8" style="3" bestFit="1" customWidth="1"/>
    <col min="7170" max="7170" width="8.25" style="3" customWidth="1"/>
    <col min="7171" max="7171" width="10.87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75" style="3" bestFit="1" customWidth="1"/>
    <col min="7416" max="7416" width="5.75" style="3" customWidth="1"/>
    <col min="7417" max="7417" width="6.625" style="3" bestFit="1" customWidth="1"/>
    <col min="7418" max="7418" width="7.75" style="3" bestFit="1" customWidth="1"/>
    <col min="7419" max="7419" width="11.25" style="3" bestFit="1" customWidth="1"/>
    <col min="7420" max="7420" width="5.75" style="3" customWidth="1"/>
    <col min="7421" max="7421" width="7.75" style="3" bestFit="1" customWidth="1"/>
    <col min="7422" max="7422" width="10.5" style="3" bestFit="1" customWidth="1"/>
    <col min="7423" max="7423" width="6.5" style="3" customWidth="1"/>
    <col min="7424" max="7425" width="8" style="3" bestFit="1" customWidth="1"/>
    <col min="7426" max="7426" width="8.25" style="3" customWidth="1"/>
    <col min="7427" max="7427" width="10.87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75" style="3" bestFit="1" customWidth="1"/>
    <col min="7672" max="7672" width="5.75" style="3" customWidth="1"/>
    <col min="7673" max="7673" width="6.625" style="3" bestFit="1" customWidth="1"/>
    <col min="7674" max="7674" width="7.75" style="3" bestFit="1" customWidth="1"/>
    <col min="7675" max="7675" width="11.25" style="3" bestFit="1" customWidth="1"/>
    <col min="7676" max="7676" width="5.75" style="3" customWidth="1"/>
    <col min="7677" max="7677" width="7.75" style="3" bestFit="1" customWidth="1"/>
    <col min="7678" max="7678" width="10.5" style="3" bestFit="1" customWidth="1"/>
    <col min="7679" max="7679" width="6.5" style="3" customWidth="1"/>
    <col min="7680" max="7681" width="8" style="3" bestFit="1" customWidth="1"/>
    <col min="7682" max="7682" width="8.25" style="3" customWidth="1"/>
    <col min="7683" max="7683" width="10.87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75" style="3" bestFit="1" customWidth="1"/>
    <col min="7928" max="7928" width="5.75" style="3" customWidth="1"/>
    <col min="7929" max="7929" width="6.625" style="3" bestFit="1" customWidth="1"/>
    <col min="7930" max="7930" width="7.75" style="3" bestFit="1" customWidth="1"/>
    <col min="7931" max="7931" width="11.25" style="3" bestFit="1" customWidth="1"/>
    <col min="7932" max="7932" width="5.75" style="3" customWidth="1"/>
    <col min="7933" max="7933" width="7.75" style="3" bestFit="1" customWidth="1"/>
    <col min="7934" max="7934" width="10.5" style="3" bestFit="1" customWidth="1"/>
    <col min="7935" max="7935" width="6.5" style="3" customWidth="1"/>
    <col min="7936" max="7937" width="8" style="3" bestFit="1" customWidth="1"/>
    <col min="7938" max="7938" width="8.25" style="3" customWidth="1"/>
    <col min="7939" max="7939" width="10.87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75" style="3" bestFit="1" customWidth="1"/>
    <col min="8184" max="8184" width="5.75" style="3" customWidth="1"/>
    <col min="8185" max="8185" width="6.625" style="3" bestFit="1" customWidth="1"/>
    <col min="8186" max="8186" width="7.75" style="3" bestFit="1" customWidth="1"/>
    <col min="8187" max="8187" width="11.25" style="3" bestFit="1" customWidth="1"/>
    <col min="8188" max="8188" width="5.75" style="3" customWidth="1"/>
    <col min="8189" max="8189" width="7.75" style="3" bestFit="1" customWidth="1"/>
    <col min="8190" max="8190" width="10.5" style="3" bestFit="1" customWidth="1"/>
    <col min="8191" max="8191" width="6.5" style="3" customWidth="1"/>
    <col min="8192" max="8193" width="8" style="3" bestFit="1" customWidth="1"/>
    <col min="8194" max="8194" width="8.25" style="3" customWidth="1"/>
    <col min="8195" max="8195" width="10.87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75" style="3" bestFit="1" customWidth="1"/>
    <col min="8440" max="8440" width="5.75" style="3" customWidth="1"/>
    <col min="8441" max="8441" width="6.625" style="3" bestFit="1" customWidth="1"/>
    <col min="8442" max="8442" width="7.75" style="3" bestFit="1" customWidth="1"/>
    <col min="8443" max="8443" width="11.25" style="3" bestFit="1" customWidth="1"/>
    <col min="8444" max="8444" width="5.75" style="3" customWidth="1"/>
    <col min="8445" max="8445" width="7.75" style="3" bestFit="1" customWidth="1"/>
    <col min="8446" max="8446" width="10.5" style="3" bestFit="1" customWidth="1"/>
    <col min="8447" max="8447" width="6.5" style="3" customWidth="1"/>
    <col min="8448" max="8449" width="8" style="3" bestFit="1" customWidth="1"/>
    <col min="8450" max="8450" width="8.25" style="3" customWidth="1"/>
    <col min="8451" max="8451" width="10.87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75" style="3" bestFit="1" customWidth="1"/>
    <col min="8696" max="8696" width="5.75" style="3" customWidth="1"/>
    <col min="8697" max="8697" width="6.625" style="3" bestFit="1" customWidth="1"/>
    <col min="8698" max="8698" width="7.75" style="3" bestFit="1" customWidth="1"/>
    <col min="8699" max="8699" width="11.25" style="3" bestFit="1" customWidth="1"/>
    <col min="8700" max="8700" width="5.75" style="3" customWidth="1"/>
    <col min="8701" max="8701" width="7.75" style="3" bestFit="1" customWidth="1"/>
    <col min="8702" max="8702" width="10.5" style="3" bestFit="1" customWidth="1"/>
    <col min="8703" max="8703" width="6.5" style="3" customWidth="1"/>
    <col min="8704" max="8705" width="8" style="3" bestFit="1" customWidth="1"/>
    <col min="8706" max="8706" width="8.25" style="3" customWidth="1"/>
    <col min="8707" max="8707" width="10.87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75" style="3" bestFit="1" customWidth="1"/>
    <col min="8952" max="8952" width="5.75" style="3" customWidth="1"/>
    <col min="8953" max="8953" width="6.625" style="3" bestFit="1" customWidth="1"/>
    <col min="8954" max="8954" width="7.75" style="3" bestFit="1" customWidth="1"/>
    <col min="8955" max="8955" width="11.25" style="3" bestFit="1" customWidth="1"/>
    <col min="8956" max="8956" width="5.75" style="3" customWidth="1"/>
    <col min="8957" max="8957" width="7.75" style="3" bestFit="1" customWidth="1"/>
    <col min="8958" max="8958" width="10.5" style="3" bestFit="1" customWidth="1"/>
    <col min="8959" max="8959" width="6.5" style="3" customWidth="1"/>
    <col min="8960" max="8961" width="8" style="3" bestFit="1" customWidth="1"/>
    <col min="8962" max="8962" width="8.25" style="3" customWidth="1"/>
    <col min="8963" max="8963" width="10.87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75" style="3" bestFit="1" customWidth="1"/>
    <col min="9208" max="9208" width="5.75" style="3" customWidth="1"/>
    <col min="9209" max="9209" width="6.625" style="3" bestFit="1" customWidth="1"/>
    <col min="9210" max="9210" width="7.75" style="3" bestFit="1" customWidth="1"/>
    <col min="9211" max="9211" width="11.25" style="3" bestFit="1" customWidth="1"/>
    <col min="9212" max="9212" width="5.75" style="3" customWidth="1"/>
    <col min="9213" max="9213" width="7.75" style="3" bestFit="1" customWidth="1"/>
    <col min="9214" max="9214" width="10.5" style="3" bestFit="1" customWidth="1"/>
    <col min="9215" max="9215" width="6.5" style="3" customWidth="1"/>
    <col min="9216" max="9217" width="8" style="3" bestFit="1" customWidth="1"/>
    <col min="9218" max="9218" width="8.25" style="3" customWidth="1"/>
    <col min="9219" max="9219" width="10.87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75" style="3" bestFit="1" customWidth="1"/>
    <col min="9464" max="9464" width="5.75" style="3" customWidth="1"/>
    <col min="9465" max="9465" width="6.625" style="3" bestFit="1" customWidth="1"/>
    <col min="9466" max="9466" width="7.75" style="3" bestFit="1" customWidth="1"/>
    <col min="9467" max="9467" width="11.25" style="3" bestFit="1" customWidth="1"/>
    <col min="9468" max="9468" width="5.75" style="3" customWidth="1"/>
    <col min="9469" max="9469" width="7.75" style="3" bestFit="1" customWidth="1"/>
    <col min="9470" max="9470" width="10.5" style="3" bestFit="1" customWidth="1"/>
    <col min="9471" max="9471" width="6.5" style="3" customWidth="1"/>
    <col min="9472" max="9473" width="8" style="3" bestFit="1" customWidth="1"/>
    <col min="9474" max="9474" width="8.25" style="3" customWidth="1"/>
    <col min="9475" max="9475" width="10.87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75" style="3" bestFit="1" customWidth="1"/>
    <col min="9720" max="9720" width="5.75" style="3" customWidth="1"/>
    <col min="9721" max="9721" width="6.625" style="3" bestFit="1" customWidth="1"/>
    <col min="9722" max="9722" width="7.75" style="3" bestFit="1" customWidth="1"/>
    <col min="9723" max="9723" width="11.25" style="3" bestFit="1" customWidth="1"/>
    <col min="9724" max="9724" width="5.75" style="3" customWidth="1"/>
    <col min="9725" max="9725" width="7.75" style="3" bestFit="1" customWidth="1"/>
    <col min="9726" max="9726" width="10.5" style="3" bestFit="1" customWidth="1"/>
    <col min="9727" max="9727" width="6.5" style="3" customWidth="1"/>
    <col min="9728" max="9729" width="8" style="3" bestFit="1" customWidth="1"/>
    <col min="9730" max="9730" width="8.25" style="3" customWidth="1"/>
    <col min="9731" max="9731" width="10.87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75" style="3" bestFit="1" customWidth="1"/>
    <col min="9976" max="9976" width="5.75" style="3" customWidth="1"/>
    <col min="9977" max="9977" width="6.625" style="3" bestFit="1" customWidth="1"/>
    <col min="9978" max="9978" width="7.75" style="3" bestFit="1" customWidth="1"/>
    <col min="9979" max="9979" width="11.25" style="3" bestFit="1" customWidth="1"/>
    <col min="9980" max="9980" width="5.75" style="3" customWidth="1"/>
    <col min="9981" max="9981" width="7.75" style="3" bestFit="1" customWidth="1"/>
    <col min="9982" max="9982" width="10.5" style="3" bestFit="1" customWidth="1"/>
    <col min="9983" max="9983" width="6.5" style="3" customWidth="1"/>
    <col min="9984" max="9985" width="8" style="3" bestFit="1" customWidth="1"/>
    <col min="9986" max="9986" width="8.25" style="3" customWidth="1"/>
    <col min="9987" max="9987" width="10.87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75" style="3" bestFit="1" customWidth="1"/>
    <col min="10232" max="10232" width="5.75" style="3" customWidth="1"/>
    <col min="10233" max="10233" width="6.625" style="3" bestFit="1" customWidth="1"/>
    <col min="10234" max="10234" width="7.75" style="3" bestFit="1" customWidth="1"/>
    <col min="10235" max="10235" width="11.25" style="3" bestFit="1" customWidth="1"/>
    <col min="10236" max="10236" width="5.75" style="3" customWidth="1"/>
    <col min="10237" max="10237" width="7.75" style="3" bestFit="1" customWidth="1"/>
    <col min="10238" max="10238" width="10.5" style="3" bestFit="1" customWidth="1"/>
    <col min="10239" max="10239" width="6.5" style="3" customWidth="1"/>
    <col min="10240" max="10241" width="8" style="3" bestFit="1" customWidth="1"/>
    <col min="10242" max="10242" width="8.25" style="3" customWidth="1"/>
    <col min="10243" max="10243" width="10.87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75" style="3" bestFit="1" customWidth="1"/>
    <col min="10488" max="10488" width="5.75" style="3" customWidth="1"/>
    <col min="10489" max="10489" width="6.625" style="3" bestFit="1" customWidth="1"/>
    <col min="10490" max="10490" width="7.75" style="3" bestFit="1" customWidth="1"/>
    <col min="10491" max="10491" width="11.25" style="3" bestFit="1" customWidth="1"/>
    <col min="10492" max="10492" width="5.75" style="3" customWidth="1"/>
    <col min="10493" max="10493" width="7.75" style="3" bestFit="1" customWidth="1"/>
    <col min="10494" max="10494" width="10.5" style="3" bestFit="1" customWidth="1"/>
    <col min="10495" max="10495" width="6.5" style="3" customWidth="1"/>
    <col min="10496" max="10497" width="8" style="3" bestFit="1" customWidth="1"/>
    <col min="10498" max="10498" width="8.25" style="3" customWidth="1"/>
    <col min="10499" max="10499" width="10.87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75" style="3" bestFit="1" customWidth="1"/>
    <col min="10744" max="10744" width="5.75" style="3" customWidth="1"/>
    <col min="10745" max="10745" width="6.625" style="3" bestFit="1" customWidth="1"/>
    <col min="10746" max="10746" width="7.75" style="3" bestFit="1" customWidth="1"/>
    <col min="10747" max="10747" width="11.25" style="3" bestFit="1" customWidth="1"/>
    <col min="10748" max="10748" width="5.75" style="3" customWidth="1"/>
    <col min="10749" max="10749" width="7.75" style="3" bestFit="1" customWidth="1"/>
    <col min="10750" max="10750" width="10.5" style="3" bestFit="1" customWidth="1"/>
    <col min="10751" max="10751" width="6.5" style="3" customWidth="1"/>
    <col min="10752" max="10753" width="8" style="3" bestFit="1" customWidth="1"/>
    <col min="10754" max="10754" width="8.25" style="3" customWidth="1"/>
    <col min="10755" max="10755" width="10.87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75" style="3" bestFit="1" customWidth="1"/>
    <col min="11000" max="11000" width="5.75" style="3" customWidth="1"/>
    <col min="11001" max="11001" width="6.625" style="3" bestFit="1" customWidth="1"/>
    <col min="11002" max="11002" width="7.75" style="3" bestFit="1" customWidth="1"/>
    <col min="11003" max="11003" width="11.25" style="3" bestFit="1" customWidth="1"/>
    <col min="11004" max="11004" width="5.75" style="3" customWidth="1"/>
    <col min="11005" max="11005" width="7.75" style="3" bestFit="1" customWidth="1"/>
    <col min="11006" max="11006" width="10.5" style="3" bestFit="1" customWidth="1"/>
    <col min="11007" max="11007" width="6.5" style="3" customWidth="1"/>
    <col min="11008" max="11009" width="8" style="3" bestFit="1" customWidth="1"/>
    <col min="11010" max="11010" width="8.25" style="3" customWidth="1"/>
    <col min="11011" max="11011" width="10.87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75" style="3" bestFit="1" customWidth="1"/>
    <col min="11256" max="11256" width="5.75" style="3" customWidth="1"/>
    <col min="11257" max="11257" width="6.625" style="3" bestFit="1" customWidth="1"/>
    <col min="11258" max="11258" width="7.75" style="3" bestFit="1" customWidth="1"/>
    <col min="11259" max="11259" width="11.25" style="3" bestFit="1" customWidth="1"/>
    <col min="11260" max="11260" width="5.75" style="3" customWidth="1"/>
    <col min="11261" max="11261" width="7.75" style="3" bestFit="1" customWidth="1"/>
    <col min="11262" max="11262" width="10.5" style="3" bestFit="1" customWidth="1"/>
    <col min="11263" max="11263" width="6.5" style="3" customWidth="1"/>
    <col min="11264" max="11265" width="8" style="3" bestFit="1" customWidth="1"/>
    <col min="11266" max="11266" width="8.25" style="3" customWidth="1"/>
    <col min="11267" max="11267" width="10.87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75" style="3" bestFit="1" customWidth="1"/>
    <col min="11512" max="11512" width="5.75" style="3" customWidth="1"/>
    <col min="11513" max="11513" width="6.625" style="3" bestFit="1" customWidth="1"/>
    <col min="11514" max="11514" width="7.75" style="3" bestFit="1" customWidth="1"/>
    <col min="11515" max="11515" width="11.25" style="3" bestFit="1" customWidth="1"/>
    <col min="11516" max="11516" width="5.75" style="3" customWidth="1"/>
    <col min="11517" max="11517" width="7.75" style="3" bestFit="1" customWidth="1"/>
    <col min="11518" max="11518" width="10.5" style="3" bestFit="1" customWidth="1"/>
    <col min="11519" max="11519" width="6.5" style="3" customWidth="1"/>
    <col min="11520" max="11521" width="8" style="3" bestFit="1" customWidth="1"/>
    <col min="11522" max="11522" width="8.25" style="3" customWidth="1"/>
    <col min="11523" max="11523" width="10.87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75" style="3" bestFit="1" customWidth="1"/>
    <col min="11768" max="11768" width="5.75" style="3" customWidth="1"/>
    <col min="11769" max="11769" width="6.625" style="3" bestFit="1" customWidth="1"/>
    <col min="11770" max="11770" width="7.75" style="3" bestFit="1" customWidth="1"/>
    <col min="11771" max="11771" width="11.25" style="3" bestFit="1" customWidth="1"/>
    <col min="11772" max="11772" width="5.75" style="3" customWidth="1"/>
    <col min="11773" max="11773" width="7.75" style="3" bestFit="1" customWidth="1"/>
    <col min="11774" max="11774" width="10.5" style="3" bestFit="1" customWidth="1"/>
    <col min="11775" max="11775" width="6.5" style="3" customWidth="1"/>
    <col min="11776" max="11777" width="8" style="3" bestFit="1" customWidth="1"/>
    <col min="11778" max="11778" width="8.25" style="3" customWidth="1"/>
    <col min="11779" max="11779" width="10.87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75" style="3" bestFit="1" customWidth="1"/>
    <col min="12024" max="12024" width="5.75" style="3" customWidth="1"/>
    <col min="12025" max="12025" width="6.625" style="3" bestFit="1" customWidth="1"/>
    <col min="12026" max="12026" width="7.75" style="3" bestFit="1" customWidth="1"/>
    <col min="12027" max="12027" width="11.25" style="3" bestFit="1" customWidth="1"/>
    <col min="12028" max="12028" width="5.75" style="3" customWidth="1"/>
    <col min="12029" max="12029" width="7.75" style="3" bestFit="1" customWidth="1"/>
    <col min="12030" max="12030" width="10.5" style="3" bestFit="1" customWidth="1"/>
    <col min="12031" max="12031" width="6.5" style="3" customWidth="1"/>
    <col min="12032" max="12033" width="8" style="3" bestFit="1" customWidth="1"/>
    <col min="12034" max="12034" width="8.25" style="3" customWidth="1"/>
    <col min="12035" max="12035" width="10.87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75" style="3" bestFit="1" customWidth="1"/>
    <col min="12280" max="12280" width="5.75" style="3" customWidth="1"/>
    <col min="12281" max="12281" width="6.625" style="3" bestFit="1" customWidth="1"/>
    <col min="12282" max="12282" width="7.75" style="3" bestFit="1" customWidth="1"/>
    <col min="12283" max="12283" width="11.25" style="3" bestFit="1" customWidth="1"/>
    <col min="12284" max="12284" width="5.75" style="3" customWidth="1"/>
    <col min="12285" max="12285" width="7.75" style="3" bestFit="1" customWidth="1"/>
    <col min="12286" max="12286" width="10.5" style="3" bestFit="1" customWidth="1"/>
    <col min="12287" max="12287" width="6.5" style="3" customWidth="1"/>
    <col min="12288" max="12289" width="8" style="3" bestFit="1" customWidth="1"/>
    <col min="12290" max="12290" width="8.25" style="3" customWidth="1"/>
    <col min="12291" max="12291" width="10.87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75" style="3" bestFit="1" customWidth="1"/>
    <col min="12536" max="12536" width="5.75" style="3" customWidth="1"/>
    <col min="12537" max="12537" width="6.625" style="3" bestFit="1" customWidth="1"/>
    <col min="12538" max="12538" width="7.75" style="3" bestFit="1" customWidth="1"/>
    <col min="12539" max="12539" width="11.25" style="3" bestFit="1" customWidth="1"/>
    <col min="12540" max="12540" width="5.75" style="3" customWidth="1"/>
    <col min="12541" max="12541" width="7.75" style="3" bestFit="1" customWidth="1"/>
    <col min="12542" max="12542" width="10.5" style="3" bestFit="1" customWidth="1"/>
    <col min="12543" max="12543" width="6.5" style="3" customWidth="1"/>
    <col min="12544" max="12545" width="8" style="3" bestFit="1" customWidth="1"/>
    <col min="12546" max="12546" width="8.25" style="3" customWidth="1"/>
    <col min="12547" max="12547" width="10.87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75" style="3" bestFit="1" customWidth="1"/>
    <col min="12792" max="12792" width="5.75" style="3" customWidth="1"/>
    <col min="12793" max="12793" width="6.625" style="3" bestFit="1" customWidth="1"/>
    <col min="12794" max="12794" width="7.75" style="3" bestFit="1" customWidth="1"/>
    <col min="12795" max="12795" width="11.25" style="3" bestFit="1" customWidth="1"/>
    <col min="12796" max="12796" width="5.75" style="3" customWidth="1"/>
    <col min="12797" max="12797" width="7.75" style="3" bestFit="1" customWidth="1"/>
    <col min="12798" max="12798" width="10.5" style="3" bestFit="1" customWidth="1"/>
    <col min="12799" max="12799" width="6.5" style="3" customWidth="1"/>
    <col min="12800" max="12801" width="8" style="3" bestFit="1" customWidth="1"/>
    <col min="12802" max="12802" width="8.25" style="3" customWidth="1"/>
    <col min="12803" max="12803" width="10.87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75" style="3" bestFit="1" customWidth="1"/>
    <col min="13048" max="13048" width="5.75" style="3" customWidth="1"/>
    <col min="13049" max="13049" width="6.625" style="3" bestFit="1" customWidth="1"/>
    <col min="13050" max="13050" width="7.75" style="3" bestFit="1" customWidth="1"/>
    <col min="13051" max="13051" width="11.25" style="3" bestFit="1" customWidth="1"/>
    <col min="13052" max="13052" width="5.75" style="3" customWidth="1"/>
    <col min="13053" max="13053" width="7.75" style="3" bestFit="1" customWidth="1"/>
    <col min="13054" max="13054" width="10.5" style="3" bestFit="1" customWidth="1"/>
    <col min="13055" max="13055" width="6.5" style="3" customWidth="1"/>
    <col min="13056" max="13057" width="8" style="3" bestFit="1" customWidth="1"/>
    <col min="13058" max="13058" width="8.25" style="3" customWidth="1"/>
    <col min="13059" max="13059" width="10.87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75" style="3" bestFit="1" customWidth="1"/>
    <col min="13304" max="13304" width="5.75" style="3" customWidth="1"/>
    <col min="13305" max="13305" width="6.625" style="3" bestFit="1" customWidth="1"/>
    <col min="13306" max="13306" width="7.75" style="3" bestFit="1" customWidth="1"/>
    <col min="13307" max="13307" width="11.25" style="3" bestFit="1" customWidth="1"/>
    <col min="13308" max="13308" width="5.75" style="3" customWidth="1"/>
    <col min="13309" max="13309" width="7.75" style="3" bestFit="1" customWidth="1"/>
    <col min="13310" max="13310" width="10.5" style="3" bestFit="1" customWidth="1"/>
    <col min="13311" max="13311" width="6.5" style="3" customWidth="1"/>
    <col min="13312" max="13313" width="8" style="3" bestFit="1" customWidth="1"/>
    <col min="13314" max="13314" width="8.25" style="3" customWidth="1"/>
    <col min="13315" max="13315" width="10.87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75" style="3" bestFit="1" customWidth="1"/>
    <col min="13560" max="13560" width="5.75" style="3" customWidth="1"/>
    <col min="13561" max="13561" width="6.625" style="3" bestFit="1" customWidth="1"/>
    <col min="13562" max="13562" width="7.75" style="3" bestFit="1" customWidth="1"/>
    <col min="13563" max="13563" width="11.25" style="3" bestFit="1" customWidth="1"/>
    <col min="13564" max="13564" width="5.75" style="3" customWidth="1"/>
    <col min="13565" max="13565" width="7.75" style="3" bestFit="1" customWidth="1"/>
    <col min="13566" max="13566" width="10.5" style="3" bestFit="1" customWidth="1"/>
    <col min="13567" max="13567" width="6.5" style="3" customWidth="1"/>
    <col min="13568" max="13569" width="8" style="3" bestFit="1" customWidth="1"/>
    <col min="13570" max="13570" width="8.25" style="3" customWidth="1"/>
    <col min="13571" max="13571" width="10.87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75" style="3" bestFit="1" customWidth="1"/>
    <col min="13816" max="13816" width="5.75" style="3" customWidth="1"/>
    <col min="13817" max="13817" width="6.625" style="3" bestFit="1" customWidth="1"/>
    <col min="13818" max="13818" width="7.75" style="3" bestFit="1" customWidth="1"/>
    <col min="13819" max="13819" width="11.25" style="3" bestFit="1" customWidth="1"/>
    <col min="13820" max="13820" width="5.75" style="3" customWidth="1"/>
    <col min="13821" max="13821" width="7.75" style="3" bestFit="1" customWidth="1"/>
    <col min="13822" max="13822" width="10.5" style="3" bestFit="1" customWidth="1"/>
    <col min="13823" max="13823" width="6.5" style="3" customWidth="1"/>
    <col min="13824" max="13825" width="8" style="3" bestFit="1" customWidth="1"/>
    <col min="13826" max="13826" width="8.25" style="3" customWidth="1"/>
    <col min="13827" max="13827" width="10.87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75" style="3" bestFit="1" customWidth="1"/>
    <col min="14072" max="14072" width="5.75" style="3" customWidth="1"/>
    <col min="14073" max="14073" width="6.625" style="3" bestFit="1" customWidth="1"/>
    <col min="14074" max="14074" width="7.75" style="3" bestFit="1" customWidth="1"/>
    <col min="14075" max="14075" width="11.25" style="3" bestFit="1" customWidth="1"/>
    <col min="14076" max="14076" width="5.75" style="3" customWidth="1"/>
    <col min="14077" max="14077" width="7.75" style="3" bestFit="1" customWidth="1"/>
    <col min="14078" max="14078" width="10.5" style="3" bestFit="1" customWidth="1"/>
    <col min="14079" max="14079" width="6.5" style="3" customWidth="1"/>
    <col min="14080" max="14081" width="8" style="3" bestFit="1" customWidth="1"/>
    <col min="14082" max="14082" width="8.25" style="3" customWidth="1"/>
    <col min="14083" max="14083" width="10.87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75" style="3" bestFit="1" customWidth="1"/>
    <col min="14328" max="14328" width="5.75" style="3" customWidth="1"/>
    <col min="14329" max="14329" width="6.625" style="3" bestFit="1" customWidth="1"/>
    <col min="14330" max="14330" width="7.75" style="3" bestFit="1" customWidth="1"/>
    <col min="14331" max="14331" width="11.25" style="3" bestFit="1" customWidth="1"/>
    <col min="14332" max="14332" width="5.75" style="3" customWidth="1"/>
    <col min="14333" max="14333" width="7.75" style="3" bestFit="1" customWidth="1"/>
    <col min="14334" max="14334" width="10.5" style="3" bestFit="1" customWidth="1"/>
    <col min="14335" max="14335" width="6.5" style="3" customWidth="1"/>
    <col min="14336" max="14337" width="8" style="3" bestFit="1" customWidth="1"/>
    <col min="14338" max="14338" width="8.25" style="3" customWidth="1"/>
    <col min="14339" max="14339" width="10.87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75" style="3" bestFit="1" customWidth="1"/>
    <col min="14584" max="14584" width="5.75" style="3" customWidth="1"/>
    <col min="14585" max="14585" width="6.625" style="3" bestFit="1" customWidth="1"/>
    <col min="14586" max="14586" width="7.75" style="3" bestFit="1" customWidth="1"/>
    <col min="14587" max="14587" width="11.25" style="3" bestFit="1" customWidth="1"/>
    <col min="14588" max="14588" width="5.75" style="3" customWidth="1"/>
    <col min="14589" max="14589" width="7.75" style="3" bestFit="1" customWidth="1"/>
    <col min="14590" max="14590" width="10.5" style="3" bestFit="1" customWidth="1"/>
    <col min="14591" max="14591" width="6.5" style="3" customWidth="1"/>
    <col min="14592" max="14593" width="8" style="3" bestFit="1" customWidth="1"/>
    <col min="14594" max="14594" width="8.25" style="3" customWidth="1"/>
    <col min="14595" max="14595" width="10.87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75" style="3" bestFit="1" customWidth="1"/>
    <col min="14840" max="14840" width="5.75" style="3" customWidth="1"/>
    <col min="14841" max="14841" width="6.625" style="3" bestFit="1" customWidth="1"/>
    <col min="14842" max="14842" width="7.75" style="3" bestFit="1" customWidth="1"/>
    <col min="14843" max="14843" width="11.25" style="3" bestFit="1" customWidth="1"/>
    <col min="14844" max="14844" width="5.75" style="3" customWidth="1"/>
    <col min="14845" max="14845" width="7.75" style="3" bestFit="1" customWidth="1"/>
    <col min="14846" max="14846" width="10.5" style="3" bestFit="1" customWidth="1"/>
    <col min="14847" max="14847" width="6.5" style="3" customWidth="1"/>
    <col min="14848" max="14849" width="8" style="3" bestFit="1" customWidth="1"/>
    <col min="14850" max="14850" width="8.25" style="3" customWidth="1"/>
    <col min="14851" max="14851" width="10.87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75" style="3" bestFit="1" customWidth="1"/>
    <col min="15096" max="15096" width="5.75" style="3" customWidth="1"/>
    <col min="15097" max="15097" width="6.625" style="3" bestFit="1" customWidth="1"/>
    <col min="15098" max="15098" width="7.75" style="3" bestFit="1" customWidth="1"/>
    <col min="15099" max="15099" width="11.25" style="3" bestFit="1" customWidth="1"/>
    <col min="15100" max="15100" width="5.75" style="3" customWidth="1"/>
    <col min="15101" max="15101" width="7.75" style="3" bestFit="1" customWidth="1"/>
    <col min="15102" max="15102" width="10.5" style="3" bestFit="1" customWidth="1"/>
    <col min="15103" max="15103" width="6.5" style="3" customWidth="1"/>
    <col min="15104" max="15105" width="8" style="3" bestFit="1" customWidth="1"/>
    <col min="15106" max="15106" width="8.25" style="3" customWidth="1"/>
    <col min="15107" max="15107" width="10.87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75" style="3" bestFit="1" customWidth="1"/>
    <col min="15352" max="15352" width="5.75" style="3" customWidth="1"/>
    <col min="15353" max="15353" width="6.625" style="3" bestFit="1" customWidth="1"/>
    <col min="15354" max="15354" width="7.75" style="3" bestFit="1" customWidth="1"/>
    <col min="15355" max="15355" width="11.25" style="3" bestFit="1" customWidth="1"/>
    <col min="15356" max="15356" width="5.75" style="3" customWidth="1"/>
    <col min="15357" max="15357" width="7.75" style="3" bestFit="1" customWidth="1"/>
    <col min="15358" max="15358" width="10.5" style="3" bestFit="1" customWidth="1"/>
    <col min="15359" max="15359" width="6.5" style="3" customWidth="1"/>
    <col min="15360" max="15361" width="8" style="3" bestFit="1" customWidth="1"/>
    <col min="15362" max="15362" width="8.25" style="3" customWidth="1"/>
    <col min="15363" max="15363" width="10.87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75" style="3" bestFit="1" customWidth="1"/>
    <col min="15608" max="15608" width="5.75" style="3" customWidth="1"/>
    <col min="15609" max="15609" width="6.625" style="3" bestFit="1" customWidth="1"/>
    <col min="15610" max="15610" width="7.75" style="3" bestFit="1" customWidth="1"/>
    <col min="15611" max="15611" width="11.25" style="3" bestFit="1" customWidth="1"/>
    <col min="15612" max="15612" width="5.75" style="3" customWidth="1"/>
    <col min="15613" max="15613" width="7.75" style="3" bestFit="1" customWidth="1"/>
    <col min="15614" max="15614" width="10.5" style="3" bestFit="1" customWidth="1"/>
    <col min="15615" max="15615" width="6.5" style="3" customWidth="1"/>
    <col min="15616" max="15617" width="8" style="3" bestFit="1" customWidth="1"/>
    <col min="15618" max="15618" width="8.25" style="3" customWidth="1"/>
    <col min="15619" max="15619" width="10.87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75" style="3" bestFit="1" customWidth="1"/>
    <col min="15864" max="15864" width="5.75" style="3" customWidth="1"/>
    <col min="15865" max="15865" width="6.625" style="3" bestFit="1" customWidth="1"/>
    <col min="15866" max="15866" width="7.75" style="3" bestFit="1" customWidth="1"/>
    <col min="15867" max="15867" width="11.25" style="3" bestFit="1" customWidth="1"/>
    <col min="15868" max="15868" width="5.75" style="3" customWidth="1"/>
    <col min="15869" max="15869" width="7.75" style="3" bestFit="1" customWidth="1"/>
    <col min="15870" max="15870" width="10.5" style="3" bestFit="1" customWidth="1"/>
    <col min="15871" max="15871" width="6.5" style="3" customWidth="1"/>
    <col min="15872" max="15873" width="8" style="3" bestFit="1" customWidth="1"/>
    <col min="15874" max="15874" width="8.25" style="3" customWidth="1"/>
    <col min="15875" max="15875" width="10.87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75" style="3" bestFit="1" customWidth="1"/>
    <col min="16120" max="16120" width="5.75" style="3" customWidth="1"/>
    <col min="16121" max="16121" width="6.625" style="3" bestFit="1" customWidth="1"/>
    <col min="16122" max="16122" width="7.75" style="3" bestFit="1" customWidth="1"/>
    <col min="16123" max="16123" width="11.25" style="3" bestFit="1" customWidth="1"/>
    <col min="16124" max="16124" width="5.75" style="3" customWidth="1"/>
    <col min="16125" max="16125" width="7.75" style="3" bestFit="1" customWidth="1"/>
    <col min="16126" max="16126" width="10.5" style="3" bestFit="1" customWidth="1"/>
    <col min="16127" max="16127" width="6.5" style="3" customWidth="1"/>
    <col min="16128" max="16129" width="8" style="3" bestFit="1" customWidth="1"/>
    <col min="16130" max="16130" width="8.25" style="3" customWidth="1"/>
    <col min="16131" max="16131" width="10.87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s="8" customFormat="1" x14ac:dyDescent="0.2">
      <c r="A1" s="6" t="s">
        <v>483</v>
      </c>
    </row>
    <row r="2" spans="1:3" ht="15.75" x14ac:dyDescent="0.25">
      <c r="A2" s="2"/>
      <c r="C2" s="532" t="s">
        <v>157</v>
      </c>
    </row>
    <row r="3" spans="1:3" s="114" customFormat="1" ht="13.7" customHeight="1" x14ac:dyDescent="0.2">
      <c r="A3" s="111"/>
      <c r="B3" s="398">
        <f>INDICE!A3</f>
        <v>42948</v>
      </c>
      <c r="C3" s="113"/>
    </row>
    <row r="4" spans="1:3" s="114" customFormat="1" x14ac:dyDescent="0.2">
      <c r="A4" s="515" t="s">
        <v>159</v>
      </c>
      <c r="B4" s="117">
        <v>18.183820000000004</v>
      </c>
      <c r="C4" s="117">
        <v>170.5746599999998</v>
      </c>
    </row>
    <row r="5" spans="1:3" s="114" customFormat="1" x14ac:dyDescent="0.2">
      <c r="A5" s="516" t="s">
        <v>160</v>
      </c>
      <c r="B5" s="119">
        <v>0.16061999999999999</v>
      </c>
      <c r="C5" s="119">
        <v>3.4986400000000004</v>
      </c>
    </row>
    <row r="6" spans="1:3" s="114" customFormat="1" x14ac:dyDescent="0.2">
      <c r="A6" s="516" t="s">
        <v>161</v>
      </c>
      <c r="B6" s="119">
        <v>4.17164</v>
      </c>
      <c r="C6" s="119">
        <v>53.658540000000009</v>
      </c>
    </row>
    <row r="7" spans="1:3" s="114" customFormat="1" x14ac:dyDescent="0.2">
      <c r="A7" s="516" t="s">
        <v>162</v>
      </c>
      <c r="B7" s="119">
        <v>25.312860000000001</v>
      </c>
      <c r="C7" s="119">
        <v>124.00464000000002</v>
      </c>
    </row>
    <row r="8" spans="1:3" s="114" customFormat="1" x14ac:dyDescent="0.2">
      <c r="A8" s="516" t="s">
        <v>163</v>
      </c>
      <c r="B8" s="119">
        <v>102.05817999999999</v>
      </c>
      <c r="C8" s="119">
        <v>1212.91824</v>
      </c>
    </row>
    <row r="9" spans="1:3" s="114" customFormat="1" x14ac:dyDescent="0.2">
      <c r="A9" s="516" t="s">
        <v>164</v>
      </c>
      <c r="B9" s="119">
        <v>0.13539999999999999</v>
      </c>
      <c r="C9" s="119">
        <v>5.21455</v>
      </c>
    </row>
    <row r="10" spans="1:3" s="114" customFormat="1" x14ac:dyDescent="0.2">
      <c r="A10" s="516" t="s">
        <v>165</v>
      </c>
      <c r="B10" s="119">
        <v>1.64856</v>
      </c>
      <c r="C10" s="119">
        <v>26.211130000000004</v>
      </c>
    </row>
    <row r="11" spans="1:3" s="114" customFormat="1" x14ac:dyDescent="0.2">
      <c r="A11" s="516" t="s">
        <v>574</v>
      </c>
      <c r="B11" s="119">
        <v>9.2264400000000002</v>
      </c>
      <c r="C11" s="119">
        <v>104.57071000000006</v>
      </c>
    </row>
    <row r="12" spans="1:3" s="114" customFormat="1" x14ac:dyDescent="0.2">
      <c r="A12" s="516" t="s">
        <v>166</v>
      </c>
      <c r="B12" s="119">
        <v>4.6396699999999997</v>
      </c>
      <c r="C12" s="119">
        <v>47.68831000000003</v>
      </c>
    </row>
    <row r="13" spans="1:3" s="114" customFormat="1" x14ac:dyDescent="0.2">
      <c r="A13" s="516" t="s">
        <v>167</v>
      </c>
      <c r="B13" s="119">
        <v>3.7586399999999998</v>
      </c>
      <c r="C13" s="119">
        <v>55.680049999999987</v>
      </c>
    </row>
    <row r="14" spans="1:3" s="114" customFormat="1" x14ac:dyDescent="0.2">
      <c r="A14" s="516" t="s">
        <v>168</v>
      </c>
      <c r="B14" s="119">
        <v>0.4135899999999999</v>
      </c>
      <c r="C14" s="119">
        <v>9.8504000000000023</v>
      </c>
    </row>
    <row r="15" spans="1:3" s="114" customFormat="1" x14ac:dyDescent="0.2">
      <c r="A15" s="516" t="s">
        <v>169</v>
      </c>
      <c r="B15" s="119">
        <v>0.15092000000000003</v>
      </c>
      <c r="C15" s="119">
        <v>3.3640700000000003</v>
      </c>
    </row>
    <row r="16" spans="1:3" s="114" customFormat="1" x14ac:dyDescent="0.2">
      <c r="A16" s="516" t="s">
        <v>170</v>
      </c>
      <c r="B16" s="119">
        <v>31.926600000000001</v>
      </c>
      <c r="C16" s="119">
        <v>353.55551999999989</v>
      </c>
    </row>
    <row r="17" spans="1:9" s="114" customFormat="1" x14ac:dyDescent="0.2">
      <c r="A17" s="516" t="s">
        <v>171</v>
      </c>
      <c r="B17" s="119">
        <v>0.30660999999999999</v>
      </c>
      <c r="C17" s="119">
        <v>2.6802799999999998</v>
      </c>
    </row>
    <row r="18" spans="1:9" s="114" customFormat="1" x14ac:dyDescent="0.2">
      <c r="A18" s="516" t="s">
        <v>172</v>
      </c>
      <c r="B18" s="119">
        <v>0.25694</v>
      </c>
      <c r="C18" s="119">
        <v>2.4454099999999999</v>
      </c>
    </row>
    <row r="19" spans="1:9" s="114" customFormat="1" x14ac:dyDescent="0.2">
      <c r="A19" s="516" t="s">
        <v>173</v>
      </c>
      <c r="B19" s="119">
        <v>4.1909999999999998</v>
      </c>
      <c r="C19" s="119">
        <v>55.249760000000002</v>
      </c>
    </row>
    <row r="20" spans="1:9" s="114" customFormat="1" x14ac:dyDescent="0.2">
      <c r="A20" s="516" t="s">
        <v>174</v>
      </c>
      <c r="B20" s="119">
        <v>0.34477999999999998</v>
      </c>
      <c r="C20" s="119">
        <v>5.0448999999999993</v>
      </c>
    </row>
    <row r="21" spans="1:9" s="114" customFormat="1" x14ac:dyDescent="0.2">
      <c r="A21" s="516" t="s">
        <v>175</v>
      </c>
      <c r="B21" s="119">
        <v>0.33477999999999997</v>
      </c>
      <c r="C21" s="119">
        <v>2.9488700000000003</v>
      </c>
    </row>
    <row r="22" spans="1:9" x14ac:dyDescent="0.2">
      <c r="A22" s="517" t="s">
        <v>176</v>
      </c>
      <c r="B22" s="119">
        <v>0.17896000000000001</v>
      </c>
      <c r="C22" s="119">
        <v>5.6302200000000004</v>
      </c>
      <c r="I22" s="114"/>
    </row>
    <row r="23" spans="1:9" x14ac:dyDescent="0.2">
      <c r="A23" s="518" t="s">
        <v>472</v>
      </c>
      <c r="B23" s="123">
        <v>207.40001000000012</v>
      </c>
      <c r="C23" s="123">
        <v>2244.7889</v>
      </c>
    </row>
    <row r="24" spans="1:9" x14ac:dyDescent="0.2">
      <c r="A24" s="154" t="s">
        <v>233</v>
      </c>
      <c r="C24" s="93" t="s">
        <v>232</v>
      </c>
    </row>
    <row r="25" spans="1:9" x14ac:dyDescent="0.2">
      <c r="A25" s="124"/>
      <c r="C25" s="125"/>
    </row>
    <row r="26" spans="1:9" x14ac:dyDescent="0.2">
      <c r="A26" s="126"/>
      <c r="C26" s="125"/>
    </row>
    <row r="27" spans="1:9" ht="18" x14ac:dyDescent="0.25">
      <c r="A27" s="126"/>
      <c r="B27" s="651"/>
      <c r="C27" s="125"/>
    </row>
    <row r="28" spans="1:9" x14ac:dyDescent="0.2">
      <c r="A28" s="126"/>
      <c r="C28" s="125"/>
    </row>
    <row r="29" spans="1:9" x14ac:dyDescent="0.2">
      <c r="A29" s="126"/>
      <c r="C29" s="125"/>
    </row>
    <row r="30" spans="1:9" x14ac:dyDescent="0.2">
      <c r="A30" s="126"/>
      <c r="C30" s="125"/>
    </row>
    <row r="31" spans="1:9" x14ac:dyDescent="0.2">
      <c r="A31" s="126"/>
      <c r="C31" s="125"/>
    </row>
    <row r="32" spans="1:9" x14ac:dyDescent="0.2">
      <c r="A32" s="126"/>
      <c r="C32" s="125"/>
    </row>
    <row r="33" spans="1:3" x14ac:dyDescent="0.2">
      <c r="A33" s="126"/>
      <c r="C33" s="125"/>
    </row>
    <row r="34" spans="1:3" x14ac:dyDescent="0.2">
      <c r="A34" s="126"/>
      <c r="C34" s="125"/>
    </row>
    <row r="35" spans="1:3" x14ac:dyDescent="0.2">
      <c r="A35" s="126"/>
      <c r="C35" s="125"/>
    </row>
    <row r="36" spans="1:3" x14ac:dyDescent="0.2">
      <c r="A36" s="126"/>
      <c r="C36" s="125"/>
    </row>
    <row r="37" spans="1:3" x14ac:dyDescent="0.2">
      <c r="A37" s="126"/>
      <c r="C37" s="125"/>
    </row>
    <row r="38" spans="1:3" x14ac:dyDescent="0.2">
      <c r="A38" s="126"/>
      <c r="C38" s="125"/>
    </row>
    <row r="39" spans="1:3" x14ac:dyDescent="0.2">
      <c r="A39" s="126"/>
      <c r="C39" s="125"/>
    </row>
    <row r="40" spans="1:3" x14ac:dyDescent="0.2">
      <c r="A40" s="126"/>
      <c r="C40" s="125"/>
    </row>
    <row r="41" spans="1:3" x14ac:dyDescent="0.2">
      <c r="A41" s="126"/>
      <c r="C41" s="125"/>
    </row>
    <row r="42" spans="1:3" x14ac:dyDescent="0.2">
      <c r="A42" s="126"/>
      <c r="C42" s="125"/>
    </row>
    <row r="43" spans="1:3" x14ac:dyDescent="0.2">
      <c r="A43" s="126"/>
      <c r="C43" s="125"/>
    </row>
    <row r="44" spans="1:3" x14ac:dyDescent="0.2">
      <c r="A44" s="126"/>
      <c r="C44" s="125"/>
    </row>
    <row r="45" spans="1:3" x14ac:dyDescent="0.2">
      <c r="C45" s="125"/>
    </row>
    <row r="46" spans="1:3" x14ac:dyDescent="0.2">
      <c r="C46" s="125"/>
    </row>
  </sheetData>
  <conditionalFormatting sqref="B5:B22">
    <cfRule type="cellIs" dxfId="398" priority="3" operator="between">
      <formula>0</formula>
      <formula>0.5</formula>
    </cfRule>
    <cfRule type="cellIs" dxfId="397" priority="4" operator="between">
      <formula>0</formula>
      <formula>0.49</formula>
    </cfRule>
  </conditionalFormatting>
  <conditionalFormatting sqref="C5:C22">
    <cfRule type="cellIs" dxfId="396" priority="1" operator="between">
      <formula>0</formula>
      <formula>0.5</formula>
    </cfRule>
    <cfRule type="cellIs" dxfId="39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topLeftCell="A13" workbookViewId="0">
      <selection sqref="A1:F2"/>
    </sheetView>
  </sheetViews>
  <sheetFormatPr baseColWidth="10" defaultRowHeight="14.25" customHeight="1" x14ac:dyDescent="0.2"/>
  <cols>
    <col min="1" max="1" width="49.5" style="21" customWidth="1"/>
    <col min="2" max="2" width="10.25" style="21" customWidth="1"/>
    <col min="3" max="3" width="12.75" style="21" customWidth="1"/>
    <col min="4" max="4" width="10.5" style="21" customWidth="1"/>
    <col min="5" max="5" width="11.25" style="21" customWidth="1"/>
    <col min="6" max="6" width="14" style="21" bestFit="1" customWidth="1"/>
    <col min="7" max="7" width="11" style="22"/>
    <col min="8" max="246" width="10" style="21"/>
    <col min="247" max="247" width="33.625" style="21" customWidth="1"/>
    <col min="248" max="248" width="8.75" style="21" customWidth="1"/>
    <col min="249" max="249" width="11.875" style="21" customWidth="1"/>
    <col min="250" max="250" width="10.875" style="21" customWidth="1"/>
    <col min="251" max="254" width="15.25" style="21" customWidth="1"/>
    <col min="255" max="502" width="10" style="21"/>
    <col min="503" max="503" width="33.625" style="21" customWidth="1"/>
    <col min="504" max="504" width="8.75" style="21" customWidth="1"/>
    <col min="505" max="505" width="11.875" style="21" customWidth="1"/>
    <col min="506" max="506" width="10.875" style="21" customWidth="1"/>
    <col min="507" max="510" width="15.25" style="21" customWidth="1"/>
    <col min="511" max="758" width="10" style="21"/>
    <col min="759" max="759" width="33.625" style="21" customWidth="1"/>
    <col min="760" max="760" width="8.75" style="21" customWidth="1"/>
    <col min="761" max="761" width="11.875" style="21" customWidth="1"/>
    <col min="762" max="762" width="10.875" style="21" customWidth="1"/>
    <col min="763" max="766" width="15.25" style="21" customWidth="1"/>
    <col min="767" max="1014" width="10" style="21"/>
    <col min="1015" max="1015" width="33.625" style="21" customWidth="1"/>
    <col min="1016" max="1016" width="8.75" style="21" customWidth="1"/>
    <col min="1017" max="1017" width="11.875" style="21" customWidth="1"/>
    <col min="1018" max="1018" width="10.875" style="21" customWidth="1"/>
    <col min="1019" max="1022" width="15.25" style="21" customWidth="1"/>
    <col min="1023" max="1270" width="10" style="21"/>
    <col min="1271" max="1271" width="33.625" style="21" customWidth="1"/>
    <col min="1272" max="1272" width="8.75" style="21" customWidth="1"/>
    <col min="1273" max="1273" width="11.875" style="21" customWidth="1"/>
    <col min="1274" max="1274" width="10.875" style="21" customWidth="1"/>
    <col min="1275" max="1278" width="15.25" style="21" customWidth="1"/>
    <col min="1279" max="1526" width="10" style="21"/>
    <col min="1527" max="1527" width="33.625" style="21" customWidth="1"/>
    <col min="1528" max="1528" width="8.75" style="21" customWidth="1"/>
    <col min="1529" max="1529" width="11.875" style="21" customWidth="1"/>
    <col min="1530" max="1530" width="10.875" style="21" customWidth="1"/>
    <col min="1531" max="1534" width="15.25" style="21" customWidth="1"/>
    <col min="1535" max="1782" width="10" style="21"/>
    <col min="1783" max="1783" width="33.625" style="21" customWidth="1"/>
    <col min="1784" max="1784" width="8.75" style="21" customWidth="1"/>
    <col min="1785" max="1785" width="11.875" style="21" customWidth="1"/>
    <col min="1786" max="1786" width="10.875" style="21" customWidth="1"/>
    <col min="1787" max="1790" width="15.25" style="21" customWidth="1"/>
    <col min="1791" max="2038" width="10" style="21"/>
    <col min="2039" max="2039" width="33.625" style="21" customWidth="1"/>
    <col min="2040" max="2040" width="8.75" style="21" customWidth="1"/>
    <col min="2041" max="2041" width="11.875" style="21" customWidth="1"/>
    <col min="2042" max="2042" width="10.875" style="21" customWidth="1"/>
    <col min="2043" max="2046" width="15.25" style="21" customWidth="1"/>
    <col min="2047" max="2294" width="10" style="21"/>
    <col min="2295" max="2295" width="33.625" style="21" customWidth="1"/>
    <col min="2296" max="2296" width="8.75" style="21" customWidth="1"/>
    <col min="2297" max="2297" width="11.875" style="21" customWidth="1"/>
    <col min="2298" max="2298" width="10.875" style="21" customWidth="1"/>
    <col min="2299" max="2302" width="15.25" style="21" customWidth="1"/>
    <col min="2303" max="2550" width="10" style="21"/>
    <col min="2551" max="2551" width="33.625" style="21" customWidth="1"/>
    <col min="2552" max="2552" width="8.75" style="21" customWidth="1"/>
    <col min="2553" max="2553" width="11.875" style="21" customWidth="1"/>
    <col min="2554" max="2554" width="10.875" style="21" customWidth="1"/>
    <col min="2555" max="2558" width="15.25" style="21" customWidth="1"/>
    <col min="2559" max="2806" width="10" style="21"/>
    <col min="2807" max="2807" width="33.625" style="21" customWidth="1"/>
    <col min="2808" max="2808" width="8.75" style="21" customWidth="1"/>
    <col min="2809" max="2809" width="11.875" style="21" customWidth="1"/>
    <col min="2810" max="2810" width="10.875" style="21" customWidth="1"/>
    <col min="2811" max="2814" width="15.25" style="21" customWidth="1"/>
    <col min="2815" max="3062" width="10" style="21"/>
    <col min="3063" max="3063" width="33.625" style="21" customWidth="1"/>
    <col min="3064" max="3064" width="8.75" style="21" customWidth="1"/>
    <col min="3065" max="3065" width="11.875" style="21" customWidth="1"/>
    <col min="3066" max="3066" width="10.875" style="21" customWidth="1"/>
    <col min="3067" max="3070" width="15.25" style="21" customWidth="1"/>
    <col min="3071" max="3318" width="10" style="21"/>
    <col min="3319" max="3319" width="33.625" style="21" customWidth="1"/>
    <col min="3320" max="3320" width="8.75" style="21" customWidth="1"/>
    <col min="3321" max="3321" width="11.875" style="21" customWidth="1"/>
    <col min="3322" max="3322" width="10.875" style="21" customWidth="1"/>
    <col min="3323" max="3326" width="15.25" style="21" customWidth="1"/>
    <col min="3327" max="3574" width="10" style="21"/>
    <col min="3575" max="3575" width="33.625" style="21" customWidth="1"/>
    <col min="3576" max="3576" width="8.75" style="21" customWidth="1"/>
    <col min="3577" max="3577" width="11.875" style="21" customWidth="1"/>
    <col min="3578" max="3578" width="10.875" style="21" customWidth="1"/>
    <col min="3579" max="3582" width="15.25" style="21" customWidth="1"/>
    <col min="3583" max="3830" width="10" style="21"/>
    <col min="3831" max="3831" width="33.625" style="21" customWidth="1"/>
    <col min="3832" max="3832" width="8.75" style="21" customWidth="1"/>
    <col min="3833" max="3833" width="11.875" style="21" customWidth="1"/>
    <col min="3834" max="3834" width="10.875" style="21" customWidth="1"/>
    <col min="3835" max="3838" width="15.25" style="21" customWidth="1"/>
    <col min="3839" max="4086" width="10" style="21"/>
    <col min="4087" max="4087" width="33.625" style="21" customWidth="1"/>
    <col min="4088" max="4088" width="8.75" style="21" customWidth="1"/>
    <col min="4089" max="4089" width="11.875" style="21" customWidth="1"/>
    <col min="4090" max="4090" width="10.875" style="21" customWidth="1"/>
    <col min="4091" max="4094" width="15.25" style="21" customWidth="1"/>
    <col min="4095" max="4342" width="10" style="21"/>
    <col min="4343" max="4343" width="33.625" style="21" customWidth="1"/>
    <col min="4344" max="4344" width="8.75" style="21" customWidth="1"/>
    <col min="4345" max="4345" width="11.875" style="21" customWidth="1"/>
    <col min="4346" max="4346" width="10.875" style="21" customWidth="1"/>
    <col min="4347" max="4350" width="15.25" style="21" customWidth="1"/>
    <col min="4351" max="4598" width="10" style="21"/>
    <col min="4599" max="4599" width="33.625" style="21" customWidth="1"/>
    <col min="4600" max="4600" width="8.75" style="21" customWidth="1"/>
    <col min="4601" max="4601" width="11.875" style="21" customWidth="1"/>
    <col min="4602" max="4602" width="10.875" style="21" customWidth="1"/>
    <col min="4603" max="4606" width="15.25" style="21" customWidth="1"/>
    <col min="4607" max="4854" width="10" style="21"/>
    <col min="4855" max="4855" width="33.625" style="21" customWidth="1"/>
    <col min="4856" max="4856" width="8.75" style="21" customWidth="1"/>
    <col min="4857" max="4857" width="11.875" style="21" customWidth="1"/>
    <col min="4858" max="4858" width="10.875" style="21" customWidth="1"/>
    <col min="4859" max="4862" width="15.25" style="21" customWidth="1"/>
    <col min="4863" max="5110" width="10" style="21"/>
    <col min="5111" max="5111" width="33.625" style="21" customWidth="1"/>
    <col min="5112" max="5112" width="8.75" style="21" customWidth="1"/>
    <col min="5113" max="5113" width="11.875" style="21" customWidth="1"/>
    <col min="5114" max="5114" width="10.875" style="21" customWidth="1"/>
    <col min="5115" max="5118" width="15.25" style="21" customWidth="1"/>
    <col min="5119" max="5366" width="10" style="21"/>
    <col min="5367" max="5367" width="33.625" style="21" customWidth="1"/>
    <col min="5368" max="5368" width="8.75" style="21" customWidth="1"/>
    <col min="5369" max="5369" width="11.875" style="21" customWidth="1"/>
    <col min="5370" max="5370" width="10.875" style="21" customWidth="1"/>
    <col min="5371" max="5374" width="15.25" style="21" customWidth="1"/>
    <col min="5375" max="5622" width="10" style="21"/>
    <col min="5623" max="5623" width="33.625" style="21" customWidth="1"/>
    <col min="5624" max="5624" width="8.75" style="21" customWidth="1"/>
    <col min="5625" max="5625" width="11.875" style="21" customWidth="1"/>
    <col min="5626" max="5626" width="10.875" style="21" customWidth="1"/>
    <col min="5627" max="5630" width="15.25" style="21" customWidth="1"/>
    <col min="5631" max="5878" width="10" style="21"/>
    <col min="5879" max="5879" width="33.625" style="21" customWidth="1"/>
    <col min="5880" max="5880" width="8.75" style="21" customWidth="1"/>
    <col min="5881" max="5881" width="11.875" style="21" customWidth="1"/>
    <col min="5882" max="5882" width="10.875" style="21" customWidth="1"/>
    <col min="5883" max="5886" width="15.25" style="21" customWidth="1"/>
    <col min="5887" max="6134" width="10" style="21"/>
    <col min="6135" max="6135" width="33.625" style="21" customWidth="1"/>
    <col min="6136" max="6136" width="8.75" style="21" customWidth="1"/>
    <col min="6137" max="6137" width="11.875" style="21" customWidth="1"/>
    <col min="6138" max="6138" width="10.875" style="21" customWidth="1"/>
    <col min="6139" max="6142" width="15.25" style="21" customWidth="1"/>
    <col min="6143" max="6390" width="10" style="21"/>
    <col min="6391" max="6391" width="33.625" style="21" customWidth="1"/>
    <col min="6392" max="6392" width="8.75" style="21" customWidth="1"/>
    <col min="6393" max="6393" width="11.875" style="21" customWidth="1"/>
    <col min="6394" max="6394" width="10.875" style="21" customWidth="1"/>
    <col min="6395" max="6398" width="15.25" style="21" customWidth="1"/>
    <col min="6399" max="6646" width="10" style="21"/>
    <col min="6647" max="6647" width="33.625" style="21" customWidth="1"/>
    <col min="6648" max="6648" width="8.75" style="21" customWidth="1"/>
    <col min="6649" max="6649" width="11.875" style="21" customWidth="1"/>
    <col min="6650" max="6650" width="10.875" style="21" customWidth="1"/>
    <col min="6651" max="6654" width="15.25" style="21" customWidth="1"/>
    <col min="6655" max="6902" width="10" style="21"/>
    <col min="6903" max="6903" width="33.625" style="21" customWidth="1"/>
    <col min="6904" max="6904" width="8.75" style="21" customWidth="1"/>
    <col min="6905" max="6905" width="11.875" style="21" customWidth="1"/>
    <col min="6906" max="6906" width="10.875" style="21" customWidth="1"/>
    <col min="6907" max="6910" width="15.25" style="21" customWidth="1"/>
    <col min="6911" max="7158" width="10" style="21"/>
    <col min="7159" max="7159" width="33.625" style="21" customWidth="1"/>
    <col min="7160" max="7160" width="8.75" style="21" customWidth="1"/>
    <col min="7161" max="7161" width="11.875" style="21" customWidth="1"/>
    <col min="7162" max="7162" width="10.875" style="21" customWidth="1"/>
    <col min="7163" max="7166" width="15.25" style="21" customWidth="1"/>
    <col min="7167" max="7414" width="10" style="21"/>
    <col min="7415" max="7415" width="33.625" style="21" customWidth="1"/>
    <col min="7416" max="7416" width="8.75" style="21" customWidth="1"/>
    <col min="7417" max="7417" width="11.875" style="21" customWidth="1"/>
    <col min="7418" max="7418" width="10.875" style="21" customWidth="1"/>
    <col min="7419" max="7422" width="15.25" style="21" customWidth="1"/>
    <col min="7423" max="7670" width="10" style="21"/>
    <col min="7671" max="7671" width="33.625" style="21" customWidth="1"/>
    <col min="7672" max="7672" width="8.75" style="21" customWidth="1"/>
    <col min="7673" max="7673" width="11.875" style="21" customWidth="1"/>
    <col min="7674" max="7674" width="10.875" style="21" customWidth="1"/>
    <col min="7675" max="7678" width="15.25" style="21" customWidth="1"/>
    <col min="7679" max="7926" width="10" style="21"/>
    <col min="7927" max="7927" width="33.625" style="21" customWidth="1"/>
    <col min="7928" max="7928" width="8.75" style="21" customWidth="1"/>
    <col min="7929" max="7929" width="11.875" style="21" customWidth="1"/>
    <col min="7930" max="7930" width="10.875" style="21" customWidth="1"/>
    <col min="7931" max="7934" width="15.25" style="21" customWidth="1"/>
    <col min="7935" max="8182" width="10" style="21"/>
    <col min="8183" max="8183" width="33.625" style="21" customWidth="1"/>
    <col min="8184" max="8184" width="8.75" style="21" customWidth="1"/>
    <col min="8185" max="8185" width="11.875" style="21" customWidth="1"/>
    <col min="8186" max="8186" width="10.875" style="21" customWidth="1"/>
    <col min="8187" max="8190" width="15.25" style="21" customWidth="1"/>
    <col min="8191" max="8438" width="10" style="21"/>
    <col min="8439" max="8439" width="33.625" style="21" customWidth="1"/>
    <col min="8440" max="8440" width="8.75" style="21" customWidth="1"/>
    <col min="8441" max="8441" width="11.875" style="21" customWidth="1"/>
    <col min="8442" max="8442" width="10.875" style="21" customWidth="1"/>
    <col min="8443" max="8446" width="15.25" style="21" customWidth="1"/>
    <col min="8447" max="8694" width="10" style="21"/>
    <col min="8695" max="8695" width="33.625" style="21" customWidth="1"/>
    <col min="8696" max="8696" width="8.75" style="21" customWidth="1"/>
    <col min="8697" max="8697" width="11.875" style="21" customWidth="1"/>
    <col min="8698" max="8698" width="10.875" style="21" customWidth="1"/>
    <col min="8699" max="8702" width="15.25" style="21" customWidth="1"/>
    <col min="8703" max="8950" width="10" style="21"/>
    <col min="8951" max="8951" width="33.625" style="21" customWidth="1"/>
    <col min="8952" max="8952" width="8.75" style="21" customWidth="1"/>
    <col min="8953" max="8953" width="11.875" style="21" customWidth="1"/>
    <col min="8954" max="8954" width="10.875" style="21" customWidth="1"/>
    <col min="8955" max="8958" width="15.25" style="21" customWidth="1"/>
    <col min="8959" max="9206" width="10" style="21"/>
    <col min="9207" max="9207" width="33.625" style="21" customWidth="1"/>
    <col min="9208" max="9208" width="8.75" style="21" customWidth="1"/>
    <col min="9209" max="9209" width="11.875" style="21" customWidth="1"/>
    <col min="9210" max="9210" width="10.875" style="21" customWidth="1"/>
    <col min="9211" max="9214" width="15.25" style="21" customWidth="1"/>
    <col min="9215" max="9462" width="10" style="21"/>
    <col min="9463" max="9463" width="33.625" style="21" customWidth="1"/>
    <col min="9464" max="9464" width="8.75" style="21" customWidth="1"/>
    <col min="9465" max="9465" width="11.875" style="21" customWidth="1"/>
    <col min="9466" max="9466" width="10.875" style="21" customWidth="1"/>
    <col min="9467" max="9470" width="15.25" style="21" customWidth="1"/>
    <col min="9471" max="9718" width="10" style="21"/>
    <col min="9719" max="9719" width="33.625" style="21" customWidth="1"/>
    <col min="9720" max="9720" width="8.75" style="21" customWidth="1"/>
    <col min="9721" max="9721" width="11.875" style="21" customWidth="1"/>
    <col min="9722" max="9722" width="10.875" style="21" customWidth="1"/>
    <col min="9723" max="9726" width="15.25" style="21" customWidth="1"/>
    <col min="9727" max="9974" width="10" style="21"/>
    <col min="9975" max="9975" width="33.625" style="21" customWidth="1"/>
    <col min="9976" max="9976" width="8.75" style="21" customWidth="1"/>
    <col min="9977" max="9977" width="11.875" style="21" customWidth="1"/>
    <col min="9978" max="9978" width="10.875" style="21" customWidth="1"/>
    <col min="9979" max="9982" width="15.25" style="21" customWidth="1"/>
    <col min="9983" max="10230" width="10" style="21"/>
    <col min="10231" max="10231" width="33.625" style="21" customWidth="1"/>
    <col min="10232" max="10232" width="8.75" style="21" customWidth="1"/>
    <col min="10233" max="10233" width="11.875" style="21" customWidth="1"/>
    <col min="10234" max="10234" width="10.875" style="21" customWidth="1"/>
    <col min="10235" max="10238" width="15.25" style="21" customWidth="1"/>
    <col min="10239" max="10486" width="10" style="21"/>
    <col min="10487" max="10487" width="33.625" style="21" customWidth="1"/>
    <col min="10488" max="10488" width="8.75" style="21" customWidth="1"/>
    <col min="10489" max="10489" width="11.875" style="21" customWidth="1"/>
    <col min="10490" max="10490" width="10.875" style="21" customWidth="1"/>
    <col min="10491" max="10494" width="15.25" style="21" customWidth="1"/>
    <col min="10495" max="10742" width="10" style="21"/>
    <col min="10743" max="10743" width="33.625" style="21" customWidth="1"/>
    <col min="10744" max="10744" width="8.75" style="21" customWidth="1"/>
    <col min="10745" max="10745" width="11.875" style="21" customWidth="1"/>
    <col min="10746" max="10746" width="10.875" style="21" customWidth="1"/>
    <col min="10747" max="10750" width="15.25" style="21" customWidth="1"/>
    <col min="10751" max="10998" width="10" style="21"/>
    <col min="10999" max="10999" width="33.625" style="21" customWidth="1"/>
    <col min="11000" max="11000" width="8.75" style="21" customWidth="1"/>
    <col min="11001" max="11001" width="11.875" style="21" customWidth="1"/>
    <col min="11002" max="11002" width="10.875" style="21" customWidth="1"/>
    <col min="11003" max="11006" width="15.25" style="21" customWidth="1"/>
    <col min="11007" max="11254" width="10" style="21"/>
    <col min="11255" max="11255" width="33.625" style="21" customWidth="1"/>
    <col min="11256" max="11256" width="8.75" style="21" customWidth="1"/>
    <col min="11257" max="11257" width="11.875" style="21" customWidth="1"/>
    <col min="11258" max="11258" width="10.875" style="21" customWidth="1"/>
    <col min="11259" max="11262" width="15.25" style="21" customWidth="1"/>
    <col min="11263" max="11510" width="10" style="21"/>
    <col min="11511" max="11511" width="33.625" style="21" customWidth="1"/>
    <col min="11512" max="11512" width="8.75" style="21" customWidth="1"/>
    <col min="11513" max="11513" width="11.875" style="21" customWidth="1"/>
    <col min="11514" max="11514" width="10.875" style="21" customWidth="1"/>
    <col min="11515" max="11518" width="15.25" style="21" customWidth="1"/>
    <col min="11519" max="11766" width="10" style="21"/>
    <col min="11767" max="11767" width="33.625" style="21" customWidth="1"/>
    <col min="11768" max="11768" width="8.75" style="21" customWidth="1"/>
    <col min="11769" max="11769" width="11.875" style="21" customWidth="1"/>
    <col min="11770" max="11770" width="10.875" style="21" customWidth="1"/>
    <col min="11771" max="11774" width="15.25" style="21" customWidth="1"/>
    <col min="11775" max="12022" width="10" style="21"/>
    <col min="12023" max="12023" width="33.625" style="21" customWidth="1"/>
    <col min="12024" max="12024" width="8.75" style="21" customWidth="1"/>
    <col min="12025" max="12025" width="11.875" style="21" customWidth="1"/>
    <col min="12026" max="12026" width="10.875" style="21" customWidth="1"/>
    <col min="12027" max="12030" width="15.25" style="21" customWidth="1"/>
    <col min="12031" max="12278" width="10" style="21"/>
    <col min="12279" max="12279" width="33.625" style="21" customWidth="1"/>
    <col min="12280" max="12280" width="8.75" style="21" customWidth="1"/>
    <col min="12281" max="12281" width="11.875" style="21" customWidth="1"/>
    <col min="12282" max="12282" width="10.875" style="21" customWidth="1"/>
    <col min="12283" max="12286" width="15.25" style="21" customWidth="1"/>
    <col min="12287" max="12534" width="10" style="21"/>
    <col min="12535" max="12535" width="33.625" style="21" customWidth="1"/>
    <col min="12536" max="12536" width="8.75" style="21" customWidth="1"/>
    <col min="12537" max="12537" width="11.875" style="21" customWidth="1"/>
    <col min="12538" max="12538" width="10.875" style="21" customWidth="1"/>
    <col min="12539" max="12542" width="15.25" style="21" customWidth="1"/>
    <col min="12543" max="12790" width="10" style="21"/>
    <col min="12791" max="12791" width="33.625" style="21" customWidth="1"/>
    <col min="12792" max="12792" width="8.75" style="21" customWidth="1"/>
    <col min="12793" max="12793" width="11.875" style="21" customWidth="1"/>
    <col min="12794" max="12794" width="10.875" style="21" customWidth="1"/>
    <col min="12795" max="12798" width="15.25" style="21" customWidth="1"/>
    <col min="12799" max="13046" width="10" style="21"/>
    <col min="13047" max="13047" width="33.625" style="21" customWidth="1"/>
    <col min="13048" max="13048" width="8.75" style="21" customWidth="1"/>
    <col min="13049" max="13049" width="11.875" style="21" customWidth="1"/>
    <col min="13050" max="13050" width="10.875" style="21" customWidth="1"/>
    <col min="13051" max="13054" width="15.25" style="21" customWidth="1"/>
    <col min="13055" max="13302" width="10" style="21"/>
    <col min="13303" max="13303" width="33.625" style="21" customWidth="1"/>
    <col min="13304" max="13304" width="8.75" style="21" customWidth="1"/>
    <col min="13305" max="13305" width="11.875" style="21" customWidth="1"/>
    <col min="13306" max="13306" width="10.875" style="21" customWidth="1"/>
    <col min="13307" max="13310" width="15.25" style="21" customWidth="1"/>
    <col min="13311" max="13558" width="10" style="21"/>
    <col min="13559" max="13559" width="33.625" style="21" customWidth="1"/>
    <col min="13560" max="13560" width="8.75" style="21" customWidth="1"/>
    <col min="13561" max="13561" width="11.875" style="21" customWidth="1"/>
    <col min="13562" max="13562" width="10.875" style="21" customWidth="1"/>
    <col min="13563" max="13566" width="15.25" style="21" customWidth="1"/>
    <col min="13567" max="13814" width="10" style="21"/>
    <col min="13815" max="13815" width="33.625" style="21" customWidth="1"/>
    <col min="13816" max="13816" width="8.75" style="21" customWidth="1"/>
    <col min="13817" max="13817" width="11.875" style="21" customWidth="1"/>
    <col min="13818" max="13818" width="10.875" style="21" customWidth="1"/>
    <col min="13819" max="13822" width="15.25" style="21" customWidth="1"/>
    <col min="13823" max="14070" width="10" style="21"/>
    <col min="14071" max="14071" width="33.625" style="21" customWidth="1"/>
    <col min="14072" max="14072" width="8.75" style="21" customWidth="1"/>
    <col min="14073" max="14073" width="11.875" style="21" customWidth="1"/>
    <col min="14074" max="14074" width="10.875" style="21" customWidth="1"/>
    <col min="14075" max="14078" width="15.25" style="21" customWidth="1"/>
    <col min="14079" max="14326" width="10" style="21"/>
    <col min="14327" max="14327" width="33.625" style="21" customWidth="1"/>
    <col min="14328" max="14328" width="8.75" style="21" customWidth="1"/>
    <col min="14329" max="14329" width="11.875" style="21" customWidth="1"/>
    <col min="14330" max="14330" width="10.875" style="21" customWidth="1"/>
    <col min="14331" max="14334" width="15.25" style="21" customWidth="1"/>
    <col min="14335" max="14582" width="10" style="21"/>
    <col min="14583" max="14583" width="33.625" style="21" customWidth="1"/>
    <col min="14584" max="14584" width="8.75" style="21" customWidth="1"/>
    <col min="14585" max="14585" width="11.875" style="21" customWidth="1"/>
    <col min="14586" max="14586" width="10.875" style="21" customWidth="1"/>
    <col min="14587" max="14590" width="15.25" style="21" customWidth="1"/>
    <col min="14591" max="14838" width="10" style="21"/>
    <col min="14839" max="14839" width="33.625" style="21" customWidth="1"/>
    <col min="14840" max="14840" width="8.75" style="21" customWidth="1"/>
    <col min="14841" max="14841" width="11.875" style="21" customWidth="1"/>
    <col min="14842" max="14842" width="10.875" style="21" customWidth="1"/>
    <col min="14843" max="14846" width="15.25" style="21" customWidth="1"/>
    <col min="14847" max="15094" width="10" style="21"/>
    <col min="15095" max="15095" width="33.625" style="21" customWidth="1"/>
    <col min="15096" max="15096" width="8.75" style="21" customWidth="1"/>
    <col min="15097" max="15097" width="11.875" style="21" customWidth="1"/>
    <col min="15098" max="15098" width="10.875" style="21" customWidth="1"/>
    <col min="15099" max="15102" width="15.25" style="21" customWidth="1"/>
    <col min="15103" max="15350" width="10" style="21"/>
    <col min="15351" max="15351" width="33.625" style="21" customWidth="1"/>
    <col min="15352" max="15352" width="8.75" style="21" customWidth="1"/>
    <col min="15353" max="15353" width="11.875" style="21" customWidth="1"/>
    <col min="15354" max="15354" width="10.875" style="21" customWidth="1"/>
    <col min="15355" max="15358" width="15.25" style="21" customWidth="1"/>
    <col min="15359" max="15606" width="10" style="21"/>
    <col min="15607" max="15607" width="33.625" style="21" customWidth="1"/>
    <col min="15608" max="15608" width="8.75" style="21" customWidth="1"/>
    <col min="15609" max="15609" width="11.875" style="21" customWidth="1"/>
    <col min="15610" max="15610" width="10.875" style="21" customWidth="1"/>
    <col min="15611" max="15614" width="15.25" style="21" customWidth="1"/>
    <col min="15615" max="15862" width="10" style="21"/>
    <col min="15863" max="15863" width="33.625" style="21" customWidth="1"/>
    <col min="15864" max="15864" width="8.75" style="21" customWidth="1"/>
    <col min="15865" max="15865" width="11.875" style="21" customWidth="1"/>
    <col min="15866" max="15866" width="10.875" style="21" customWidth="1"/>
    <col min="15867" max="15870" width="15.25" style="21" customWidth="1"/>
    <col min="15871" max="16118" width="10" style="21"/>
    <col min="16119" max="16119" width="33.625" style="21" customWidth="1"/>
    <col min="16120" max="16120" width="8.75" style="21" customWidth="1"/>
    <col min="16121" max="16121" width="11.875" style="21" customWidth="1"/>
    <col min="16122" max="16122" width="10.875" style="21" customWidth="1"/>
    <col min="16123" max="16126" width="15.25" style="21" customWidth="1"/>
    <col min="16127" max="16375" width="10" style="21"/>
    <col min="16376" max="16384" width="10" style="21" customWidth="1"/>
  </cols>
  <sheetData>
    <row r="1" spans="1:6" ht="12.75" x14ac:dyDescent="0.2">
      <c r="A1" s="884" t="s">
        <v>0</v>
      </c>
      <c r="B1" s="884"/>
      <c r="C1" s="884"/>
      <c r="D1" s="884"/>
      <c r="E1" s="884"/>
      <c r="F1" s="884"/>
    </row>
    <row r="2" spans="1:6" ht="12.75" x14ac:dyDescent="0.2">
      <c r="A2" s="885"/>
      <c r="B2" s="885"/>
      <c r="C2" s="885"/>
      <c r="D2" s="885"/>
      <c r="E2" s="885"/>
      <c r="F2" s="885"/>
    </row>
    <row r="3" spans="1:6" ht="29.45" customHeight="1" x14ac:dyDescent="0.25">
      <c r="A3" s="23"/>
      <c r="B3" s="24" t="s">
        <v>42</v>
      </c>
      <c r="C3" s="24" t="s">
        <v>43</v>
      </c>
      <c r="D3" s="25" t="s">
        <v>44</v>
      </c>
      <c r="E3" s="25" t="s">
        <v>455</v>
      </c>
      <c r="F3" s="650" t="s">
        <v>456</v>
      </c>
    </row>
    <row r="4" spans="1:6" ht="12.75" x14ac:dyDescent="0.2">
      <c r="A4" s="26" t="s">
        <v>45</v>
      </c>
      <c r="B4" s="397"/>
      <c r="C4" s="397"/>
      <c r="D4" s="397"/>
      <c r="E4" s="397"/>
      <c r="F4" s="650"/>
    </row>
    <row r="5" spans="1:6" ht="12.75" x14ac:dyDescent="0.2">
      <c r="A5" s="27" t="s">
        <v>46</v>
      </c>
      <c r="B5" s="28" t="s">
        <v>616</v>
      </c>
      <c r="C5" s="29" t="s">
        <v>47</v>
      </c>
      <c r="D5" s="30">
        <v>5039.9678157971002</v>
      </c>
      <c r="E5" s="413">
        <v>4976.6866500000006</v>
      </c>
      <c r="F5" s="646" t="s">
        <v>676</v>
      </c>
    </row>
    <row r="6" spans="1:6" ht="12.75" x14ac:dyDescent="0.2">
      <c r="A6" s="22" t="s">
        <v>448</v>
      </c>
      <c r="B6" s="31" t="s">
        <v>616</v>
      </c>
      <c r="C6" s="32" t="s">
        <v>47</v>
      </c>
      <c r="D6" s="33">
        <v>161.80440000000002</v>
      </c>
      <c r="E6" s="414">
        <v>176.49581000000003</v>
      </c>
      <c r="F6" s="646" t="s">
        <v>676</v>
      </c>
    </row>
    <row r="7" spans="1:6" ht="12.75" x14ac:dyDescent="0.2">
      <c r="A7" s="22" t="s">
        <v>48</v>
      </c>
      <c r="B7" s="31" t="s">
        <v>616</v>
      </c>
      <c r="C7" s="32" t="s">
        <v>47</v>
      </c>
      <c r="D7" s="33">
        <v>455.98734999999976</v>
      </c>
      <c r="E7" s="414">
        <v>467.79978999999992</v>
      </c>
      <c r="F7" s="646" t="s">
        <v>676</v>
      </c>
    </row>
    <row r="8" spans="1:6" ht="12.75" x14ac:dyDescent="0.2">
      <c r="A8" s="22" t="s">
        <v>49</v>
      </c>
      <c r="B8" s="31" t="s">
        <v>616</v>
      </c>
      <c r="C8" s="32" t="s">
        <v>47</v>
      </c>
      <c r="D8" s="33">
        <v>659.60301999999967</v>
      </c>
      <c r="E8" s="414">
        <v>652.81687000000022</v>
      </c>
      <c r="F8" s="646" t="s">
        <v>676</v>
      </c>
    </row>
    <row r="9" spans="1:6" ht="12.75" x14ac:dyDescent="0.2">
      <c r="A9" s="22" t="s">
        <v>563</v>
      </c>
      <c r="B9" s="31" t="s">
        <v>616</v>
      </c>
      <c r="C9" s="32" t="s">
        <v>47</v>
      </c>
      <c r="D9" s="33">
        <v>2050.0957799999992</v>
      </c>
      <c r="E9" s="414">
        <v>1990.8503900000005</v>
      </c>
      <c r="F9" s="646" t="s">
        <v>676</v>
      </c>
    </row>
    <row r="10" spans="1:6" ht="12.75" x14ac:dyDescent="0.2">
      <c r="A10" s="34" t="s">
        <v>50</v>
      </c>
      <c r="B10" s="35" t="s">
        <v>616</v>
      </c>
      <c r="C10" s="36" t="s">
        <v>570</v>
      </c>
      <c r="D10" s="37">
        <v>27214.306999999997</v>
      </c>
      <c r="E10" s="415">
        <v>24711.641</v>
      </c>
      <c r="F10" s="647" t="s">
        <v>676</v>
      </c>
    </row>
    <row r="11" spans="1:6" ht="12.75" x14ac:dyDescent="0.2">
      <c r="A11" s="38" t="s">
        <v>51</v>
      </c>
      <c r="B11" s="39"/>
      <c r="C11" s="40"/>
      <c r="D11" s="41"/>
      <c r="E11" s="41"/>
      <c r="F11" s="648"/>
    </row>
    <row r="12" spans="1:6" ht="12.75" x14ac:dyDescent="0.2">
      <c r="A12" s="22" t="s">
        <v>52</v>
      </c>
      <c r="B12" s="31" t="s">
        <v>616</v>
      </c>
      <c r="C12" s="32" t="s">
        <v>47</v>
      </c>
      <c r="D12" s="33">
        <v>6448</v>
      </c>
      <c r="E12" s="414">
        <v>5463</v>
      </c>
      <c r="F12" s="649" t="s">
        <v>676</v>
      </c>
    </row>
    <row r="13" spans="1:6" ht="12.75" x14ac:dyDescent="0.2">
      <c r="A13" s="22" t="s">
        <v>53</v>
      </c>
      <c r="B13" s="31" t="s">
        <v>616</v>
      </c>
      <c r="C13" s="32" t="s">
        <v>54</v>
      </c>
      <c r="D13" s="33">
        <v>29664.432280000001</v>
      </c>
      <c r="E13" s="414">
        <v>31571.666980000002</v>
      </c>
      <c r="F13" s="646" t="s">
        <v>676</v>
      </c>
    </row>
    <row r="14" spans="1:6" ht="12.75" x14ac:dyDescent="0.2">
      <c r="A14" s="22" t="s">
        <v>55</v>
      </c>
      <c r="B14" s="31" t="s">
        <v>616</v>
      </c>
      <c r="C14" s="32" t="s">
        <v>56</v>
      </c>
      <c r="D14" s="42">
        <v>40.374936854226803</v>
      </c>
      <c r="E14" s="416">
        <v>41.153843779059549</v>
      </c>
      <c r="F14" s="646" t="s">
        <v>676</v>
      </c>
    </row>
    <row r="15" spans="1:6" ht="12.75" x14ac:dyDescent="0.2">
      <c r="A15" s="22" t="s">
        <v>457</v>
      </c>
      <c r="B15" s="31" t="s">
        <v>616</v>
      </c>
      <c r="C15" s="32" t="s">
        <v>47</v>
      </c>
      <c r="D15" s="33">
        <v>217</v>
      </c>
      <c r="E15" s="414">
        <v>692</v>
      </c>
      <c r="F15" s="647" t="s">
        <v>676</v>
      </c>
    </row>
    <row r="16" spans="1:6" ht="12.75" x14ac:dyDescent="0.2">
      <c r="A16" s="26" t="s">
        <v>57</v>
      </c>
      <c r="B16" s="28"/>
      <c r="C16" s="29"/>
      <c r="D16" s="43"/>
      <c r="E16" s="43"/>
      <c r="F16" s="648"/>
    </row>
    <row r="17" spans="1:6" ht="12.75" x14ac:dyDescent="0.2">
      <c r="A17" s="27" t="s">
        <v>58</v>
      </c>
      <c r="B17" s="28" t="s">
        <v>616</v>
      </c>
      <c r="C17" s="29" t="s">
        <v>47</v>
      </c>
      <c r="D17" s="30">
        <v>5929</v>
      </c>
      <c r="E17" s="413">
        <v>6071</v>
      </c>
      <c r="F17" s="649" t="s">
        <v>676</v>
      </c>
    </row>
    <row r="18" spans="1:6" ht="12.75" x14ac:dyDescent="0.2">
      <c r="A18" s="22" t="s">
        <v>59</v>
      </c>
      <c r="B18" s="31" t="s">
        <v>616</v>
      </c>
      <c r="C18" s="32" t="s">
        <v>60</v>
      </c>
      <c r="D18" s="42">
        <v>89.729040550626081</v>
      </c>
      <c r="E18" s="416">
        <v>91.878057882079773</v>
      </c>
      <c r="F18" s="646" t="s">
        <v>676</v>
      </c>
    </row>
    <row r="19" spans="1:6" ht="12.75" x14ac:dyDescent="0.2">
      <c r="A19" s="34" t="s">
        <v>61</v>
      </c>
      <c r="B19" s="35" t="s">
        <v>616</v>
      </c>
      <c r="C19" s="44" t="s">
        <v>47</v>
      </c>
      <c r="D19" s="37">
        <v>18484</v>
      </c>
      <c r="E19" s="415">
        <v>17621</v>
      </c>
      <c r="F19" s="647" t="s">
        <v>676</v>
      </c>
    </row>
    <row r="20" spans="1:6" ht="12.75" x14ac:dyDescent="0.2">
      <c r="A20" s="26" t="s">
        <v>66</v>
      </c>
      <c r="B20" s="28"/>
      <c r="C20" s="29"/>
      <c r="D20" s="30"/>
      <c r="E20" s="30"/>
      <c r="F20" s="648"/>
    </row>
    <row r="21" spans="1:6" ht="12.75" x14ac:dyDescent="0.2">
      <c r="A21" s="27" t="s">
        <v>67</v>
      </c>
      <c r="B21" s="28" t="s">
        <v>68</v>
      </c>
      <c r="C21" s="29" t="s">
        <v>69</v>
      </c>
      <c r="D21" s="47">
        <v>48.481428571428566</v>
      </c>
      <c r="E21" s="417">
        <v>51.660454545454542</v>
      </c>
      <c r="F21" s="646" t="s">
        <v>676</v>
      </c>
    </row>
    <row r="22" spans="1:6" ht="12.75" x14ac:dyDescent="0.2">
      <c r="A22" s="22" t="s">
        <v>70</v>
      </c>
      <c r="B22" s="31" t="s">
        <v>71</v>
      </c>
      <c r="C22" s="32" t="s">
        <v>72</v>
      </c>
      <c r="D22" s="48">
        <v>1.1511142857142855</v>
      </c>
      <c r="E22" s="418">
        <v>1.1806739130434782</v>
      </c>
      <c r="F22" s="646" t="s">
        <v>676</v>
      </c>
    </row>
    <row r="23" spans="1:6" ht="12.75" x14ac:dyDescent="0.2">
      <c r="A23" s="22" t="s">
        <v>73</v>
      </c>
      <c r="B23" s="31" t="s">
        <v>619</v>
      </c>
      <c r="C23" s="32" t="s">
        <v>74</v>
      </c>
      <c r="D23" s="46">
        <v>117.5414139580645</v>
      </c>
      <c r="E23" s="419">
        <v>119.01487971935481</v>
      </c>
      <c r="F23" s="646" t="s">
        <v>676</v>
      </c>
    </row>
    <row r="24" spans="1:6" ht="12.75" x14ac:dyDescent="0.2">
      <c r="A24" s="22" t="s">
        <v>75</v>
      </c>
      <c r="B24" s="31" t="s">
        <v>619</v>
      </c>
      <c r="C24" s="32" t="s">
        <v>74</v>
      </c>
      <c r="D24" s="46">
        <v>105.18274960967742</v>
      </c>
      <c r="E24" s="419">
        <v>107.05255101612904</v>
      </c>
      <c r="F24" s="646" t="s">
        <v>676</v>
      </c>
    </row>
    <row r="25" spans="1:6" ht="12.75" x14ac:dyDescent="0.2">
      <c r="A25" s="22" t="s">
        <v>76</v>
      </c>
      <c r="B25" s="31" t="s">
        <v>619</v>
      </c>
      <c r="C25" s="32" t="s">
        <v>77</v>
      </c>
      <c r="D25" s="46">
        <v>14.18</v>
      </c>
      <c r="E25" s="419">
        <v>14.88</v>
      </c>
      <c r="F25" s="646" t="s">
        <v>676</v>
      </c>
    </row>
    <row r="26" spans="1:6" ht="12.75" x14ac:dyDescent="0.2">
      <c r="A26" s="34" t="s">
        <v>78</v>
      </c>
      <c r="B26" s="35" t="s">
        <v>619</v>
      </c>
      <c r="C26" s="36" t="s">
        <v>79</v>
      </c>
      <c r="D26" s="49">
        <v>8.6130999999999993</v>
      </c>
      <c r="E26" s="420">
        <v>8.5372844699999977</v>
      </c>
      <c r="F26" s="647" t="s">
        <v>676</v>
      </c>
    </row>
    <row r="27" spans="1:6" ht="12.75" x14ac:dyDescent="0.2">
      <c r="A27" s="38" t="s">
        <v>80</v>
      </c>
      <c r="B27" s="39"/>
      <c r="C27" s="40"/>
      <c r="D27" s="41"/>
      <c r="E27" s="41"/>
      <c r="F27" s="648"/>
    </row>
    <row r="28" spans="1:6" ht="12.75" x14ac:dyDescent="0.2">
      <c r="A28" s="22" t="s">
        <v>81</v>
      </c>
      <c r="B28" s="31" t="s">
        <v>82</v>
      </c>
      <c r="C28" s="32" t="s">
        <v>458</v>
      </c>
      <c r="D28" s="50">
        <v>3</v>
      </c>
      <c r="E28" s="421">
        <v>3.1</v>
      </c>
      <c r="F28" s="646" t="s">
        <v>671</v>
      </c>
    </row>
    <row r="29" spans="1:6" x14ac:dyDescent="0.2">
      <c r="A29" s="22" t="s">
        <v>83</v>
      </c>
      <c r="B29" s="31" t="s">
        <v>82</v>
      </c>
      <c r="C29" s="32" t="s">
        <v>458</v>
      </c>
      <c r="D29" s="51">
        <v>1.9</v>
      </c>
      <c r="E29" s="422">
        <v>1.8</v>
      </c>
      <c r="F29" s="646" t="s">
        <v>676</v>
      </c>
    </row>
    <row r="30" spans="1:6" ht="12.75" x14ac:dyDescent="0.2">
      <c r="A30" s="52" t="s">
        <v>84</v>
      </c>
      <c r="B30" s="31" t="s">
        <v>82</v>
      </c>
      <c r="C30" s="32" t="s">
        <v>458</v>
      </c>
      <c r="D30" s="51">
        <v>-0.5</v>
      </c>
      <c r="E30" s="422">
        <v>1.1000000000000001</v>
      </c>
      <c r="F30" s="646" t="s">
        <v>676</v>
      </c>
    </row>
    <row r="31" spans="1:6" ht="12.75" x14ac:dyDescent="0.2">
      <c r="A31" s="52" t="s">
        <v>85</v>
      </c>
      <c r="B31" s="31" t="s">
        <v>82</v>
      </c>
      <c r="C31" s="32" t="s">
        <v>458</v>
      </c>
      <c r="D31" s="51">
        <v>5.4</v>
      </c>
      <c r="E31" s="422">
        <v>1.6</v>
      </c>
      <c r="F31" s="646" t="s">
        <v>676</v>
      </c>
    </row>
    <row r="32" spans="1:6" ht="12.75" x14ac:dyDescent="0.2">
      <c r="A32" s="52" t="s">
        <v>86</v>
      </c>
      <c r="B32" s="31" t="s">
        <v>82</v>
      </c>
      <c r="C32" s="32" t="s">
        <v>458</v>
      </c>
      <c r="D32" s="51">
        <v>-0.3</v>
      </c>
      <c r="E32" s="422">
        <v>0.7</v>
      </c>
      <c r="F32" s="646" t="s">
        <v>676</v>
      </c>
    </row>
    <row r="33" spans="1:6" ht="12.75" x14ac:dyDescent="0.2">
      <c r="A33" s="52" t="s">
        <v>87</v>
      </c>
      <c r="B33" s="31" t="s">
        <v>82</v>
      </c>
      <c r="C33" s="32" t="s">
        <v>458</v>
      </c>
      <c r="D33" s="51">
        <v>1.9</v>
      </c>
      <c r="E33" s="422">
        <v>1</v>
      </c>
      <c r="F33" s="646" t="s">
        <v>676</v>
      </c>
    </row>
    <row r="34" spans="1:6" ht="12.75" x14ac:dyDescent="0.2">
      <c r="A34" s="52" t="s">
        <v>88</v>
      </c>
      <c r="B34" s="31" t="s">
        <v>82</v>
      </c>
      <c r="C34" s="32" t="s">
        <v>458</v>
      </c>
      <c r="D34" s="51">
        <v>4.9000000000000004</v>
      </c>
      <c r="E34" s="422">
        <v>4.3</v>
      </c>
      <c r="F34" s="646" t="s">
        <v>676</v>
      </c>
    </row>
    <row r="35" spans="1:6" ht="12.75" x14ac:dyDescent="0.2">
      <c r="A35" s="52" t="s">
        <v>89</v>
      </c>
      <c r="B35" s="31" t="s">
        <v>82</v>
      </c>
      <c r="C35" s="32" t="s">
        <v>458</v>
      </c>
      <c r="D35" s="51">
        <v>0</v>
      </c>
      <c r="E35" s="422">
        <v>0</v>
      </c>
      <c r="F35" s="646" t="s">
        <v>676</v>
      </c>
    </row>
    <row r="36" spans="1:6" x14ac:dyDescent="0.2">
      <c r="A36" s="22" t="s">
        <v>90</v>
      </c>
      <c r="B36" s="31" t="s">
        <v>91</v>
      </c>
      <c r="C36" s="32" t="s">
        <v>458</v>
      </c>
      <c r="D36" s="51">
        <v>1.1000000000000001</v>
      </c>
      <c r="E36" s="422">
        <v>1.6</v>
      </c>
      <c r="F36" s="646" t="s">
        <v>676</v>
      </c>
    </row>
    <row r="37" spans="1:6" x14ac:dyDescent="0.2">
      <c r="A37" s="22" t="s">
        <v>459</v>
      </c>
      <c r="B37" s="31" t="s">
        <v>92</v>
      </c>
      <c r="C37" s="32" t="s">
        <v>458</v>
      </c>
      <c r="D37" s="51">
        <v>-2.2999999999999998</v>
      </c>
      <c r="E37" s="422">
        <v>15.3</v>
      </c>
      <c r="F37" s="646" t="s">
        <v>643</v>
      </c>
    </row>
    <row r="38" spans="1:6" ht="12.75" x14ac:dyDescent="0.2">
      <c r="A38" s="34" t="s">
        <v>93</v>
      </c>
      <c r="B38" s="35" t="s">
        <v>94</v>
      </c>
      <c r="C38" s="36" t="s">
        <v>458</v>
      </c>
      <c r="D38" s="53">
        <v>15.3</v>
      </c>
      <c r="E38" s="423">
        <v>13</v>
      </c>
      <c r="F38" s="646" t="s">
        <v>676</v>
      </c>
    </row>
    <row r="39" spans="1:6" ht="12.75" x14ac:dyDescent="0.2">
      <c r="A39" s="38" t="s">
        <v>62</v>
      </c>
      <c r="B39" s="39"/>
      <c r="C39" s="40"/>
      <c r="D39" s="41"/>
      <c r="E39" s="41"/>
      <c r="F39" s="648"/>
    </row>
    <row r="40" spans="1:6" ht="12.75" x14ac:dyDescent="0.2">
      <c r="A40" s="22" t="s">
        <v>63</v>
      </c>
      <c r="B40" s="31" t="s">
        <v>616</v>
      </c>
      <c r="C40" s="32" t="s">
        <v>47</v>
      </c>
      <c r="D40" s="45">
        <v>10.8222</v>
      </c>
      <c r="E40" s="424">
        <v>10.375</v>
      </c>
      <c r="F40" s="646" t="s">
        <v>676</v>
      </c>
    </row>
    <row r="41" spans="1:6" ht="12.75" x14ac:dyDescent="0.2">
      <c r="A41" s="22" t="s">
        <v>50</v>
      </c>
      <c r="B41" s="31" t="s">
        <v>616</v>
      </c>
      <c r="C41" s="32" t="s">
        <v>54</v>
      </c>
      <c r="D41" s="33">
        <v>33.744132460000003</v>
      </c>
      <c r="E41" s="414">
        <v>33.588790600000003</v>
      </c>
      <c r="F41" s="646" t="s">
        <v>676</v>
      </c>
    </row>
    <row r="42" spans="1:6" ht="12.75" x14ac:dyDescent="0.2">
      <c r="A42" s="22" t="s">
        <v>64</v>
      </c>
      <c r="B42" s="31" t="s">
        <v>616</v>
      </c>
      <c r="C42" s="32" t="s">
        <v>60</v>
      </c>
      <c r="D42" s="46">
        <v>0.20847203630953937</v>
      </c>
      <c r="E42" s="419">
        <v>0.20847203630953937</v>
      </c>
      <c r="F42" s="646" t="s">
        <v>676</v>
      </c>
    </row>
    <row r="43" spans="1:6" ht="12.75" x14ac:dyDescent="0.2">
      <c r="A43" s="34" t="s">
        <v>65</v>
      </c>
      <c r="B43" s="35" t="s">
        <v>616</v>
      </c>
      <c r="C43" s="36" t="s">
        <v>60</v>
      </c>
      <c r="D43" s="46">
        <v>0.13592294659832588</v>
      </c>
      <c r="E43" s="419">
        <v>0.14000000000000001</v>
      </c>
      <c r="F43" s="646" t="s">
        <v>676</v>
      </c>
    </row>
    <row r="44" spans="1:6" x14ac:dyDescent="0.2">
      <c r="A44" s="38" t="s">
        <v>95</v>
      </c>
      <c r="B44" s="39"/>
      <c r="C44" s="40"/>
      <c r="D44" s="41"/>
      <c r="E44" s="41"/>
      <c r="F44" s="648"/>
    </row>
    <row r="45" spans="1:6" ht="12.75" x14ac:dyDescent="0.2">
      <c r="A45" s="54" t="s">
        <v>96</v>
      </c>
      <c r="B45" s="31" t="s">
        <v>82</v>
      </c>
      <c r="C45" s="32" t="s">
        <v>458</v>
      </c>
      <c r="D45" s="51">
        <v>3.7</v>
      </c>
      <c r="E45" s="422">
        <v>1.8</v>
      </c>
      <c r="F45" s="646" t="s">
        <v>676</v>
      </c>
    </row>
    <row r="46" spans="1:6" ht="12.75" x14ac:dyDescent="0.2">
      <c r="A46" s="55" t="s">
        <v>97</v>
      </c>
      <c r="B46" s="31" t="s">
        <v>82</v>
      </c>
      <c r="C46" s="32" t="s">
        <v>458</v>
      </c>
      <c r="D46" s="51">
        <v>4.5</v>
      </c>
      <c r="E46" s="422">
        <v>3.1</v>
      </c>
      <c r="F46" s="646" t="s">
        <v>676</v>
      </c>
    </row>
    <row r="47" spans="1:6" ht="12.75" x14ac:dyDescent="0.2">
      <c r="A47" s="55" t="s">
        <v>98</v>
      </c>
      <c r="B47" s="31" t="s">
        <v>82</v>
      </c>
      <c r="C47" s="32" t="s">
        <v>458</v>
      </c>
      <c r="D47" s="51">
        <v>2.7</v>
      </c>
      <c r="E47" s="422">
        <v>-0.1</v>
      </c>
      <c r="F47" s="646" t="s">
        <v>676</v>
      </c>
    </row>
    <row r="48" spans="1:6" ht="12.75" x14ac:dyDescent="0.2">
      <c r="A48" s="54" t="s">
        <v>99</v>
      </c>
      <c r="B48" s="31" t="s">
        <v>82</v>
      </c>
      <c r="C48" s="32" t="s">
        <v>458</v>
      </c>
      <c r="D48" s="51">
        <v>2</v>
      </c>
      <c r="E48" s="422">
        <v>-0.8</v>
      </c>
      <c r="F48" s="646" t="s">
        <v>676</v>
      </c>
    </row>
    <row r="49" spans="1:7" ht="12.75" x14ac:dyDescent="0.2">
      <c r="A49" s="425" t="s">
        <v>100</v>
      </c>
      <c r="B49" s="31" t="s">
        <v>82</v>
      </c>
      <c r="C49" s="32" t="s">
        <v>458</v>
      </c>
      <c r="D49" s="51">
        <v>3.2</v>
      </c>
      <c r="E49" s="422">
        <v>0.3</v>
      </c>
      <c r="F49" s="646" t="s">
        <v>676</v>
      </c>
    </row>
    <row r="50" spans="1:7" ht="12.75" x14ac:dyDescent="0.2">
      <c r="A50" s="55" t="s">
        <v>101</v>
      </c>
      <c r="B50" s="31" t="s">
        <v>82</v>
      </c>
      <c r="C50" s="32" t="s">
        <v>458</v>
      </c>
      <c r="D50" s="51">
        <v>3.3</v>
      </c>
      <c r="E50" s="422">
        <v>0.5</v>
      </c>
      <c r="F50" s="646" t="s">
        <v>676</v>
      </c>
    </row>
    <row r="51" spans="1:7" ht="12.75" x14ac:dyDescent="0.2">
      <c r="A51" s="55" t="s">
        <v>102</v>
      </c>
      <c r="B51" s="31" t="s">
        <v>82</v>
      </c>
      <c r="C51" s="32" t="s">
        <v>458</v>
      </c>
      <c r="D51" s="51">
        <v>3.5</v>
      </c>
      <c r="E51" s="422">
        <v>-3.4</v>
      </c>
      <c r="F51" s="646" t="s">
        <v>676</v>
      </c>
    </row>
    <row r="52" spans="1:7" ht="12.75" x14ac:dyDescent="0.2">
      <c r="A52" s="55" t="s">
        <v>103</v>
      </c>
      <c r="B52" s="31" t="s">
        <v>82</v>
      </c>
      <c r="C52" s="32" t="s">
        <v>458</v>
      </c>
      <c r="D52" s="51">
        <v>2.4</v>
      </c>
      <c r="E52" s="422">
        <v>2</v>
      </c>
      <c r="F52" s="646" t="s">
        <v>676</v>
      </c>
    </row>
    <row r="53" spans="1:7" ht="12.75" x14ac:dyDescent="0.2">
      <c r="A53" s="54" t="s">
        <v>104</v>
      </c>
      <c r="B53" s="31" t="s">
        <v>82</v>
      </c>
      <c r="C53" s="32" t="s">
        <v>458</v>
      </c>
      <c r="D53" s="51">
        <v>7.8</v>
      </c>
      <c r="E53" s="422">
        <v>5.2</v>
      </c>
      <c r="F53" s="646" t="s">
        <v>676</v>
      </c>
    </row>
    <row r="54" spans="1:7" ht="12.75" x14ac:dyDescent="0.2">
      <c r="A54" s="56" t="s">
        <v>105</v>
      </c>
      <c r="B54" s="35" t="s">
        <v>82</v>
      </c>
      <c r="C54" s="36" t="s">
        <v>458</v>
      </c>
      <c r="D54" s="53">
        <v>0.4</v>
      </c>
      <c r="E54" s="423">
        <v>2</v>
      </c>
      <c r="F54" s="647" t="s">
        <v>676</v>
      </c>
    </row>
    <row r="55" spans="1:7" ht="12.75" x14ac:dyDescent="0.2">
      <c r="A55" s="22"/>
      <c r="B55" s="22"/>
      <c r="C55" s="22"/>
      <c r="D55" s="22"/>
      <c r="E55" s="22"/>
      <c r="F55" s="71" t="s">
        <v>675</v>
      </c>
    </row>
    <row r="56" spans="1:7" ht="12.75" x14ac:dyDescent="0.2">
      <c r="A56" s="406"/>
      <c r="B56" s="22"/>
      <c r="C56" s="22"/>
      <c r="D56" s="22"/>
      <c r="E56" s="22"/>
      <c r="F56" s="22"/>
    </row>
    <row r="57" spans="1:7" ht="12.75" x14ac:dyDescent="0.2">
      <c r="A57" s="406" t="s">
        <v>650</v>
      </c>
      <c r="B57" s="410"/>
      <c r="C57" s="410"/>
      <c r="D57" s="411"/>
      <c r="E57" s="22"/>
      <c r="F57" s="22"/>
    </row>
    <row r="58" spans="1:7" ht="12.75" x14ac:dyDescent="0.2">
      <c r="A58" s="406" t="s">
        <v>649</v>
      </c>
      <c r="B58" s="22"/>
      <c r="C58" s="22"/>
      <c r="D58" s="22"/>
      <c r="E58" s="22"/>
      <c r="F58" s="22"/>
    </row>
    <row r="59" spans="1:7" ht="12.75" x14ac:dyDescent="0.2">
      <c r="A59" s="406"/>
      <c r="B59" s="22"/>
      <c r="C59" s="22"/>
      <c r="D59" s="22"/>
      <c r="E59" s="22"/>
      <c r="F59" s="22"/>
    </row>
    <row r="60" spans="1:7" ht="12.75" x14ac:dyDescent="0.2">
      <c r="B60" s="57"/>
      <c r="C60" s="8"/>
      <c r="D60" s="8"/>
      <c r="E60" s="8"/>
      <c r="F60" s="8"/>
      <c r="G60" s="58"/>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BM13"/>
  <sheetViews>
    <sheetView zoomScale="115" zoomScaleNormal="115" zoomScaleSheetLayoutView="100" workbookViewId="0">
      <selection activeCell="H10" sqref="H10"/>
    </sheetView>
  </sheetViews>
  <sheetFormatPr baseColWidth="10" defaultRowHeight="12.75" x14ac:dyDescent="0.2"/>
  <cols>
    <col min="1" max="1" width="22.5" style="182" customWidth="1"/>
    <col min="2" max="2" width="11" style="182" customWidth="1"/>
    <col min="3" max="3" width="11.75" style="182" customWidth="1"/>
    <col min="4" max="4" width="10.375" style="182" customWidth="1"/>
    <col min="5" max="5" width="9.875" style="182" customWidth="1"/>
    <col min="6" max="6" width="10.375" style="182" customWidth="1"/>
    <col min="7" max="7" width="11" style="182" customWidth="1"/>
    <col min="8" max="8" width="15.625" style="182" customWidth="1"/>
    <col min="9" max="11" width="11" style="182"/>
    <col min="12" max="12" width="11.5" style="182" customWidth="1"/>
    <col min="13" max="66" width="11" style="182"/>
    <col min="67" max="256" width="10" style="182"/>
    <col min="257" max="257" width="19.75" style="182" customWidth="1"/>
    <col min="258" max="258" width="10" style="182" customWidth="1"/>
    <col min="259" max="259" width="7.5" style="182" bestFit="1" customWidth="1"/>
    <col min="260" max="260" width="9.125" style="182" bestFit="1" customWidth="1"/>
    <col min="261" max="261" width="7.5" style="182" bestFit="1" customWidth="1"/>
    <col min="262" max="262" width="9.125" style="182" bestFit="1" customWidth="1"/>
    <col min="263" max="263" width="7.5" style="182" bestFit="1" customWidth="1"/>
    <col min="264" max="264" width="11" style="182" bestFit="1" customWidth="1"/>
    <col min="265" max="267" width="10" style="182"/>
    <col min="268" max="268" width="10.125" style="182" bestFit="1" customWidth="1"/>
    <col min="269" max="512" width="10" style="182"/>
    <col min="513" max="513" width="19.75" style="182" customWidth="1"/>
    <col min="514" max="514" width="10" style="182" customWidth="1"/>
    <col min="515" max="515" width="7.5" style="182" bestFit="1" customWidth="1"/>
    <col min="516" max="516" width="9.125" style="182" bestFit="1" customWidth="1"/>
    <col min="517" max="517" width="7.5" style="182" bestFit="1" customWidth="1"/>
    <col min="518" max="518" width="9.125" style="182" bestFit="1" customWidth="1"/>
    <col min="519" max="519" width="7.5" style="182" bestFit="1" customWidth="1"/>
    <col min="520" max="520" width="11" style="182" bestFit="1" customWidth="1"/>
    <col min="521" max="523" width="10" style="182"/>
    <col min="524" max="524" width="10.125" style="182" bestFit="1" customWidth="1"/>
    <col min="525" max="768" width="10" style="182"/>
    <col min="769" max="769" width="19.75" style="182" customWidth="1"/>
    <col min="770" max="770" width="10" style="182" customWidth="1"/>
    <col min="771" max="771" width="7.5" style="182" bestFit="1" customWidth="1"/>
    <col min="772" max="772" width="9.125" style="182" bestFit="1" customWidth="1"/>
    <col min="773" max="773" width="7.5" style="182" bestFit="1" customWidth="1"/>
    <col min="774" max="774" width="9.125" style="182" bestFit="1" customWidth="1"/>
    <col min="775" max="775" width="7.5" style="182" bestFit="1" customWidth="1"/>
    <col min="776" max="776" width="11" style="182" bestFit="1" customWidth="1"/>
    <col min="777" max="779" width="10" style="182"/>
    <col min="780" max="780" width="10.125" style="182" bestFit="1" customWidth="1"/>
    <col min="781" max="1024" width="11" style="182"/>
    <col min="1025" max="1025" width="19.75" style="182" customWidth="1"/>
    <col min="1026" max="1026" width="10" style="182" customWidth="1"/>
    <col min="1027" max="1027" width="7.5" style="182" bestFit="1" customWidth="1"/>
    <col min="1028" max="1028" width="9.125" style="182" bestFit="1" customWidth="1"/>
    <col min="1029" max="1029" width="7.5" style="182" bestFit="1" customWidth="1"/>
    <col min="1030" max="1030" width="9.125" style="182" bestFit="1" customWidth="1"/>
    <col min="1031" max="1031" width="7.5" style="182" bestFit="1" customWidth="1"/>
    <col min="1032" max="1032" width="11" style="182" bestFit="1" customWidth="1"/>
    <col min="1033" max="1035" width="10" style="182"/>
    <col min="1036" max="1036" width="10.125" style="182" bestFit="1" customWidth="1"/>
    <col min="1037" max="1280" width="10" style="182"/>
    <col min="1281" max="1281" width="19.75" style="182" customWidth="1"/>
    <col min="1282" max="1282" width="10" style="182" customWidth="1"/>
    <col min="1283" max="1283" width="7.5" style="182" bestFit="1" customWidth="1"/>
    <col min="1284" max="1284" width="9.125" style="182" bestFit="1" customWidth="1"/>
    <col min="1285" max="1285" width="7.5" style="182" bestFit="1" customWidth="1"/>
    <col min="1286" max="1286" width="9.125" style="182" bestFit="1" customWidth="1"/>
    <col min="1287" max="1287" width="7.5" style="182" bestFit="1" customWidth="1"/>
    <col min="1288" max="1288" width="11" style="182" bestFit="1" customWidth="1"/>
    <col min="1289" max="1291" width="10" style="182"/>
    <col min="1292" max="1292" width="10.125" style="182" bestFit="1" customWidth="1"/>
    <col min="1293" max="1536" width="10" style="182"/>
    <col min="1537" max="1537" width="19.75" style="182" customWidth="1"/>
    <col min="1538" max="1538" width="10" style="182" customWidth="1"/>
    <col min="1539" max="1539" width="7.5" style="182" bestFit="1" customWidth="1"/>
    <col min="1540" max="1540" width="9.125" style="182" bestFit="1" customWidth="1"/>
    <col min="1541" max="1541" width="7.5" style="182" bestFit="1" customWidth="1"/>
    <col min="1542" max="1542" width="9.125" style="182" bestFit="1" customWidth="1"/>
    <col min="1543" max="1543" width="7.5" style="182" bestFit="1" customWidth="1"/>
    <col min="1544" max="1544" width="11" style="182" bestFit="1" customWidth="1"/>
    <col min="1545" max="1547" width="10" style="182"/>
    <col min="1548" max="1548" width="10.125" style="182" bestFit="1" customWidth="1"/>
    <col min="1549" max="1792" width="10" style="182"/>
    <col min="1793" max="1793" width="19.75" style="182" customWidth="1"/>
    <col min="1794" max="1794" width="10" style="182" customWidth="1"/>
    <col min="1795" max="1795" width="7.5" style="182" bestFit="1" customWidth="1"/>
    <col min="1796" max="1796" width="9.125" style="182" bestFit="1" customWidth="1"/>
    <col min="1797" max="1797" width="7.5" style="182" bestFit="1" customWidth="1"/>
    <col min="1798" max="1798" width="9.125" style="182" bestFit="1" customWidth="1"/>
    <col min="1799" max="1799" width="7.5" style="182" bestFit="1" customWidth="1"/>
    <col min="1800" max="1800" width="11" style="182" bestFit="1" customWidth="1"/>
    <col min="1801" max="1803" width="10" style="182"/>
    <col min="1804" max="1804" width="10.125" style="182" bestFit="1" customWidth="1"/>
    <col min="1805" max="2048" width="11" style="182"/>
    <col min="2049" max="2049" width="19.75" style="182" customWidth="1"/>
    <col min="2050" max="2050" width="10" style="182" customWidth="1"/>
    <col min="2051" max="2051" width="7.5" style="182" bestFit="1" customWidth="1"/>
    <col min="2052" max="2052" width="9.125" style="182" bestFit="1" customWidth="1"/>
    <col min="2053" max="2053" width="7.5" style="182" bestFit="1" customWidth="1"/>
    <col min="2054" max="2054" width="9.125" style="182" bestFit="1" customWidth="1"/>
    <col min="2055" max="2055" width="7.5" style="182" bestFit="1" customWidth="1"/>
    <col min="2056" max="2056" width="11" style="182" bestFit="1" customWidth="1"/>
    <col min="2057" max="2059" width="10" style="182"/>
    <col min="2060" max="2060" width="10.125" style="182" bestFit="1" customWidth="1"/>
    <col min="2061" max="2304" width="10" style="182"/>
    <col min="2305" max="2305" width="19.75" style="182" customWidth="1"/>
    <col min="2306" max="2306" width="10" style="182" customWidth="1"/>
    <col min="2307" max="2307" width="7.5" style="182" bestFit="1" customWidth="1"/>
    <col min="2308" max="2308" width="9.125" style="182" bestFit="1" customWidth="1"/>
    <col min="2309" max="2309" width="7.5" style="182" bestFit="1" customWidth="1"/>
    <col min="2310" max="2310" width="9.125" style="182" bestFit="1" customWidth="1"/>
    <col min="2311" max="2311" width="7.5" style="182" bestFit="1" customWidth="1"/>
    <col min="2312" max="2312" width="11" style="182" bestFit="1" customWidth="1"/>
    <col min="2313" max="2315" width="10" style="182"/>
    <col min="2316" max="2316" width="10.125" style="182" bestFit="1" customWidth="1"/>
    <col min="2317" max="2560" width="10" style="182"/>
    <col min="2561" max="2561" width="19.75" style="182" customWidth="1"/>
    <col min="2562" max="2562" width="10" style="182" customWidth="1"/>
    <col min="2563" max="2563" width="7.5" style="182" bestFit="1" customWidth="1"/>
    <col min="2564" max="2564" width="9.125" style="182" bestFit="1" customWidth="1"/>
    <col min="2565" max="2565" width="7.5" style="182" bestFit="1" customWidth="1"/>
    <col min="2566" max="2566" width="9.125" style="182" bestFit="1" customWidth="1"/>
    <col min="2567" max="2567" width="7.5" style="182" bestFit="1" customWidth="1"/>
    <col min="2568" max="2568" width="11" style="182" bestFit="1" customWidth="1"/>
    <col min="2569" max="2571" width="10" style="182"/>
    <col min="2572" max="2572" width="10.125" style="182" bestFit="1" customWidth="1"/>
    <col min="2573" max="2816" width="10" style="182"/>
    <col min="2817" max="2817" width="19.75" style="182" customWidth="1"/>
    <col min="2818" max="2818" width="10" style="182" customWidth="1"/>
    <col min="2819" max="2819" width="7.5" style="182" bestFit="1" customWidth="1"/>
    <col min="2820" max="2820" width="9.125" style="182" bestFit="1" customWidth="1"/>
    <col min="2821" max="2821" width="7.5" style="182" bestFit="1" customWidth="1"/>
    <col min="2822" max="2822" width="9.125" style="182" bestFit="1" customWidth="1"/>
    <col min="2823" max="2823" width="7.5" style="182" bestFit="1" customWidth="1"/>
    <col min="2824" max="2824" width="11" style="182" bestFit="1" customWidth="1"/>
    <col min="2825" max="2827" width="10" style="182"/>
    <col min="2828" max="2828" width="10.125" style="182" bestFit="1" customWidth="1"/>
    <col min="2829" max="3072" width="11" style="182"/>
    <col min="3073" max="3073" width="19.75" style="182" customWidth="1"/>
    <col min="3074" max="3074" width="10" style="182" customWidth="1"/>
    <col min="3075" max="3075" width="7.5" style="182" bestFit="1" customWidth="1"/>
    <col min="3076" max="3076" width="9.125" style="182" bestFit="1" customWidth="1"/>
    <col min="3077" max="3077" width="7.5" style="182" bestFit="1" customWidth="1"/>
    <col min="3078" max="3078" width="9.125" style="182" bestFit="1" customWidth="1"/>
    <col min="3079" max="3079" width="7.5" style="182" bestFit="1" customWidth="1"/>
    <col min="3080" max="3080" width="11" style="182" bestFit="1" customWidth="1"/>
    <col min="3081" max="3083" width="10" style="182"/>
    <col min="3084" max="3084" width="10.125" style="182" bestFit="1" customWidth="1"/>
    <col min="3085" max="3328" width="10" style="182"/>
    <col min="3329" max="3329" width="19.75" style="182" customWidth="1"/>
    <col min="3330" max="3330" width="10" style="182" customWidth="1"/>
    <col min="3331" max="3331" width="7.5" style="182" bestFit="1" customWidth="1"/>
    <col min="3332" max="3332" width="9.125" style="182" bestFit="1" customWidth="1"/>
    <col min="3333" max="3333" width="7.5" style="182" bestFit="1" customWidth="1"/>
    <col min="3334" max="3334" width="9.125" style="182" bestFit="1" customWidth="1"/>
    <col min="3335" max="3335" width="7.5" style="182" bestFit="1" customWidth="1"/>
    <col min="3336" max="3336" width="11" style="182" bestFit="1" customWidth="1"/>
    <col min="3337" max="3339" width="10" style="182"/>
    <col min="3340" max="3340" width="10.125" style="182" bestFit="1" customWidth="1"/>
    <col min="3341" max="3584" width="10" style="182"/>
    <col min="3585" max="3585" width="19.75" style="182" customWidth="1"/>
    <col min="3586" max="3586" width="10" style="182" customWidth="1"/>
    <col min="3587" max="3587" width="7.5" style="182" bestFit="1" customWidth="1"/>
    <col min="3588" max="3588" width="9.125" style="182" bestFit="1" customWidth="1"/>
    <col min="3589" max="3589" width="7.5" style="182" bestFit="1" customWidth="1"/>
    <col min="3590" max="3590" width="9.125" style="182" bestFit="1" customWidth="1"/>
    <col min="3591" max="3591" width="7.5" style="182" bestFit="1" customWidth="1"/>
    <col min="3592" max="3592" width="11" style="182" bestFit="1" customWidth="1"/>
    <col min="3593" max="3595" width="10" style="182"/>
    <col min="3596" max="3596" width="10.125" style="182" bestFit="1" customWidth="1"/>
    <col min="3597" max="3840" width="10" style="182"/>
    <col min="3841" max="3841" width="19.75" style="182" customWidth="1"/>
    <col min="3842" max="3842" width="10" style="182" customWidth="1"/>
    <col min="3843" max="3843" width="7.5" style="182" bestFit="1" customWidth="1"/>
    <col min="3844" max="3844" width="9.125" style="182" bestFit="1" customWidth="1"/>
    <col min="3845" max="3845" width="7.5" style="182" bestFit="1" customWidth="1"/>
    <col min="3846" max="3846" width="9.125" style="182" bestFit="1" customWidth="1"/>
    <col min="3847" max="3847" width="7.5" style="182" bestFit="1" customWidth="1"/>
    <col min="3848" max="3848" width="11" style="182" bestFit="1" customWidth="1"/>
    <col min="3849" max="3851" width="10" style="182"/>
    <col min="3852" max="3852" width="10.125" style="182" bestFit="1" customWidth="1"/>
    <col min="3853" max="4096" width="11" style="182"/>
    <col min="4097" max="4097" width="19.75" style="182" customWidth="1"/>
    <col min="4098" max="4098" width="10" style="182" customWidth="1"/>
    <col min="4099" max="4099" width="7.5" style="182" bestFit="1" customWidth="1"/>
    <col min="4100" max="4100" width="9.125" style="182" bestFit="1" customWidth="1"/>
    <col min="4101" max="4101" width="7.5" style="182" bestFit="1" customWidth="1"/>
    <col min="4102" max="4102" width="9.125" style="182" bestFit="1" customWidth="1"/>
    <col min="4103" max="4103" width="7.5" style="182" bestFit="1" customWidth="1"/>
    <col min="4104" max="4104" width="11" style="182" bestFit="1" customWidth="1"/>
    <col min="4105" max="4107" width="10" style="182"/>
    <col min="4108" max="4108" width="10.125" style="182" bestFit="1" customWidth="1"/>
    <col min="4109" max="4352" width="10" style="182"/>
    <col min="4353" max="4353" width="19.75" style="182" customWidth="1"/>
    <col min="4354" max="4354" width="10" style="182" customWidth="1"/>
    <col min="4355" max="4355" width="7.5" style="182" bestFit="1" customWidth="1"/>
    <col min="4356" max="4356" width="9.125" style="182" bestFit="1" customWidth="1"/>
    <col min="4357" max="4357" width="7.5" style="182" bestFit="1" customWidth="1"/>
    <col min="4358" max="4358" width="9.125" style="182" bestFit="1" customWidth="1"/>
    <col min="4359" max="4359" width="7.5" style="182" bestFit="1" customWidth="1"/>
    <col min="4360" max="4360" width="11" style="182" bestFit="1" customWidth="1"/>
    <col min="4361" max="4363" width="10" style="182"/>
    <col min="4364" max="4364" width="10.125" style="182" bestFit="1" customWidth="1"/>
    <col min="4365" max="4608" width="10" style="182"/>
    <col min="4609" max="4609" width="19.75" style="182" customWidth="1"/>
    <col min="4610" max="4610" width="10" style="182" customWidth="1"/>
    <col min="4611" max="4611" width="7.5" style="182" bestFit="1" customWidth="1"/>
    <col min="4612" max="4612" width="9.125" style="182" bestFit="1" customWidth="1"/>
    <col min="4613" max="4613" width="7.5" style="182" bestFit="1" customWidth="1"/>
    <col min="4614" max="4614" width="9.125" style="182" bestFit="1" customWidth="1"/>
    <col min="4615" max="4615" width="7.5" style="182" bestFit="1" customWidth="1"/>
    <col min="4616" max="4616" width="11" style="182" bestFit="1" customWidth="1"/>
    <col min="4617" max="4619" width="10" style="182"/>
    <col min="4620" max="4620" width="10.125" style="182" bestFit="1" customWidth="1"/>
    <col min="4621" max="4864" width="10" style="182"/>
    <col min="4865" max="4865" width="19.75" style="182" customWidth="1"/>
    <col min="4866" max="4866" width="10" style="182" customWidth="1"/>
    <col min="4867" max="4867" width="7.5" style="182" bestFit="1" customWidth="1"/>
    <col min="4868" max="4868" width="9.125" style="182" bestFit="1" customWidth="1"/>
    <col min="4869" max="4869" width="7.5" style="182" bestFit="1" customWidth="1"/>
    <col min="4870" max="4870" width="9.125" style="182" bestFit="1" customWidth="1"/>
    <col min="4871" max="4871" width="7.5" style="182" bestFit="1" customWidth="1"/>
    <col min="4872" max="4872" width="11" style="182" bestFit="1" customWidth="1"/>
    <col min="4873" max="4875" width="10" style="182"/>
    <col min="4876" max="4876" width="10.125" style="182" bestFit="1" customWidth="1"/>
    <col min="4877" max="5120" width="11" style="182"/>
    <col min="5121" max="5121" width="19.75" style="182" customWidth="1"/>
    <col min="5122" max="5122" width="10" style="182" customWidth="1"/>
    <col min="5123" max="5123" width="7.5" style="182" bestFit="1" customWidth="1"/>
    <col min="5124" max="5124" width="9.125" style="182" bestFit="1" customWidth="1"/>
    <col min="5125" max="5125" width="7.5" style="182" bestFit="1" customWidth="1"/>
    <col min="5126" max="5126" width="9.125" style="182" bestFit="1" customWidth="1"/>
    <col min="5127" max="5127" width="7.5" style="182" bestFit="1" customWidth="1"/>
    <col min="5128" max="5128" width="11" style="182" bestFit="1" customWidth="1"/>
    <col min="5129" max="5131" width="10" style="182"/>
    <col min="5132" max="5132" width="10.125" style="182" bestFit="1" customWidth="1"/>
    <col min="5133" max="5376" width="10" style="182"/>
    <col min="5377" max="5377" width="19.75" style="182" customWidth="1"/>
    <col min="5378" max="5378" width="10" style="182" customWidth="1"/>
    <col min="5379" max="5379" width="7.5" style="182" bestFit="1" customWidth="1"/>
    <col min="5380" max="5380" width="9.125" style="182" bestFit="1" customWidth="1"/>
    <col min="5381" max="5381" width="7.5" style="182" bestFit="1" customWidth="1"/>
    <col min="5382" max="5382" width="9.125" style="182" bestFit="1" customWidth="1"/>
    <col min="5383" max="5383" width="7.5" style="182" bestFit="1" customWidth="1"/>
    <col min="5384" max="5384" width="11" style="182" bestFit="1" customWidth="1"/>
    <col min="5385" max="5387" width="10" style="182"/>
    <col min="5388" max="5388" width="10.125" style="182" bestFit="1" customWidth="1"/>
    <col min="5389" max="5632" width="10" style="182"/>
    <col min="5633" max="5633" width="19.75" style="182" customWidth="1"/>
    <col min="5634" max="5634" width="10" style="182" customWidth="1"/>
    <col min="5635" max="5635" width="7.5" style="182" bestFit="1" customWidth="1"/>
    <col min="5636" max="5636" width="9.125" style="182" bestFit="1" customWidth="1"/>
    <col min="5637" max="5637" width="7.5" style="182" bestFit="1" customWidth="1"/>
    <col min="5638" max="5638" width="9.125" style="182" bestFit="1" customWidth="1"/>
    <col min="5639" max="5639" width="7.5" style="182" bestFit="1" customWidth="1"/>
    <col min="5640" max="5640" width="11" style="182" bestFit="1" customWidth="1"/>
    <col min="5641" max="5643" width="10" style="182"/>
    <col min="5644" max="5644" width="10.125" style="182" bestFit="1" customWidth="1"/>
    <col min="5645" max="5888" width="10" style="182"/>
    <col min="5889" max="5889" width="19.75" style="182" customWidth="1"/>
    <col min="5890" max="5890" width="10" style="182" customWidth="1"/>
    <col min="5891" max="5891" width="7.5" style="182" bestFit="1" customWidth="1"/>
    <col min="5892" max="5892" width="9.125" style="182" bestFit="1" customWidth="1"/>
    <col min="5893" max="5893" width="7.5" style="182" bestFit="1" customWidth="1"/>
    <col min="5894" max="5894" width="9.125" style="182" bestFit="1" customWidth="1"/>
    <col min="5895" max="5895" width="7.5" style="182" bestFit="1" customWidth="1"/>
    <col min="5896" max="5896" width="11" style="182" bestFit="1" customWidth="1"/>
    <col min="5897" max="5899" width="10" style="182"/>
    <col min="5900" max="5900" width="10.125" style="182" bestFit="1" customWidth="1"/>
    <col min="5901" max="6144" width="11" style="182"/>
    <col min="6145" max="6145" width="19.75" style="182" customWidth="1"/>
    <col min="6146" max="6146" width="10" style="182" customWidth="1"/>
    <col min="6147" max="6147" width="7.5" style="182" bestFit="1" customWidth="1"/>
    <col min="6148" max="6148" width="9.125" style="182" bestFit="1" customWidth="1"/>
    <col min="6149" max="6149" width="7.5" style="182" bestFit="1" customWidth="1"/>
    <col min="6150" max="6150" width="9.125" style="182" bestFit="1" customWidth="1"/>
    <col min="6151" max="6151" width="7.5" style="182" bestFit="1" customWidth="1"/>
    <col min="6152" max="6152" width="11" style="182" bestFit="1" customWidth="1"/>
    <col min="6153" max="6155" width="10" style="182"/>
    <col min="6156" max="6156" width="10.125" style="182" bestFit="1" customWidth="1"/>
    <col min="6157" max="6400" width="10" style="182"/>
    <col min="6401" max="6401" width="19.75" style="182" customWidth="1"/>
    <col min="6402" max="6402" width="10" style="182" customWidth="1"/>
    <col min="6403" max="6403" width="7.5" style="182" bestFit="1" customWidth="1"/>
    <col min="6404" max="6404" width="9.125" style="182" bestFit="1" customWidth="1"/>
    <col min="6405" max="6405" width="7.5" style="182" bestFit="1" customWidth="1"/>
    <col min="6406" max="6406" width="9.125" style="182" bestFit="1" customWidth="1"/>
    <col min="6407" max="6407" width="7.5" style="182" bestFit="1" customWidth="1"/>
    <col min="6408" max="6408" width="11" style="182" bestFit="1" customWidth="1"/>
    <col min="6409" max="6411" width="10" style="182"/>
    <col min="6412" max="6412" width="10.125" style="182" bestFit="1" customWidth="1"/>
    <col min="6413" max="6656" width="10" style="182"/>
    <col min="6657" max="6657" width="19.75" style="182" customWidth="1"/>
    <col min="6658" max="6658" width="10" style="182" customWidth="1"/>
    <col min="6659" max="6659" width="7.5" style="182" bestFit="1" customWidth="1"/>
    <col min="6660" max="6660" width="9.125" style="182" bestFit="1" customWidth="1"/>
    <col min="6661" max="6661" width="7.5" style="182" bestFit="1" customWidth="1"/>
    <col min="6662" max="6662" width="9.125" style="182" bestFit="1" customWidth="1"/>
    <col min="6663" max="6663" width="7.5" style="182" bestFit="1" customWidth="1"/>
    <col min="6664" max="6664" width="11" style="182" bestFit="1" customWidth="1"/>
    <col min="6665" max="6667" width="10" style="182"/>
    <col min="6668" max="6668" width="10.125" style="182" bestFit="1" customWidth="1"/>
    <col min="6669" max="6912" width="10" style="182"/>
    <col min="6913" max="6913" width="19.75" style="182" customWidth="1"/>
    <col min="6914" max="6914" width="10" style="182" customWidth="1"/>
    <col min="6915" max="6915" width="7.5" style="182" bestFit="1" customWidth="1"/>
    <col min="6916" max="6916" width="9.125" style="182" bestFit="1" customWidth="1"/>
    <col min="6917" max="6917" width="7.5" style="182" bestFit="1" customWidth="1"/>
    <col min="6918" max="6918" width="9.125" style="182" bestFit="1" customWidth="1"/>
    <col min="6919" max="6919" width="7.5" style="182" bestFit="1" customWidth="1"/>
    <col min="6920" max="6920" width="11" style="182" bestFit="1" customWidth="1"/>
    <col min="6921" max="6923" width="10" style="182"/>
    <col min="6924" max="6924" width="10.125" style="182" bestFit="1" customWidth="1"/>
    <col min="6925" max="7168" width="11" style="182"/>
    <col min="7169" max="7169" width="19.75" style="182" customWidth="1"/>
    <col min="7170" max="7170" width="10" style="182" customWidth="1"/>
    <col min="7171" max="7171" width="7.5" style="182" bestFit="1" customWidth="1"/>
    <col min="7172" max="7172" width="9.125" style="182" bestFit="1" customWidth="1"/>
    <col min="7173" max="7173" width="7.5" style="182" bestFit="1" customWidth="1"/>
    <col min="7174" max="7174" width="9.125" style="182" bestFit="1" customWidth="1"/>
    <col min="7175" max="7175" width="7.5" style="182" bestFit="1" customWidth="1"/>
    <col min="7176" max="7176" width="11" style="182" bestFit="1" customWidth="1"/>
    <col min="7177" max="7179" width="10" style="182"/>
    <col min="7180" max="7180" width="10.125" style="182" bestFit="1" customWidth="1"/>
    <col min="7181" max="7424" width="10" style="182"/>
    <col min="7425" max="7425" width="19.75" style="182" customWidth="1"/>
    <col min="7426" max="7426" width="10" style="182" customWidth="1"/>
    <col min="7427" max="7427" width="7.5" style="182" bestFit="1" customWidth="1"/>
    <col min="7428" max="7428" width="9.125" style="182" bestFit="1" customWidth="1"/>
    <col min="7429" max="7429" width="7.5" style="182" bestFit="1" customWidth="1"/>
    <col min="7430" max="7430" width="9.125" style="182" bestFit="1" customWidth="1"/>
    <col min="7431" max="7431" width="7.5" style="182" bestFit="1" customWidth="1"/>
    <col min="7432" max="7432" width="11" style="182" bestFit="1" customWidth="1"/>
    <col min="7433" max="7435" width="10" style="182"/>
    <col min="7436" max="7436" width="10.125" style="182" bestFit="1" customWidth="1"/>
    <col min="7437" max="7680" width="10" style="182"/>
    <col min="7681" max="7681" width="19.75" style="182" customWidth="1"/>
    <col min="7682" max="7682" width="10" style="182" customWidth="1"/>
    <col min="7683" max="7683" width="7.5" style="182" bestFit="1" customWidth="1"/>
    <col min="7684" max="7684" width="9.125" style="182" bestFit="1" customWidth="1"/>
    <col min="7685" max="7685" width="7.5" style="182" bestFit="1" customWidth="1"/>
    <col min="7686" max="7686" width="9.125" style="182" bestFit="1" customWidth="1"/>
    <col min="7687" max="7687" width="7.5" style="182" bestFit="1" customWidth="1"/>
    <col min="7688" max="7688" width="11" style="182" bestFit="1" customWidth="1"/>
    <col min="7689" max="7691" width="10" style="182"/>
    <col min="7692" max="7692" width="10.125" style="182" bestFit="1" customWidth="1"/>
    <col min="7693" max="7936" width="10" style="182"/>
    <col min="7937" max="7937" width="19.75" style="182" customWidth="1"/>
    <col min="7938" max="7938" width="10" style="182" customWidth="1"/>
    <col min="7939" max="7939" width="7.5" style="182" bestFit="1" customWidth="1"/>
    <col min="7940" max="7940" width="9.125" style="182" bestFit="1" customWidth="1"/>
    <col min="7941" max="7941" width="7.5" style="182" bestFit="1" customWidth="1"/>
    <col min="7942" max="7942" width="9.125" style="182" bestFit="1" customWidth="1"/>
    <col min="7943" max="7943" width="7.5" style="182" bestFit="1" customWidth="1"/>
    <col min="7944" max="7944" width="11" style="182" bestFit="1" customWidth="1"/>
    <col min="7945" max="7947" width="10" style="182"/>
    <col min="7948" max="7948" width="10.125" style="182" bestFit="1" customWidth="1"/>
    <col min="7949" max="8192" width="11" style="182"/>
    <col min="8193" max="8193" width="19.75" style="182" customWidth="1"/>
    <col min="8194" max="8194" width="10" style="182" customWidth="1"/>
    <col min="8195" max="8195" width="7.5" style="182" bestFit="1" customWidth="1"/>
    <col min="8196" max="8196" width="9.125" style="182" bestFit="1" customWidth="1"/>
    <col min="8197" max="8197" width="7.5" style="182" bestFit="1" customWidth="1"/>
    <col min="8198" max="8198" width="9.125" style="182" bestFit="1" customWidth="1"/>
    <col min="8199" max="8199" width="7.5" style="182" bestFit="1" customWidth="1"/>
    <col min="8200" max="8200" width="11" style="182" bestFit="1" customWidth="1"/>
    <col min="8201" max="8203" width="10" style="182"/>
    <col min="8204" max="8204" width="10.125" style="182" bestFit="1" customWidth="1"/>
    <col min="8205" max="8448" width="10" style="182"/>
    <col min="8449" max="8449" width="19.75" style="182" customWidth="1"/>
    <col min="8450" max="8450" width="10" style="182" customWidth="1"/>
    <col min="8451" max="8451" width="7.5" style="182" bestFit="1" customWidth="1"/>
    <col min="8452" max="8452" width="9.125" style="182" bestFit="1" customWidth="1"/>
    <col min="8453" max="8453" width="7.5" style="182" bestFit="1" customWidth="1"/>
    <col min="8454" max="8454" width="9.125" style="182" bestFit="1" customWidth="1"/>
    <col min="8455" max="8455" width="7.5" style="182" bestFit="1" customWidth="1"/>
    <col min="8456" max="8456" width="11" style="182" bestFit="1" customWidth="1"/>
    <col min="8457" max="8459" width="10" style="182"/>
    <col min="8460" max="8460" width="10.125" style="182" bestFit="1" customWidth="1"/>
    <col min="8461" max="8704" width="10" style="182"/>
    <col min="8705" max="8705" width="19.75" style="182" customWidth="1"/>
    <col min="8706" max="8706" width="10" style="182" customWidth="1"/>
    <col min="8707" max="8707" width="7.5" style="182" bestFit="1" customWidth="1"/>
    <col min="8708" max="8708" width="9.125" style="182" bestFit="1" customWidth="1"/>
    <col min="8709" max="8709" width="7.5" style="182" bestFit="1" customWidth="1"/>
    <col min="8710" max="8710" width="9.125" style="182" bestFit="1" customWidth="1"/>
    <col min="8711" max="8711" width="7.5" style="182" bestFit="1" customWidth="1"/>
    <col min="8712" max="8712" width="11" style="182" bestFit="1" customWidth="1"/>
    <col min="8713" max="8715" width="10" style="182"/>
    <col min="8716" max="8716" width="10.125" style="182" bestFit="1" customWidth="1"/>
    <col min="8717" max="8960" width="10" style="182"/>
    <col min="8961" max="8961" width="19.75" style="182" customWidth="1"/>
    <col min="8962" max="8962" width="10" style="182" customWidth="1"/>
    <col min="8963" max="8963" width="7.5" style="182" bestFit="1" customWidth="1"/>
    <col min="8964" max="8964" width="9.125" style="182" bestFit="1" customWidth="1"/>
    <col min="8965" max="8965" width="7.5" style="182" bestFit="1" customWidth="1"/>
    <col min="8966" max="8966" width="9.125" style="182" bestFit="1" customWidth="1"/>
    <col min="8967" max="8967" width="7.5" style="182" bestFit="1" customWidth="1"/>
    <col min="8968" max="8968" width="11" style="182" bestFit="1" customWidth="1"/>
    <col min="8969" max="8971" width="10" style="182"/>
    <col min="8972" max="8972" width="10.125" style="182" bestFit="1" customWidth="1"/>
    <col min="8973" max="9216" width="11" style="182"/>
    <col min="9217" max="9217" width="19.75" style="182" customWidth="1"/>
    <col min="9218" max="9218" width="10" style="182" customWidth="1"/>
    <col min="9219" max="9219" width="7.5" style="182" bestFit="1" customWidth="1"/>
    <col min="9220" max="9220" width="9.125" style="182" bestFit="1" customWidth="1"/>
    <col min="9221" max="9221" width="7.5" style="182" bestFit="1" customWidth="1"/>
    <col min="9222" max="9222" width="9.125" style="182" bestFit="1" customWidth="1"/>
    <col min="9223" max="9223" width="7.5" style="182" bestFit="1" customWidth="1"/>
    <col min="9224" max="9224" width="11" style="182" bestFit="1" customWidth="1"/>
    <col min="9225" max="9227" width="10" style="182"/>
    <col min="9228" max="9228" width="10.125" style="182" bestFit="1" customWidth="1"/>
    <col min="9229" max="9472" width="10" style="182"/>
    <col min="9473" max="9473" width="19.75" style="182" customWidth="1"/>
    <col min="9474" max="9474" width="10" style="182" customWidth="1"/>
    <col min="9475" max="9475" width="7.5" style="182" bestFit="1" customWidth="1"/>
    <col min="9476" max="9476" width="9.125" style="182" bestFit="1" customWidth="1"/>
    <col min="9477" max="9477" width="7.5" style="182" bestFit="1" customWidth="1"/>
    <col min="9478" max="9478" width="9.125" style="182" bestFit="1" customWidth="1"/>
    <col min="9479" max="9479" width="7.5" style="182" bestFit="1" customWidth="1"/>
    <col min="9480" max="9480" width="11" style="182" bestFit="1" customWidth="1"/>
    <col min="9481" max="9483" width="10" style="182"/>
    <col min="9484" max="9484" width="10.125" style="182" bestFit="1" customWidth="1"/>
    <col min="9485" max="9728" width="10" style="182"/>
    <col min="9729" max="9729" width="19.75" style="182" customWidth="1"/>
    <col min="9730" max="9730" width="10" style="182" customWidth="1"/>
    <col min="9731" max="9731" width="7.5" style="182" bestFit="1" customWidth="1"/>
    <col min="9732" max="9732" width="9.125" style="182" bestFit="1" customWidth="1"/>
    <col min="9733" max="9733" width="7.5" style="182" bestFit="1" customWidth="1"/>
    <col min="9734" max="9734" width="9.125" style="182" bestFit="1" customWidth="1"/>
    <col min="9735" max="9735" width="7.5" style="182" bestFit="1" customWidth="1"/>
    <col min="9736" max="9736" width="11" style="182" bestFit="1" customWidth="1"/>
    <col min="9737" max="9739" width="10" style="182"/>
    <col min="9740" max="9740" width="10.125" style="182" bestFit="1" customWidth="1"/>
    <col min="9741" max="9984" width="10" style="182"/>
    <col min="9985" max="9985" width="19.75" style="182" customWidth="1"/>
    <col min="9986" max="9986" width="10" style="182" customWidth="1"/>
    <col min="9987" max="9987" width="7.5" style="182" bestFit="1" customWidth="1"/>
    <col min="9988" max="9988" width="9.125" style="182" bestFit="1" customWidth="1"/>
    <col min="9989" max="9989" width="7.5" style="182" bestFit="1" customWidth="1"/>
    <col min="9990" max="9990" width="9.125" style="182" bestFit="1" customWidth="1"/>
    <col min="9991" max="9991" width="7.5" style="182" bestFit="1" customWidth="1"/>
    <col min="9992" max="9992" width="11" style="182" bestFit="1" customWidth="1"/>
    <col min="9993" max="9995" width="10" style="182"/>
    <col min="9996" max="9996" width="10.125" style="182" bestFit="1" customWidth="1"/>
    <col min="9997" max="10240" width="11" style="182"/>
    <col min="10241" max="10241" width="19.75" style="182" customWidth="1"/>
    <col min="10242" max="10242" width="10" style="182" customWidth="1"/>
    <col min="10243" max="10243" width="7.5" style="182" bestFit="1" customWidth="1"/>
    <col min="10244" max="10244" width="9.125" style="182" bestFit="1" customWidth="1"/>
    <col min="10245" max="10245" width="7.5" style="182" bestFit="1" customWidth="1"/>
    <col min="10246" max="10246" width="9.125" style="182" bestFit="1" customWidth="1"/>
    <col min="10247" max="10247" width="7.5" style="182" bestFit="1" customWidth="1"/>
    <col min="10248" max="10248" width="11" style="182" bestFit="1" customWidth="1"/>
    <col min="10249" max="10251" width="10" style="182"/>
    <col min="10252" max="10252" width="10.125" style="182" bestFit="1" customWidth="1"/>
    <col min="10253" max="10496" width="10" style="182"/>
    <col min="10497" max="10497" width="19.75" style="182" customWidth="1"/>
    <col min="10498" max="10498" width="10" style="182" customWidth="1"/>
    <col min="10499" max="10499" width="7.5" style="182" bestFit="1" customWidth="1"/>
    <col min="10500" max="10500" width="9.125" style="182" bestFit="1" customWidth="1"/>
    <col min="10501" max="10501" width="7.5" style="182" bestFit="1" customWidth="1"/>
    <col min="10502" max="10502" width="9.125" style="182" bestFit="1" customWidth="1"/>
    <col min="10503" max="10503" width="7.5" style="182" bestFit="1" customWidth="1"/>
    <col min="10504" max="10504" width="11" style="182" bestFit="1" customWidth="1"/>
    <col min="10505" max="10507" width="10" style="182"/>
    <col min="10508" max="10508" width="10.125" style="182" bestFit="1" customWidth="1"/>
    <col min="10509" max="10752" width="10" style="182"/>
    <col min="10753" max="10753" width="19.75" style="182" customWidth="1"/>
    <col min="10754" max="10754" width="10" style="182" customWidth="1"/>
    <col min="10755" max="10755" width="7.5" style="182" bestFit="1" customWidth="1"/>
    <col min="10756" max="10756" width="9.125" style="182" bestFit="1" customWidth="1"/>
    <col min="10757" max="10757" width="7.5" style="182" bestFit="1" customWidth="1"/>
    <col min="10758" max="10758" width="9.125" style="182" bestFit="1" customWidth="1"/>
    <col min="10759" max="10759" width="7.5" style="182" bestFit="1" customWidth="1"/>
    <col min="10760" max="10760" width="11" style="182" bestFit="1" customWidth="1"/>
    <col min="10761" max="10763" width="10" style="182"/>
    <col min="10764" max="10764" width="10.125" style="182" bestFit="1" customWidth="1"/>
    <col min="10765" max="11008" width="10" style="182"/>
    <col min="11009" max="11009" width="19.75" style="182" customWidth="1"/>
    <col min="11010" max="11010" width="10" style="182" customWidth="1"/>
    <col min="11011" max="11011" width="7.5" style="182" bestFit="1" customWidth="1"/>
    <col min="11012" max="11012" width="9.125" style="182" bestFit="1" customWidth="1"/>
    <col min="11013" max="11013" width="7.5" style="182" bestFit="1" customWidth="1"/>
    <col min="11014" max="11014" width="9.125" style="182" bestFit="1" customWidth="1"/>
    <col min="11015" max="11015" width="7.5" style="182" bestFit="1" customWidth="1"/>
    <col min="11016" max="11016" width="11" style="182" bestFit="1" customWidth="1"/>
    <col min="11017" max="11019" width="10" style="182"/>
    <col min="11020" max="11020" width="10.125" style="182" bestFit="1" customWidth="1"/>
    <col min="11021" max="11264" width="11" style="182"/>
    <col min="11265" max="11265" width="19.75" style="182" customWidth="1"/>
    <col min="11266" max="11266" width="10" style="182" customWidth="1"/>
    <col min="11267" max="11267" width="7.5" style="182" bestFit="1" customWidth="1"/>
    <col min="11268" max="11268" width="9.125" style="182" bestFit="1" customWidth="1"/>
    <col min="11269" max="11269" width="7.5" style="182" bestFit="1" customWidth="1"/>
    <col min="11270" max="11270" width="9.125" style="182" bestFit="1" customWidth="1"/>
    <col min="11271" max="11271" width="7.5" style="182" bestFit="1" customWidth="1"/>
    <col min="11272" max="11272" width="11" style="182" bestFit="1" customWidth="1"/>
    <col min="11273" max="11275" width="10" style="182"/>
    <col min="11276" max="11276" width="10.125" style="182" bestFit="1" customWidth="1"/>
    <col min="11277" max="11520" width="10" style="182"/>
    <col min="11521" max="11521" width="19.75" style="182" customWidth="1"/>
    <col min="11522" max="11522" width="10" style="182" customWidth="1"/>
    <col min="11523" max="11523" width="7.5" style="182" bestFit="1" customWidth="1"/>
    <col min="11524" max="11524" width="9.125" style="182" bestFit="1" customWidth="1"/>
    <col min="11525" max="11525" width="7.5" style="182" bestFit="1" customWidth="1"/>
    <col min="11526" max="11526" width="9.125" style="182" bestFit="1" customWidth="1"/>
    <col min="11527" max="11527" width="7.5" style="182" bestFit="1" customWidth="1"/>
    <col min="11528" max="11528" width="11" style="182" bestFit="1" customWidth="1"/>
    <col min="11529" max="11531" width="10" style="182"/>
    <col min="11532" max="11532" width="10.125" style="182" bestFit="1" customWidth="1"/>
    <col min="11533" max="11776" width="10" style="182"/>
    <col min="11777" max="11777" width="19.75" style="182" customWidth="1"/>
    <col min="11778" max="11778" width="10" style="182" customWidth="1"/>
    <col min="11779" max="11779" width="7.5" style="182" bestFit="1" customWidth="1"/>
    <col min="11780" max="11780" width="9.125" style="182" bestFit="1" customWidth="1"/>
    <col min="11781" max="11781" width="7.5" style="182" bestFit="1" customWidth="1"/>
    <col min="11782" max="11782" width="9.125" style="182" bestFit="1" customWidth="1"/>
    <col min="11783" max="11783" width="7.5" style="182" bestFit="1" customWidth="1"/>
    <col min="11784" max="11784" width="11" style="182" bestFit="1" customWidth="1"/>
    <col min="11785" max="11787" width="10" style="182"/>
    <col min="11788" max="11788" width="10.125" style="182" bestFit="1" customWidth="1"/>
    <col min="11789" max="12032" width="10" style="182"/>
    <col min="12033" max="12033" width="19.75" style="182" customWidth="1"/>
    <col min="12034" max="12034" width="10" style="182" customWidth="1"/>
    <col min="12035" max="12035" width="7.5" style="182" bestFit="1" customWidth="1"/>
    <col min="12036" max="12036" width="9.125" style="182" bestFit="1" customWidth="1"/>
    <col min="12037" max="12037" width="7.5" style="182" bestFit="1" customWidth="1"/>
    <col min="12038" max="12038" width="9.125" style="182" bestFit="1" customWidth="1"/>
    <col min="12039" max="12039" width="7.5" style="182" bestFit="1" customWidth="1"/>
    <col min="12040" max="12040" width="11" style="182" bestFit="1" customWidth="1"/>
    <col min="12041" max="12043" width="10" style="182"/>
    <col min="12044" max="12044" width="10.125" style="182" bestFit="1" customWidth="1"/>
    <col min="12045" max="12288" width="11" style="182"/>
    <col min="12289" max="12289" width="19.75" style="182" customWidth="1"/>
    <col min="12290" max="12290" width="10" style="182" customWidth="1"/>
    <col min="12291" max="12291" width="7.5" style="182" bestFit="1" customWidth="1"/>
    <col min="12292" max="12292" width="9.125" style="182" bestFit="1" customWidth="1"/>
    <col min="12293" max="12293" width="7.5" style="182" bestFit="1" customWidth="1"/>
    <col min="12294" max="12294" width="9.125" style="182" bestFit="1" customWidth="1"/>
    <col min="12295" max="12295" width="7.5" style="182" bestFit="1" customWidth="1"/>
    <col min="12296" max="12296" width="11" style="182" bestFit="1" customWidth="1"/>
    <col min="12297" max="12299" width="10" style="182"/>
    <col min="12300" max="12300" width="10.125" style="182" bestFit="1" customWidth="1"/>
    <col min="12301" max="12544" width="10" style="182"/>
    <col min="12545" max="12545" width="19.75" style="182" customWidth="1"/>
    <col min="12546" max="12546" width="10" style="182" customWidth="1"/>
    <col min="12547" max="12547" width="7.5" style="182" bestFit="1" customWidth="1"/>
    <col min="12548" max="12548" width="9.125" style="182" bestFit="1" customWidth="1"/>
    <col min="12549" max="12549" width="7.5" style="182" bestFit="1" customWidth="1"/>
    <col min="12550" max="12550" width="9.125" style="182" bestFit="1" customWidth="1"/>
    <col min="12551" max="12551" width="7.5" style="182" bestFit="1" customWidth="1"/>
    <col min="12552" max="12552" width="11" style="182" bestFit="1" customWidth="1"/>
    <col min="12553" max="12555" width="10" style="182"/>
    <col min="12556" max="12556" width="10.125" style="182" bestFit="1" customWidth="1"/>
    <col min="12557" max="12800" width="10" style="182"/>
    <col min="12801" max="12801" width="19.75" style="182" customWidth="1"/>
    <col min="12802" max="12802" width="10" style="182" customWidth="1"/>
    <col min="12803" max="12803" width="7.5" style="182" bestFit="1" customWidth="1"/>
    <col min="12804" max="12804" width="9.125" style="182" bestFit="1" customWidth="1"/>
    <col min="12805" max="12805" width="7.5" style="182" bestFit="1" customWidth="1"/>
    <col min="12806" max="12806" width="9.125" style="182" bestFit="1" customWidth="1"/>
    <col min="12807" max="12807" width="7.5" style="182" bestFit="1" customWidth="1"/>
    <col min="12808" max="12808" width="11" style="182" bestFit="1" customWidth="1"/>
    <col min="12809" max="12811" width="10" style="182"/>
    <col min="12812" max="12812" width="10.125" style="182" bestFit="1" customWidth="1"/>
    <col min="12813" max="13056" width="10" style="182"/>
    <col min="13057" max="13057" width="19.75" style="182" customWidth="1"/>
    <col min="13058" max="13058" width="10" style="182" customWidth="1"/>
    <col min="13059" max="13059" width="7.5" style="182" bestFit="1" customWidth="1"/>
    <col min="13060" max="13060" width="9.125" style="182" bestFit="1" customWidth="1"/>
    <col min="13061" max="13061" width="7.5" style="182" bestFit="1" customWidth="1"/>
    <col min="13062" max="13062" width="9.125" style="182" bestFit="1" customWidth="1"/>
    <col min="13063" max="13063" width="7.5" style="182" bestFit="1" customWidth="1"/>
    <col min="13064" max="13064" width="11" style="182" bestFit="1" customWidth="1"/>
    <col min="13065" max="13067" width="10" style="182"/>
    <col min="13068" max="13068" width="10.125" style="182" bestFit="1" customWidth="1"/>
    <col min="13069" max="13312" width="11" style="182"/>
    <col min="13313" max="13313" width="19.75" style="182" customWidth="1"/>
    <col min="13314" max="13314" width="10" style="182" customWidth="1"/>
    <col min="13315" max="13315" width="7.5" style="182" bestFit="1" customWidth="1"/>
    <col min="13316" max="13316" width="9.125" style="182" bestFit="1" customWidth="1"/>
    <col min="13317" max="13317" width="7.5" style="182" bestFit="1" customWidth="1"/>
    <col min="13318" max="13318" width="9.125" style="182" bestFit="1" customWidth="1"/>
    <col min="13319" max="13319" width="7.5" style="182" bestFit="1" customWidth="1"/>
    <col min="13320" max="13320" width="11" style="182" bestFit="1" customWidth="1"/>
    <col min="13321" max="13323" width="10" style="182"/>
    <col min="13324" max="13324" width="10.125" style="182" bestFit="1" customWidth="1"/>
    <col min="13325" max="13568" width="10" style="182"/>
    <col min="13569" max="13569" width="19.75" style="182" customWidth="1"/>
    <col min="13570" max="13570" width="10" style="182" customWidth="1"/>
    <col min="13571" max="13571" width="7.5" style="182" bestFit="1" customWidth="1"/>
    <col min="13572" max="13572" width="9.125" style="182" bestFit="1" customWidth="1"/>
    <col min="13573" max="13573" width="7.5" style="182" bestFit="1" customWidth="1"/>
    <col min="13574" max="13574" width="9.125" style="182" bestFit="1" customWidth="1"/>
    <col min="13575" max="13575" width="7.5" style="182" bestFit="1" customWidth="1"/>
    <col min="13576" max="13576" width="11" style="182" bestFit="1" customWidth="1"/>
    <col min="13577" max="13579" width="10" style="182"/>
    <col min="13580" max="13580" width="10.125" style="182" bestFit="1" customWidth="1"/>
    <col min="13581" max="13824" width="10" style="182"/>
    <col min="13825" max="13825" width="19.75" style="182" customWidth="1"/>
    <col min="13826" max="13826" width="10" style="182" customWidth="1"/>
    <col min="13827" max="13827" width="7.5" style="182" bestFit="1" customWidth="1"/>
    <col min="13828" max="13828" width="9.125" style="182" bestFit="1" customWidth="1"/>
    <col min="13829" max="13829" width="7.5" style="182" bestFit="1" customWidth="1"/>
    <col min="13830" max="13830" width="9.125" style="182" bestFit="1" customWidth="1"/>
    <col min="13831" max="13831" width="7.5" style="182" bestFit="1" customWidth="1"/>
    <col min="13832" max="13832" width="11" style="182" bestFit="1" customWidth="1"/>
    <col min="13833" max="13835" width="10" style="182"/>
    <col min="13836" max="13836" width="10.125" style="182" bestFit="1" customWidth="1"/>
    <col min="13837" max="14080" width="10" style="182"/>
    <col min="14081" max="14081" width="19.75" style="182" customWidth="1"/>
    <col min="14082" max="14082" width="10" style="182" customWidth="1"/>
    <col min="14083" max="14083" width="7.5" style="182" bestFit="1" customWidth="1"/>
    <col min="14084" max="14084" width="9.125" style="182" bestFit="1" customWidth="1"/>
    <col min="14085" max="14085" width="7.5" style="182" bestFit="1" customWidth="1"/>
    <col min="14086" max="14086" width="9.125" style="182" bestFit="1" customWidth="1"/>
    <col min="14087" max="14087" width="7.5" style="182" bestFit="1" customWidth="1"/>
    <col min="14088" max="14088" width="11" style="182" bestFit="1" customWidth="1"/>
    <col min="14089" max="14091" width="10" style="182"/>
    <col min="14092" max="14092" width="10.125" style="182" bestFit="1" customWidth="1"/>
    <col min="14093" max="14336" width="11" style="182"/>
    <col min="14337" max="14337" width="19.75" style="182" customWidth="1"/>
    <col min="14338" max="14338" width="10" style="182" customWidth="1"/>
    <col min="14339" max="14339" width="7.5" style="182" bestFit="1" customWidth="1"/>
    <col min="14340" max="14340" width="9.125" style="182" bestFit="1" customWidth="1"/>
    <col min="14341" max="14341" width="7.5" style="182" bestFit="1" customWidth="1"/>
    <col min="14342" max="14342" width="9.125" style="182" bestFit="1" customWidth="1"/>
    <col min="14343" max="14343" width="7.5" style="182" bestFit="1" customWidth="1"/>
    <col min="14344" max="14344" width="11" style="182" bestFit="1" customWidth="1"/>
    <col min="14345" max="14347" width="10" style="182"/>
    <col min="14348" max="14348" width="10.125" style="182" bestFit="1" customWidth="1"/>
    <col min="14349" max="14592" width="10" style="182"/>
    <col min="14593" max="14593" width="19.75" style="182" customWidth="1"/>
    <col min="14594" max="14594" width="10" style="182" customWidth="1"/>
    <col min="14595" max="14595" width="7.5" style="182" bestFit="1" customWidth="1"/>
    <col min="14596" max="14596" width="9.125" style="182" bestFit="1" customWidth="1"/>
    <col min="14597" max="14597" width="7.5" style="182" bestFit="1" customWidth="1"/>
    <col min="14598" max="14598" width="9.125" style="182" bestFit="1" customWidth="1"/>
    <col min="14599" max="14599" width="7.5" style="182" bestFit="1" customWidth="1"/>
    <col min="14600" max="14600" width="11" style="182" bestFit="1" customWidth="1"/>
    <col min="14601" max="14603" width="10" style="182"/>
    <col min="14604" max="14604" width="10.125" style="182" bestFit="1" customWidth="1"/>
    <col min="14605" max="14848" width="10" style="182"/>
    <col min="14849" max="14849" width="19.75" style="182" customWidth="1"/>
    <col min="14850" max="14850" width="10" style="182" customWidth="1"/>
    <col min="14851" max="14851" width="7.5" style="182" bestFit="1" customWidth="1"/>
    <col min="14852" max="14852" width="9.125" style="182" bestFit="1" customWidth="1"/>
    <col min="14853" max="14853" width="7.5" style="182" bestFit="1" customWidth="1"/>
    <col min="14854" max="14854" width="9.125" style="182" bestFit="1" customWidth="1"/>
    <col min="14855" max="14855" width="7.5" style="182" bestFit="1" customWidth="1"/>
    <col min="14856" max="14856" width="11" style="182" bestFit="1" customWidth="1"/>
    <col min="14857" max="14859" width="10" style="182"/>
    <col min="14860" max="14860" width="10.125" style="182" bestFit="1" customWidth="1"/>
    <col min="14861" max="15104" width="10" style="182"/>
    <col min="15105" max="15105" width="19.75" style="182" customWidth="1"/>
    <col min="15106" max="15106" width="10" style="182" customWidth="1"/>
    <col min="15107" max="15107" width="7.5" style="182" bestFit="1" customWidth="1"/>
    <col min="15108" max="15108" width="9.125" style="182" bestFit="1" customWidth="1"/>
    <col min="15109" max="15109" width="7.5" style="182" bestFit="1" customWidth="1"/>
    <col min="15110" max="15110" width="9.125" style="182" bestFit="1" customWidth="1"/>
    <col min="15111" max="15111" width="7.5" style="182" bestFit="1" customWidth="1"/>
    <col min="15112" max="15112" width="11" style="182" bestFit="1" customWidth="1"/>
    <col min="15113" max="15115" width="10" style="182"/>
    <col min="15116" max="15116" width="10.125" style="182" bestFit="1" customWidth="1"/>
    <col min="15117" max="15360" width="11" style="182"/>
    <col min="15361" max="15361" width="19.75" style="182" customWidth="1"/>
    <col min="15362" max="15362" width="10" style="182" customWidth="1"/>
    <col min="15363" max="15363" width="7.5" style="182" bestFit="1" customWidth="1"/>
    <col min="15364" max="15364" width="9.125" style="182" bestFit="1" customWidth="1"/>
    <col min="15365" max="15365" width="7.5" style="182" bestFit="1" customWidth="1"/>
    <col min="15366" max="15366" width="9.125" style="182" bestFit="1" customWidth="1"/>
    <col min="15367" max="15367" width="7.5" style="182" bestFit="1" customWidth="1"/>
    <col min="15368" max="15368" width="11" style="182" bestFit="1" customWidth="1"/>
    <col min="15369" max="15371" width="10" style="182"/>
    <col min="15372" max="15372" width="10.125" style="182" bestFit="1" customWidth="1"/>
    <col min="15373" max="15616" width="10" style="182"/>
    <col min="15617" max="15617" width="19.75" style="182" customWidth="1"/>
    <col min="15618" max="15618" width="10" style="182" customWidth="1"/>
    <col min="15619" max="15619" width="7.5" style="182" bestFit="1" customWidth="1"/>
    <col min="15620" max="15620" width="9.125" style="182" bestFit="1" customWidth="1"/>
    <col min="15621" max="15621" width="7.5" style="182" bestFit="1" customWidth="1"/>
    <col min="15622" max="15622" width="9.125" style="182" bestFit="1" customWidth="1"/>
    <col min="15623" max="15623" width="7.5" style="182" bestFit="1" customWidth="1"/>
    <col min="15624" max="15624" width="11" style="182" bestFit="1" customWidth="1"/>
    <col min="15625" max="15627" width="10" style="182"/>
    <col min="15628" max="15628" width="10.125" style="182" bestFit="1" customWidth="1"/>
    <col min="15629" max="15872" width="10" style="182"/>
    <col min="15873" max="15873" width="19.75" style="182" customWidth="1"/>
    <col min="15874" max="15874" width="10" style="182" customWidth="1"/>
    <col min="15875" max="15875" width="7.5" style="182" bestFit="1" customWidth="1"/>
    <col min="15876" max="15876" width="9.125" style="182" bestFit="1" customWidth="1"/>
    <col min="15877" max="15877" width="7.5" style="182" bestFit="1" customWidth="1"/>
    <col min="15878" max="15878" width="9.125" style="182" bestFit="1" customWidth="1"/>
    <col min="15879" max="15879" width="7.5" style="182" bestFit="1" customWidth="1"/>
    <col min="15880" max="15880" width="11" style="182" bestFit="1" customWidth="1"/>
    <col min="15881" max="15883" width="10" style="182"/>
    <col min="15884" max="15884" width="10.125" style="182" bestFit="1" customWidth="1"/>
    <col min="15885" max="16128" width="10" style="182"/>
    <col min="16129" max="16129" width="19.75" style="182" customWidth="1"/>
    <col min="16130" max="16130" width="10" style="182" customWidth="1"/>
    <col min="16131" max="16131" width="7.5" style="182" bestFit="1" customWidth="1"/>
    <col min="16132" max="16132" width="9.125" style="182" bestFit="1" customWidth="1"/>
    <col min="16133" max="16133" width="7.5" style="182" bestFit="1" customWidth="1"/>
    <col min="16134" max="16134" width="9.125" style="182" bestFit="1" customWidth="1"/>
    <col min="16135" max="16135" width="7.5" style="182" bestFit="1" customWidth="1"/>
    <col min="16136" max="16136" width="11" style="182" bestFit="1" customWidth="1"/>
    <col min="16137" max="16139" width="10" style="182"/>
    <col min="16140" max="16140" width="10.125" style="182" bestFit="1" customWidth="1"/>
    <col min="16141" max="16384" width="11" style="182"/>
  </cols>
  <sheetData>
    <row r="1" spans="1:65" s="175" customFormat="1" x14ac:dyDescent="0.2">
      <c r="A1" s="174" t="s">
        <v>7</v>
      </c>
    </row>
    <row r="2" spans="1:65" ht="15.75" x14ac:dyDescent="0.25">
      <c r="A2" s="176"/>
      <c r="B2" s="177"/>
      <c r="H2" s="531" t="s">
        <v>157</v>
      </c>
    </row>
    <row r="3" spans="1:65" s="102" customFormat="1" x14ac:dyDescent="0.2">
      <c r="A3" s="79"/>
      <c r="B3" s="895">
        <f>INDICE!A3</f>
        <v>42948</v>
      </c>
      <c r="C3" s="896"/>
      <c r="D3" s="896" t="s">
        <v>118</v>
      </c>
      <c r="E3" s="896"/>
      <c r="F3" s="896" t="s">
        <v>119</v>
      </c>
      <c r="G3" s="896"/>
      <c r="H3" s="89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1:65" s="102" customFormat="1" x14ac:dyDescent="0.2">
      <c r="A4" s="81"/>
      <c r="B4" s="97" t="s">
        <v>47</v>
      </c>
      <c r="C4" s="97" t="s">
        <v>461</v>
      </c>
      <c r="D4" s="97" t="s">
        <v>47</v>
      </c>
      <c r="E4" s="97" t="s">
        <v>461</v>
      </c>
      <c r="F4" s="97" t="s">
        <v>47</v>
      </c>
      <c r="G4" s="98" t="s">
        <v>461</v>
      </c>
      <c r="H4" s="98" t="s">
        <v>108</v>
      </c>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row>
    <row r="5" spans="1:65" s="136" customFormat="1" x14ac:dyDescent="0.2">
      <c r="A5" s="99" t="s">
        <v>204</v>
      </c>
      <c r="B5" s="533">
        <v>26.540821256038647</v>
      </c>
      <c r="C5" s="252">
        <v>2.5555245783811502</v>
      </c>
      <c r="D5" s="100">
        <v>282.00664251207735</v>
      </c>
      <c r="E5" s="101">
        <v>7.8324520255405137</v>
      </c>
      <c r="F5" s="100">
        <v>422.21628475120781</v>
      </c>
      <c r="G5" s="101">
        <v>7.9402619212703733</v>
      </c>
      <c r="H5" s="534">
        <v>7.1369141116869885</v>
      </c>
      <c r="I5" s="99"/>
    </row>
    <row r="6" spans="1:65" s="136" customFormat="1" x14ac:dyDescent="0.2">
      <c r="A6" s="99" t="s">
        <v>205</v>
      </c>
      <c r="B6" s="533">
        <v>61.982999999999997</v>
      </c>
      <c r="C6" s="101">
        <v>21.747755887725639</v>
      </c>
      <c r="D6" s="100">
        <v>423.68299999999999</v>
      </c>
      <c r="E6" s="101">
        <v>-5.2292640154251879</v>
      </c>
      <c r="F6" s="100">
        <v>716.57100000000003</v>
      </c>
      <c r="G6" s="101">
        <v>0.61980714926624325</v>
      </c>
      <c r="H6" s="534">
        <v>12.112525894019363</v>
      </c>
      <c r="I6" s="99"/>
    </row>
    <row r="7" spans="1:65" s="136" customFormat="1" x14ac:dyDescent="0.2">
      <c r="A7" s="99" t="s">
        <v>206</v>
      </c>
      <c r="B7" s="533">
        <v>189</v>
      </c>
      <c r="C7" s="101">
        <v>-39.032258064516128</v>
      </c>
      <c r="D7" s="100">
        <v>1555</v>
      </c>
      <c r="E7" s="101">
        <v>1.7670157068062826</v>
      </c>
      <c r="F7" s="100">
        <v>2764</v>
      </c>
      <c r="G7" s="101">
        <v>6.5946779791747012</v>
      </c>
      <c r="H7" s="534">
        <v>46.721150550426295</v>
      </c>
      <c r="I7" s="99"/>
    </row>
    <row r="8" spans="1:65" s="136" customFormat="1" x14ac:dyDescent="0.2">
      <c r="A8" s="178" t="s">
        <v>485</v>
      </c>
      <c r="B8" s="533">
        <v>171.47617874396133</v>
      </c>
      <c r="C8" s="101">
        <v>43.508551898810488</v>
      </c>
      <c r="D8" s="100">
        <v>1354.7518071480802</v>
      </c>
      <c r="E8" s="101">
        <v>-6.729408917972501</v>
      </c>
      <c r="F8" s="100">
        <v>2013.1629164682713</v>
      </c>
      <c r="G8" s="715">
        <v>-4.9478327944976979</v>
      </c>
      <c r="H8" s="534">
        <v>34.029409443867358</v>
      </c>
      <c r="I8" s="99"/>
      <c r="J8" s="100"/>
    </row>
    <row r="9" spans="1:65" s="99" customFormat="1" x14ac:dyDescent="0.2">
      <c r="A9" s="68" t="s">
        <v>207</v>
      </c>
      <c r="B9" s="69">
        <v>448.99999999999994</v>
      </c>
      <c r="C9" s="103">
        <v>-11.313711621196257</v>
      </c>
      <c r="D9" s="69">
        <v>3615.4414496601576</v>
      </c>
      <c r="E9" s="103">
        <v>-1.9961275992146275</v>
      </c>
      <c r="F9" s="69">
        <v>5915.9502012194789</v>
      </c>
      <c r="G9" s="103">
        <v>1.7488008437750473</v>
      </c>
      <c r="H9" s="103">
        <v>100</v>
      </c>
    </row>
    <row r="10" spans="1:65" s="99" customFormat="1" x14ac:dyDescent="0.2">
      <c r="H10" s="93" t="s">
        <v>232</v>
      </c>
    </row>
    <row r="11" spans="1:65" s="99" customFormat="1" x14ac:dyDescent="0.2">
      <c r="A11" s="94" t="s">
        <v>528</v>
      </c>
    </row>
    <row r="12" spans="1:65" x14ac:dyDescent="0.2">
      <c r="A12" s="94" t="s">
        <v>484</v>
      </c>
    </row>
    <row r="13" spans="1:65" x14ac:dyDescent="0.2">
      <c r="A13" s="165" t="s">
        <v>602</v>
      </c>
    </row>
  </sheetData>
  <mergeCells count="3">
    <mergeCell ref="B3:C3"/>
    <mergeCell ref="D3:E3"/>
    <mergeCell ref="F3:H3"/>
  </mergeCells>
  <conditionalFormatting sqref="C5">
    <cfRule type="cellIs" dxfId="394" priority="1" operator="between">
      <formula>-0.49999999</formula>
      <formula>0.499999</formula>
    </cfRule>
    <cfRule type="cellIs" dxfId="393" priority="2" operator="between">
      <formula>0</formula>
      <formula>0.5</formula>
    </cfRule>
    <cfRule type="cellIs" dxfId="392" priority="3"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81"/>
  <sheetViews>
    <sheetView workbookViewId="0">
      <selection activeCell="A3" sqref="A3:A4"/>
    </sheetView>
  </sheetViews>
  <sheetFormatPr baseColWidth="10" defaultRowHeight="14.25" x14ac:dyDescent="0.2"/>
  <cols>
    <col min="1" max="1" width="8.5" customWidth="1"/>
    <col min="2" max="2" width="13.625" customWidth="1"/>
    <col min="3" max="3" width="6.625" customWidth="1"/>
    <col min="4" max="4" width="9.75" customWidth="1"/>
    <col min="5" max="5" width="6.625" customWidth="1"/>
    <col min="6" max="6" width="9.25" customWidth="1"/>
    <col min="7" max="7" width="6.625" customWidth="1"/>
    <col min="8" max="8" width="9.25" customWidth="1"/>
    <col min="9" max="9" width="11.625" customWidth="1"/>
    <col min="10" max="17" width="11" style="720"/>
  </cols>
  <sheetData>
    <row r="1" spans="1:10" ht="15" x14ac:dyDescent="0.25">
      <c r="A1" s="389" t="s">
        <v>259</v>
      </c>
      <c r="B1" s="389"/>
      <c r="C1" s="1"/>
      <c r="D1" s="1"/>
      <c r="E1" s="1"/>
      <c r="F1" s="1"/>
      <c r="G1" s="1"/>
      <c r="H1" s="1"/>
      <c r="I1" s="1"/>
    </row>
    <row r="2" spans="1:10" x14ac:dyDescent="0.2">
      <c r="A2" s="535"/>
      <c r="B2" s="535"/>
      <c r="C2" s="535"/>
      <c r="D2" s="535"/>
      <c r="E2" s="535"/>
      <c r="F2" s="1"/>
      <c r="G2" s="1"/>
      <c r="H2" s="536"/>
      <c r="I2" s="539" t="s">
        <v>157</v>
      </c>
    </row>
    <row r="3" spans="1:10" ht="14.45" customHeight="1" x14ac:dyDescent="0.2">
      <c r="A3" s="912" t="s">
        <v>496</v>
      </c>
      <c r="B3" s="912" t="s">
        <v>497</v>
      </c>
      <c r="C3" s="895">
        <f>INDICE!A3</f>
        <v>42948</v>
      </c>
      <c r="D3" s="896"/>
      <c r="E3" s="896" t="s">
        <v>118</v>
      </c>
      <c r="F3" s="896"/>
      <c r="G3" s="896" t="s">
        <v>119</v>
      </c>
      <c r="H3" s="896"/>
      <c r="I3" s="896"/>
    </row>
    <row r="4" spans="1:10" x14ac:dyDescent="0.2">
      <c r="A4" s="913"/>
      <c r="B4" s="913"/>
      <c r="C4" s="97" t="s">
        <v>47</v>
      </c>
      <c r="D4" s="97" t="s">
        <v>494</v>
      </c>
      <c r="E4" s="97" t="s">
        <v>47</v>
      </c>
      <c r="F4" s="97" t="s">
        <v>494</v>
      </c>
      <c r="G4" s="97" t="s">
        <v>47</v>
      </c>
      <c r="H4" s="98" t="s">
        <v>494</v>
      </c>
      <c r="I4" s="98" t="s">
        <v>108</v>
      </c>
    </row>
    <row r="5" spans="1:10" x14ac:dyDescent="0.2">
      <c r="A5" s="540"/>
      <c r="B5" s="545" t="s">
        <v>209</v>
      </c>
      <c r="C5" s="542">
        <v>77</v>
      </c>
      <c r="D5" s="185" t="s">
        <v>148</v>
      </c>
      <c r="E5" s="184">
        <v>599</v>
      </c>
      <c r="F5" s="784">
        <v>677.92207792207796</v>
      </c>
      <c r="G5" s="785">
        <v>959</v>
      </c>
      <c r="H5" s="784">
        <v>120.45977011494253</v>
      </c>
      <c r="I5" s="547">
        <v>1.462135419048926</v>
      </c>
      <c r="J5" s="409"/>
    </row>
    <row r="6" spans="1:10" x14ac:dyDescent="0.2">
      <c r="A6" s="183"/>
      <c r="B6" s="183" t="s">
        <v>243</v>
      </c>
      <c r="C6" s="543">
        <v>0</v>
      </c>
      <c r="D6" s="185" t="s">
        <v>148</v>
      </c>
      <c r="E6" s="187">
        <v>175</v>
      </c>
      <c r="F6" s="185">
        <v>-49.856733524355299</v>
      </c>
      <c r="G6" s="785">
        <v>348</v>
      </c>
      <c r="H6" s="786">
        <v>-0.28653295128939826</v>
      </c>
      <c r="I6" s="547">
        <v>0.53057677354434429</v>
      </c>
      <c r="J6" s="409"/>
    </row>
    <row r="7" spans="1:10" x14ac:dyDescent="0.2">
      <c r="A7" s="183"/>
      <c r="B7" s="546" t="s">
        <v>210</v>
      </c>
      <c r="C7" s="543">
        <v>740</v>
      </c>
      <c r="D7" s="185">
        <v>-17.686318131256954</v>
      </c>
      <c r="E7" s="187">
        <v>6565</v>
      </c>
      <c r="F7" s="185">
        <v>9.7275614240347661</v>
      </c>
      <c r="G7" s="785">
        <v>9816</v>
      </c>
      <c r="H7" s="787">
        <v>13.152737752161384</v>
      </c>
      <c r="I7" s="547">
        <v>14.965924164112884</v>
      </c>
      <c r="J7" s="409"/>
    </row>
    <row r="8" spans="1:10" x14ac:dyDescent="0.2">
      <c r="A8" s="709" t="s">
        <v>333</v>
      </c>
      <c r="B8" s="710"/>
      <c r="C8" s="189">
        <v>817</v>
      </c>
      <c r="D8" s="190">
        <v>-9.1212458286985552</v>
      </c>
      <c r="E8" s="189">
        <v>7339</v>
      </c>
      <c r="F8" s="788">
        <v>14.510844125448589</v>
      </c>
      <c r="G8" s="789">
        <v>11123</v>
      </c>
      <c r="H8" s="788">
        <v>17.591711597420446</v>
      </c>
      <c r="I8" s="790">
        <v>16.958636356706155</v>
      </c>
      <c r="J8" s="409"/>
    </row>
    <row r="9" spans="1:10" x14ac:dyDescent="0.2">
      <c r="A9" s="540"/>
      <c r="B9" s="183" t="s">
        <v>211</v>
      </c>
      <c r="C9" s="543">
        <v>340</v>
      </c>
      <c r="D9" s="185">
        <v>-39.501779359430607</v>
      </c>
      <c r="E9" s="187">
        <v>2688</v>
      </c>
      <c r="F9" s="791">
        <v>27.393364928909953</v>
      </c>
      <c r="G9" s="785">
        <v>3418</v>
      </c>
      <c r="H9" s="791">
        <v>23.260007212405338</v>
      </c>
      <c r="I9" s="547">
        <v>5.2112396895820945</v>
      </c>
      <c r="J9" s="409"/>
    </row>
    <row r="10" spans="1:10" x14ac:dyDescent="0.2">
      <c r="A10" s="540"/>
      <c r="B10" s="183" t="s">
        <v>212</v>
      </c>
      <c r="C10" s="543">
        <v>300</v>
      </c>
      <c r="D10" s="185" t="s">
        <v>148</v>
      </c>
      <c r="E10" s="187">
        <v>934</v>
      </c>
      <c r="F10" s="784">
        <v>-41.66146158650843</v>
      </c>
      <c r="G10" s="187">
        <v>1977</v>
      </c>
      <c r="H10" s="784">
        <v>-18.238213399503721</v>
      </c>
      <c r="I10" s="688">
        <v>3.0142249462562321</v>
      </c>
      <c r="J10" s="409"/>
    </row>
    <row r="11" spans="1:10" x14ac:dyDescent="0.2">
      <c r="A11" s="192"/>
      <c r="B11" s="183" t="s">
        <v>518</v>
      </c>
      <c r="C11" s="543">
        <v>0</v>
      </c>
      <c r="D11" s="185" t="s">
        <v>148</v>
      </c>
      <c r="E11" s="187">
        <v>49</v>
      </c>
      <c r="F11" s="792" t="s">
        <v>148</v>
      </c>
      <c r="G11" s="187">
        <v>49</v>
      </c>
      <c r="H11" s="792" t="s">
        <v>148</v>
      </c>
      <c r="I11" s="731">
        <v>7.4707649148485267E-2</v>
      </c>
      <c r="J11" s="409"/>
    </row>
    <row r="12" spans="1:10" x14ac:dyDescent="0.2">
      <c r="A12" s="183"/>
      <c r="B12" s="183" t="s">
        <v>213</v>
      </c>
      <c r="C12" s="543">
        <v>301</v>
      </c>
      <c r="D12" s="185" t="s">
        <v>148</v>
      </c>
      <c r="E12" s="187">
        <v>872</v>
      </c>
      <c r="F12" s="792">
        <v>25.107604017216644</v>
      </c>
      <c r="G12" s="187">
        <v>1295</v>
      </c>
      <c r="H12" s="792">
        <v>-31.877958968963704</v>
      </c>
      <c r="I12" s="731">
        <v>1.9744164417813963</v>
      </c>
      <c r="J12" s="409"/>
    </row>
    <row r="13" spans="1:10" x14ac:dyDescent="0.2">
      <c r="A13" s="709" t="s">
        <v>486</v>
      </c>
      <c r="B13" s="710"/>
      <c r="C13" s="189">
        <v>941</v>
      </c>
      <c r="D13" s="190">
        <v>67.437722419928832</v>
      </c>
      <c r="E13" s="189">
        <v>4543</v>
      </c>
      <c r="F13" s="788">
        <v>3.0626134301270418</v>
      </c>
      <c r="G13" s="789">
        <v>6739</v>
      </c>
      <c r="H13" s="788">
        <v>-4.9774393683023126</v>
      </c>
      <c r="I13" s="790">
        <v>10.274588726768208</v>
      </c>
      <c r="J13" s="409"/>
    </row>
    <row r="14" spans="1:10" x14ac:dyDescent="0.2">
      <c r="A14" s="541"/>
      <c r="B14" s="544" t="s">
        <v>603</v>
      </c>
      <c r="C14" s="542">
        <v>0</v>
      </c>
      <c r="D14" s="187">
        <v>-100</v>
      </c>
      <c r="E14" s="184">
        <v>527</v>
      </c>
      <c r="F14" s="185">
        <v>-61.278471711976493</v>
      </c>
      <c r="G14" s="187">
        <v>796</v>
      </c>
      <c r="H14" s="792">
        <v>-48.578811369509047</v>
      </c>
      <c r="I14" s="688">
        <v>1.2136181371876382</v>
      </c>
      <c r="J14" s="409"/>
    </row>
    <row r="15" spans="1:10" x14ac:dyDescent="0.2">
      <c r="A15" s="541"/>
      <c r="B15" s="544" t="s">
        <v>215</v>
      </c>
      <c r="C15" s="543">
        <v>0</v>
      </c>
      <c r="D15" s="185" t="s">
        <v>148</v>
      </c>
      <c r="E15" s="187">
        <v>129</v>
      </c>
      <c r="F15" s="773">
        <v>126.31578947368421</v>
      </c>
      <c r="G15" s="187">
        <v>213</v>
      </c>
      <c r="H15" s="792">
        <v>99.065420560747668</v>
      </c>
      <c r="I15" s="687">
        <v>0.32474957691076251</v>
      </c>
      <c r="J15" s="409"/>
    </row>
    <row r="16" spans="1:10" x14ac:dyDescent="0.2">
      <c r="A16" s="541"/>
      <c r="B16" s="544" t="s">
        <v>635</v>
      </c>
      <c r="C16" s="543">
        <v>0</v>
      </c>
      <c r="D16" s="185" t="s">
        <v>148</v>
      </c>
      <c r="E16" s="187">
        <v>71</v>
      </c>
      <c r="F16" s="792" t="s">
        <v>148</v>
      </c>
      <c r="G16" s="187">
        <v>71</v>
      </c>
      <c r="H16" s="792" t="s">
        <v>148</v>
      </c>
      <c r="I16" s="687">
        <v>0.10824985897025417</v>
      </c>
      <c r="J16" s="409"/>
    </row>
    <row r="17" spans="1:10" x14ac:dyDescent="0.2">
      <c r="A17" s="541"/>
      <c r="B17" s="544" t="s">
        <v>670</v>
      </c>
      <c r="C17" s="543">
        <v>446</v>
      </c>
      <c r="D17" s="185">
        <v>395.55555555555554</v>
      </c>
      <c r="E17" s="187">
        <v>2965</v>
      </c>
      <c r="F17" s="792">
        <v>34.956759217114246</v>
      </c>
      <c r="G17" s="785">
        <v>3620</v>
      </c>
      <c r="H17" s="792">
        <v>20.989304812834224</v>
      </c>
      <c r="I17" s="547">
        <v>5.5192181615819731</v>
      </c>
      <c r="J17" s="409"/>
    </row>
    <row r="18" spans="1:10" x14ac:dyDescent="0.2">
      <c r="A18" s="541"/>
      <c r="B18" s="544" t="s">
        <v>216</v>
      </c>
      <c r="C18" s="543">
        <v>224</v>
      </c>
      <c r="D18" s="185">
        <v>133.33333333333331</v>
      </c>
      <c r="E18" s="187">
        <v>1797</v>
      </c>
      <c r="F18" s="252">
        <v>113.16725978647686</v>
      </c>
      <c r="G18" s="785">
        <v>1891</v>
      </c>
      <c r="H18" s="792">
        <v>83.770651117589892</v>
      </c>
      <c r="I18" s="547">
        <v>2.8831053987711353</v>
      </c>
      <c r="J18" s="409"/>
    </row>
    <row r="19" spans="1:10" x14ac:dyDescent="0.2">
      <c r="A19" s="541"/>
      <c r="B19" s="544" t="s">
        <v>217</v>
      </c>
      <c r="C19" s="543">
        <v>0</v>
      </c>
      <c r="D19" s="185" t="s">
        <v>148</v>
      </c>
      <c r="E19" s="187">
        <v>1139</v>
      </c>
      <c r="F19" s="792">
        <v>43.631778058007562</v>
      </c>
      <c r="G19" s="785">
        <v>2138</v>
      </c>
      <c r="H19" s="792">
        <v>33.792240300375468</v>
      </c>
      <c r="I19" s="547">
        <v>3.2596929363155405</v>
      </c>
      <c r="J19" s="409"/>
    </row>
    <row r="20" spans="1:10" x14ac:dyDescent="0.2">
      <c r="A20" s="183"/>
      <c r="B20" s="183" t="s">
        <v>218</v>
      </c>
      <c r="C20" s="543">
        <v>0</v>
      </c>
      <c r="D20" s="185">
        <v>-100</v>
      </c>
      <c r="E20" s="187">
        <v>1416</v>
      </c>
      <c r="F20" s="792">
        <v>-59.589041095890416</v>
      </c>
      <c r="G20" s="187">
        <v>2985</v>
      </c>
      <c r="H20" s="792">
        <v>-36.122405307083241</v>
      </c>
      <c r="I20" s="731">
        <v>4.5510680144536426</v>
      </c>
      <c r="J20" s="409"/>
    </row>
    <row r="21" spans="1:10" x14ac:dyDescent="0.2">
      <c r="A21" s="183"/>
      <c r="B21" s="183" t="s">
        <v>252</v>
      </c>
      <c r="C21" s="543">
        <v>40</v>
      </c>
      <c r="D21" s="185">
        <v>90.476190476190482</v>
      </c>
      <c r="E21" s="187">
        <v>233</v>
      </c>
      <c r="F21" s="792">
        <v>18.274111675126903</v>
      </c>
      <c r="G21" s="187">
        <v>337</v>
      </c>
      <c r="H21" s="792">
        <v>21.223021582733814</v>
      </c>
      <c r="I21" s="731">
        <v>0.51380566863345989</v>
      </c>
      <c r="J21" s="409"/>
    </row>
    <row r="22" spans="1:10" x14ac:dyDescent="0.2">
      <c r="A22" s="709" t="s">
        <v>487</v>
      </c>
      <c r="B22" s="710"/>
      <c r="C22" s="189">
        <v>710</v>
      </c>
      <c r="D22" s="190">
        <v>-30.528375733855185</v>
      </c>
      <c r="E22" s="189">
        <v>8277</v>
      </c>
      <c r="F22" s="788">
        <v>-7.5402144772117961</v>
      </c>
      <c r="G22" s="789">
        <v>12051</v>
      </c>
      <c r="H22" s="788">
        <v>-1.4233128834355828</v>
      </c>
      <c r="I22" s="790">
        <v>18.373507752824406</v>
      </c>
      <c r="J22" s="409"/>
    </row>
    <row r="23" spans="1:10" x14ac:dyDescent="0.2">
      <c r="A23" s="541"/>
      <c r="B23" s="544" t="s">
        <v>219</v>
      </c>
      <c r="C23" s="543">
        <v>573</v>
      </c>
      <c r="D23" s="185">
        <v>-9.6214511041009469</v>
      </c>
      <c r="E23" s="187">
        <v>3965</v>
      </c>
      <c r="F23" s="185">
        <v>-8.7456846950517839</v>
      </c>
      <c r="G23" s="187">
        <v>6208</v>
      </c>
      <c r="H23" s="185">
        <v>-4.404065291037881</v>
      </c>
      <c r="I23" s="547">
        <v>9.4650017533427864</v>
      </c>
      <c r="J23" s="409"/>
    </row>
    <row r="24" spans="1:10" x14ac:dyDescent="0.2">
      <c r="A24" s="541"/>
      <c r="B24" s="544" t="s">
        <v>220</v>
      </c>
      <c r="C24" s="543">
        <v>228</v>
      </c>
      <c r="D24" s="185">
        <v>-72.563176895306853</v>
      </c>
      <c r="E24" s="187">
        <v>3042</v>
      </c>
      <c r="F24" s="185">
        <v>-10.817941952506596</v>
      </c>
      <c r="G24" s="785">
        <v>4822</v>
      </c>
      <c r="H24" s="792">
        <v>-10.802811690714021</v>
      </c>
      <c r="I24" s="547">
        <v>7.3518425345713458</v>
      </c>
      <c r="J24" s="409"/>
    </row>
    <row r="25" spans="1:10" x14ac:dyDescent="0.2">
      <c r="A25" s="541"/>
      <c r="B25" s="544" t="s">
        <v>607</v>
      </c>
      <c r="C25" s="543">
        <v>423</v>
      </c>
      <c r="D25" s="185">
        <v>208.75912408759123</v>
      </c>
      <c r="E25" s="187">
        <v>2549</v>
      </c>
      <c r="F25" s="792">
        <v>103.91999999999999</v>
      </c>
      <c r="G25" s="785">
        <v>3812</v>
      </c>
      <c r="H25" s="792">
        <v>204.95999999999998</v>
      </c>
      <c r="I25" s="547">
        <v>5.8119501745719564</v>
      </c>
      <c r="J25" s="409"/>
    </row>
    <row r="26" spans="1:10" x14ac:dyDescent="0.2">
      <c r="A26" s="183"/>
      <c r="B26" s="183" t="s">
        <v>375</v>
      </c>
      <c r="C26" s="543">
        <v>0</v>
      </c>
      <c r="D26" s="185" t="s">
        <v>148</v>
      </c>
      <c r="E26" s="187">
        <v>0</v>
      </c>
      <c r="F26" s="792">
        <v>-100</v>
      </c>
      <c r="G26" s="187">
        <v>0</v>
      </c>
      <c r="H26" s="792">
        <v>-100</v>
      </c>
      <c r="I26" s="731">
        <v>0</v>
      </c>
      <c r="J26" s="409"/>
    </row>
    <row r="27" spans="1:10" x14ac:dyDescent="0.2">
      <c r="A27" s="709" t="s">
        <v>377</v>
      </c>
      <c r="B27" s="710"/>
      <c r="C27" s="189">
        <v>1224</v>
      </c>
      <c r="D27" s="190">
        <v>-23.595505617977526</v>
      </c>
      <c r="E27" s="189">
        <v>9556</v>
      </c>
      <c r="F27" s="788">
        <v>5.091828879357748</v>
      </c>
      <c r="G27" s="789">
        <v>14842</v>
      </c>
      <c r="H27" s="788">
        <v>12.125103875500491</v>
      </c>
      <c r="I27" s="790">
        <v>22.628794462486088</v>
      </c>
      <c r="J27" s="409"/>
    </row>
    <row r="28" spans="1:10" x14ac:dyDescent="0.2">
      <c r="A28" s="541"/>
      <c r="B28" s="544" t="s">
        <v>221</v>
      </c>
      <c r="C28" s="543">
        <v>410</v>
      </c>
      <c r="D28" s="185">
        <v>46.428571428571431</v>
      </c>
      <c r="E28" s="187">
        <v>1783</v>
      </c>
      <c r="F28" s="185">
        <v>-18.547281863864779</v>
      </c>
      <c r="G28" s="187">
        <v>2583</v>
      </c>
      <c r="H28" s="185">
        <v>-30.075798592311859</v>
      </c>
      <c r="I28" s="547">
        <v>3.9381603622558661</v>
      </c>
      <c r="J28" s="409"/>
    </row>
    <row r="29" spans="1:10" x14ac:dyDescent="0.2">
      <c r="A29" s="541"/>
      <c r="B29" s="544" t="s">
        <v>222</v>
      </c>
      <c r="C29" s="543">
        <v>22</v>
      </c>
      <c r="D29" s="185">
        <v>-93.78531073446328</v>
      </c>
      <c r="E29" s="187">
        <v>797</v>
      </c>
      <c r="F29" s="185">
        <v>-21.786064769381746</v>
      </c>
      <c r="G29" s="785">
        <v>1297</v>
      </c>
      <c r="H29" s="185">
        <v>-32.1652719665272</v>
      </c>
      <c r="I29" s="547">
        <v>1.9774657335833754</v>
      </c>
      <c r="J29" s="409"/>
    </row>
    <row r="30" spans="1:10" x14ac:dyDescent="0.2">
      <c r="A30" s="541"/>
      <c r="B30" s="544" t="s">
        <v>223</v>
      </c>
      <c r="C30" s="543">
        <v>0</v>
      </c>
      <c r="D30" s="193" t="s">
        <v>148</v>
      </c>
      <c r="E30" s="187">
        <v>666</v>
      </c>
      <c r="F30" s="185">
        <v>29.069767441860467</v>
      </c>
      <c r="G30" s="187">
        <v>845</v>
      </c>
      <c r="H30" s="185">
        <v>31.619937694704049</v>
      </c>
      <c r="I30" s="688">
        <v>1.2883257863361233</v>
      </c>
      <c r="J30" s="409"/>
    </row>
    <row r="31" spans="1:10" x14ac:dyDescent="0.2">
      <c r="A31" s="541"/>
      <c r="B31" s="544" t="s">
        <v>224</v>
      </c>
      <c r="C31" s="542">
        <v>0</v>
      </c>
      <c r="D31" s="193" t="s">
        <v>148</v>
      </c>
      <c r="E31" s="184">
        <v>252</v>
      </c>
      <c r="F31" s="185">
        <v>93.84615384615384</v>
      </c>
      <c r="G31" s="187">
        <v>631</v>
      </c>
      <c r="H31" s="185">
        <v>139.92395437262357</v>
      </c>
      <c r="I31" s="547">
        <v>0.96205156352437149</v>
      </c>
      <c r="J31" s="409"/>
    </row>
    <row r="32" spans="1:10" x14ac:dyDescent="0.2">
      <c r="A32" s="541"/>
      <c r="B32" s="544" t="s">
        <v>225</v>
      </c>
      <c r="C32" s="543">
        <v>65</v>
      </c>
      <c r="D32" s="185" t="s">
        <v>148</v>
      </c>
      <c r="E32" s="187">
        <v>695</v>
      </c>
      <c r="F32" s="185">
        <v>9.9683544303797476</v>
      </c>
      <c r="G32" s="785">
        <v>1474</v>
      </c>
      <c r="H32" s="185">
        <v>76.950780312124849</v>
      </c>
      <c r="I32" s="547">
        <v>2.2473280580585158</v>
      </c>
      <c r="J32" s="409"/>
    </row>
    <row r="33" spans="1:10" x14ac:dyDescent="0.2">
      <c r="A33" s="541"/>
      <c r="B33" s="544" t="s">
        <v>226</v>
      </c>
      <c r="C33" s="543">
        <v>0</v>
      </c>
      <c r="D33" s="185" t="s">
        <v>148</v>
      </c>
      <c r="E33" s="187">
        <v>207</v>
      </c>
      <c r="F33" s="185">
        <v>-20.384615384615383</v>
      </c>
      <c r="G33" s="187">
        <v>343</v>
      </c>
      <c r="H33" s="185">
        <v>-44.408427876823339</v>
      </c>
      <c r="I33" s="547">
        <v>0.52295354403939687</v>
      </c>
      <c r="J33" s="409"/>
    </row>
    <row r="34" spans="1:10" x14ac:dyDescent="0.2">
      <c r="A34" s="541"/>
      <c r="B34" s="544" t="s">
        <v>644</v>
      </c>
      <c r="C34" s="543">
        <v>0</v>
      </c>
      <c r="D34" s="185">
        <v>-100</v>
      </c>
      <c r="E34" s="187">
        <v>418</v>
      </c>
      <c r="F34" s="252">
        <v>-49.759615384615387</v>
      </c>
      <c r="G34" s="785">
        <v>1260</v>
      </c>
      <c r="H34" s="792">
        <v>1.2048192771084338</v>
      </c>
      <c r="I34" s="547">
        <v>1.9210538352467641</v>
      </c>
      <c r="J34" s="409"/>
    </row>
    <row r="35" spans="1:10" x14ac:dyDescent="0.2">
      <c r="A35" s="541"/>
      <c r="B35" s="544" t="s">
        <v>227</v>
      </c>
      <c r="C35" s="543">
        <v>489</v>
      </c>
      <c r="D35" s="773">
        <v>200</v>
      </c>
      <c r="E35" s="187">
        <v>2864</v>
      </c>
      <c r="F35" s="792">
        <v>72.53012048192771</v>
      </c>
      <c r="G35" s="785">
        <v>3907</v>
      </c>
      <c r="H35" s="792">
        <v>60.385878489326764</v>
      </c>
      <c r="I35" s="547">
        <v>5.9567915351659577</v>
      </c>
      <c r="J35" s="409"/>
    </row>
    <row r="36" spans="1:10" x14ac:dyDescent="0.2">
      <c r="A36" s="541"/>
      <c r="B36" s="544" t="s">
        <v>228</v>
      </c>
      <c r="C36" s="543">
        <v>785</v>
      </c>
      <c r="D36" s="185">
        <v>15.441176470588236</v>
      </c>
      <c r="E36" s="187">
        <v>6356</v>
      </c>
      <c r="F36" s="185">
        <v>4.7980214344600167</v>
      </c>
      <c r="G36" s="187">
        <v>8401</v>
      </c>
      <c r="H36" s="792">
        <v>-17.693739590477122</v>
      </c>
      <c r="I36" s="691">
        <v>12.808550214212749</v>
      </c>
      <c r="J36" s="409"/>
    </row>
    <row r="37" spans="1:10" x14ac:dyDescent="0.2">
      <c r="A37" s="541"/>
      <c r="B37" s="544" t="s">
        <v>230</v>
      </c>
      <c r="C37" s="543">
        <v>0</v>
      </c>
      <c r="D37" s="185" t="s">
        <v>148</v>
      </c>
      <c r="E37" s="187">
        <v>0</v>
      </c>
      <c r="F37" s="792">
        <v>-100</v>
      </c>
      <c r="G37" s="785">
        <v>93</v>
      </c>
      <c r="H37" s="792">
        <v>-45.294117647058826</v>
      </c>
      <c r="I37" s="547">
        <v>0.14179206879202305</v>
      </c>
      <c r="J37" s="409"/>
    </row>
    <row r="38" spans="1:10" x14ac:dyDescent="0.2">
      <c r="A38" s="709" t="s">
        <v>488</v>
      </c>
      <c r="B38" s="710"/>
      <c r="C38" s="189">
        <v>1771</v>
      </c>
      <c r="D38" s="190">
        <v>5.0415183867141158</v>
      </c>
      <c r="E38" s="189">
        <v>14038</v>
      </c>
      <c r="F38" s="788">
        <v>4.1935723298448746</v>
      </c>
      <c r="G38" s="789">
        <v>20834</v>
      </c>
      <c r="H38" s="788">
        <v>-5.4718693284936473</v>
      </c>
      <c r="I38" s="790">
        <v>31.764472701215141</v>
      </c>
      <c r="J38" s="409"/>
    </row>
    <row r="39" spans="1:10" x14ac:dyDescent="0.2">
      <c r="A39" s="197" t="s">
        <v>231</v>
      </c>
      <c r="B39" s="197"/>
      <c r="C39" s="793">
        <v>5463</v>
      </c>
      <c r="D39" s="198">
        <v>-5.3370299774735752</v>
      </c>
      <c r="E39" s="793">
        <v>43753</v>
      </c>
      <c r="F39" s="199">
        <v>3.3494744301405457</v>
      </c>
      <c r="G39" s="793">
        <v>65589</v>
      </c>
      <c r="H39" s="199">
        <v>2.3980141445365555</v>
      </c>
      <c r="I39" s="794">
        <v>100</v>
      </c>
      <c r="J39" s="409"/>
    </row>
    <row r="40" spans="1:10" x14ac:dyDescent="0.2">
      <c r="A40" s="201" t="s">
        <v>592</v>
      </c>
      <c r="B40" s="689"/>
      <c r="C40" s="795">
        <v>3231</v>
      </c>
      <c r="D40" s="796">
        <v>0.24821594787465093</v>
      </c>
      <c r="E40" s="795">
        <v>22853</v>
      </c>
      <c r="F40" s="796">
        <v>4.7581939032775615</v>
      </c>
      <c r="G40" s="795">
        <v>33928</v>
      </c>
      <c r="H40" s="796">
        <v>-3.7476240460722288</v>
      </c>
      <c r="I40" s="797">
        <v>51.72818612877159</v>
      </c>
      <c r="J40" s="409"/>
    </row>
    <row r="41" spans="1:10" x14ac:dyDescent="0.2">
      <c r="A41" s="201" t="s">
        <v>593</v>
      </c>
      <c r="B41" s="689"/>
      <c r="C41" s="795">
        <v>2232</v>
      </c>
      <c r="D41" s="796">
        <v>-12.401883830455258</v>
      </c>
      <c r="E41" s="795">
        <v>20900</v>
      </c>
      <c r="F41" s="796">
        <v>1.8518518518518516</v>
      </c>
      <c r="G41" s="795">
        <v>31661</v>
      </c>
      <c r="H41" s="796">
        <v>9.9187612831551171</v>
      </c>
      <c r="I41" s="797">
        <v>48.27181387122841</v>
      </c>
    </row>
    <row r="42" spans="1:10" x14ac:dyDescent="0.2">
      <c r="A42" s="203" t="s">
        <v>594</v>
      </c>
      <c r="B42" s="690"/>
      <c r="C42" s="798">
        <v>1041</v>
      </c>
      <c r="D42" s="799">
        <v>4.6231155778894468</v>
      </c>
      <c r="E42" s="798">
        <v>10404</v>
      </c>
      <c r="F42" s="799">
        <v>28.412737595655397</v>
      </c>
      <c r="G42" s="798">
        <v>15365</v>
      </c>
      <c r="H42" s="799">
        <v>26.014926597227916</v>
      </c>
      <c r="I42" s="800">
        <v>23.426184268703594</v>
      </c>
    </row>
    <row r="43" spans="1:10" x14ac:dyDescent="0.2">
      <c r="A43" s="203" t="s">
        <v>595</v>
      </c>
      <c r="B43" s="690"/>
      <c r="C43" s="798">
        <v>4422</v>
      </c>
      <c r="D43" s="799">
        <v>-7.4120603015075375</v>
      </c>
      <c r="E43" s="798">
        <v>33349</v>
      </c>
      <c r="F43" s="799">
        <v>-2.5823036251570124</v>
      </c>
      <c r="G43" s="798">
        <v>50224</v>
      </c>
      <c r="H43" s="799">
        <v>-3.1546471268800622</v>
      </c>
      <c r="I43" s="800">
        <v>76.573815731296406</v>
      </c>
    </row>
    <row r="44" spans="1:10" x14ac:dyDescent="0.2">
      <c r="A44" s="695" t="s">
        <v>596</v>
      </c>
      <c r="B44" s="696"/>
      <c r="C44" s="713">
        <v>0</v>
      </c>
      <c r="D44" s="676" t="s">
        <v>148</v>
      </c>
      <c r="E44" s="713">
        <v>1268</v>
      </c>
      <c r="F44" s="676">
        <v>49.176470588235297</v>
      </c>
      <c r="G44" s="801">
        <v>2351</v>
      </c>
      <c r="H44" s="802">
        <v>37.888563049853374</v>
      </c>
      <c r="I44" s="803">
        <v>3.5844425132263034</v>
      </c>
    </row>
    <row r="45" spans="1:10" x14ac:dyDescent="0.2">
      <c r="A45" s="94"/>
      <c r="B45" s="720"/>
      <c r="C45" s="720"/>
      <c r="D45" s="720"/>
      <c r="E45" s="720"/>
      <c r="F45" s="720"/>
      <c r="G45" s="720"/>
      <c r="H45" s="720"/>
      <c r="I45" s="93" t="s">
        <v>232</v>
      </c>
    </row>
    <row r="46" spans="1:10" x14ac:dyDescent="0.2">
      <c r="A46" s="538" t="s">
        <v>528</v>
      </c>
      <c r="B46" s="720"/>
      <c r="C46" s="720"/>
      <c r="D46" s="720"/>
      <c r="E46" s="720"/>
      <c r="F46" s="720"/>
      <c r="G46" s="720"/>
      <c r="H46" s="720"/>
      <c r="I46" s="720"/>
    </row>
    <row r="47" spans="1:10" s="720" customFormat="1" x14ac:dyDescent="0.2">
      <c r="A47" s="538" t="s">
        <v>601</v>
      </c>
    </row>
    <row r="48" spans="1:10" s="720" customFormat="1" x14ac:dyDescent="0.2"/>
    <row r="49" s="720" customFormat="1" x14ac:dyDescent="0.2"/>
    <row r="50" s="720" customFormat="1" x14ac:dyDescent="0.2"/>
    <row r="51" s="720" customFormat="1" x14ac:dyDescent="0.2"/>
    <row r="52" s="720" customFormat="1" x14ac:dyDescent="0.2"/>
    <row r="53" s="720" customFormat="1" x14ac:dyDescent="0.2"/>
    <row r="54" s="720" customFormat="1" x14ac:dyDescent="0.2"/>
    <row r="55" s="720" customFormat="1" x14ac:dyDescent="0.2"/>
    <row r="56" s="720" customFormat="1" x14ac:dyDescent="0.2"/>
    <row r="57" s="720" customFormat="1" x14ac:dyDescent="0.2"/>
    <row r="58" s="720" customFormat="1" x14ac:dyDescent="0.2"/>
    <row r="59" s="720" customFormat="1" x14ac:dyDescent="0.2"/>
    <row r="60" s="720" customFormat="1" x14ac:dyDescent="0.2"/>
    <row r="61" s="720" customFormat="1" x14ac:dyDescent="0.2"/>
    <row r="62" s="720" customFormat="1" x14ac:dyDescent="0.2"/>
    <row r="63" s="720" customFormat="1" x14ac:dyDescent="0.2"/>
    <row r="64" s="720" customFormat="1" x14ac:dyDescent="0.2"/>
    <row r="65" s="720" customFormat="1" x14ac:dyDescent="0.2"/>
    <row r="66" s="720" customFormat="1" x14ac:dyDescent="0.2"/>
    <row r="67" s="720" customFormat="1" x14ac:dyDescent="0.2"/>
    <row r="68" s="720" customFormat="1" x14ac:dyDescent="0.2"/>
    <row r="69" s="720" customFormat="1" x14ac:dyDescent="0.2"/>
    <row r="70" s="720" customFormat="1" x14ac:dyDescent="0.2"/>
    <row r="71" s="720" customFormat="1" x14ac:dyDescent="0.2"/>
    <row r="72" s="720" customFormat="1" x14ac:dyDescent="0.2"/>
    <row r="73" s="720" customFormat="1" x14ac:dyDescent="0.2"/>
    <row r="74" s="720" customFormat="1" x14ac:dyDescent="0.2"/>
    <row r="75" s="720" customFormat="1" x14ac:dyDescent="0.2"/>
    <row r="76" s="720" customFormat="1" x14ac:dyDescent="0.2"/>
    <row r="77" s="720" customFormat="1" x14ac:dyDescent="0.2"/>
    <row r="78" s="720" customFormat="1" x14ac:dyDescent="0.2"/>
    <row r="79" s="720" customFormat="1" x14ac:dyDescent="0.2"/>
    <row r="80" s="720" customFormat="1" x14ac:dyDescent="0.2"/>
    <row r="81" s="720" customFormat="1" x14ac:dyDescent="0.2"/>
  </sheetData>
  <mergeCells count="5">
    <mergeCell ref="A3:A4"/>
    <mergeCell ref="C3:D3"/>
    <mergeCell ref="E3:F3"/>
    <mergeCell ref="G3:I3"/>
    <mergeCell ref="B3:B4"/>
  </mergeCells>
  <conditionalFormatting sqref="F18">
    <cfRule type="cellIs" dxfId="391" priority="20" operator="between">
      <formula>0</formula>
      <formula>0.5</formula>
    </cfRule>
    <cfRule type="cellIs" dxfId="390" priority="21" operator="between">
      <formula>0</formula>
      <formula>0.49</formula>
    </cfRule>
  </conditionalFormatting>
  <conditionalFormatting sqref="F18">
    <cfRule type="cellIs" dxfId="389" priority="19" stopIfTrue="1" operator="equal">
      <formula>0</formula>
    </cfRule>
  </conditionalFormatting>
  <conditionalFormatting sqref="F33">
    <cfRule type="cellIs" dxfId="388" priority="14" operator="between">
      <formula>0</formula>
      <formula>0.5</formula>
    </cfRule>
    <cfRule type="cellIs" dxfId="387" priority="15" operator="between">
      <formula>0</formula>
      <formula>0.49</formula>
    </cfRule>
  </conditionalFormatting>
  <conditionalFormatting sqref="F33">
    <cfRule type="cellIs" dxfId="386" priority="13" stopIfTrue="1" operator="equal">
      <formula>0</formula>
    </cfRule>
  </conditionalFormatting>
  <conditionalFormatting sqref="I35">
    <cfRule type="cellIs" dxfId="385" priority="8" operator="between">
      <formula>0</formula>
      <formula>0.5</formula>
    </cfRule>
    <cfRule type="cellIs" dxfId="384" priority="9" operator="between">
      <formula>0</formula>
      <formula>0.49</formula>
    </cfRule>
  </conditionalFormatting>
  <conditionalFormatting sqref="F34">
    <cfRule type="cellIs" dxfId="383" priority="5" operator="between">
      <formula>0</formula>
      <formula>0.5</formula>
    </cfRule>
    <cfRule type="cellIs" dxfId="382" priority="6" operator="between">
      <formula>0</formula>
      <formula>0.49</formula>
    </cfRule>
  </conditionalFormatting>
  <conditionalFormatting sqref="F34">
    <cfRule type="cellIs" dxfId="381" priority="4" stopIfTrue="1" operator="equal">
      <formula>0</formula>
    </cfRule>
  </conditionalFormatting>
  <conditionalFormatting sqref="I36">
    <cfRule type="cellIs" dxfId="380" priority="2" operator="between">
      <formula>0</formula>
      <formula>0.5</formula>
    </cfRule>
    <cfRule type="cellIs" dxfId="379" priority="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21"/>
  <sheetViews>
    <sheetView workbookViewId="0">
      <selection activeCell="G21" sqref="G21"/>
    </sheetView>
  </sheetViews>
  <sheetFormatPr baseColWidth="10" defaultRowHeight="14.25" x14ac:dyDescent="0.2"/>
  <cols>
    <col min="1" max="1" width="11" customWidth="1"/>
  </cols>
  <sheetData>
    <row r="1" spans="1:8" x14ac:dyDescent="0.2">
      <c r="A1" s="17" t="s">
        <v>234</v>
      </c>
      <c r="B1" s="1"/>
      <c r="C1" s="1"/>
      <c r="D1" s="1"/>
      <c r="E1" s="1"/>
      <c r="F1" s="1"/>
      <c r="G1" s="1"/>
      <c r="H1" s="1"/>
    </row>
    <row r="2" spans="1:8" x14ac:dyDescent="0.2">
      <c r="A2" s="1"/>
      <c r="B2" s="1"/>
      <c r="C2" s="1"/>
      <c r="D2" s="1"/>
      <c r="E2" s="1"/>
      <c r="F2" s="1"/>
      <c r="G2" s="62" t="s">
        <v>235</v>
      </c>
      <c r="H2" s="1"/>
    </row>
    <row r="3" spans="1:8" x14ac:dyDescent="0.2">
      <c r="A3" s="79"/>
      <c r="B3" s="895">
        <f>INDICE!A3</f>
        <v>42948</v>
      </c>
      <c r="C3" s="896"/>
      <c r="D3" s="896" t="s">
        <v>118</v>
      </c>
      <c r="E3" s="896"/>
      <c r="F3" s="896" t="s">
        <v>119</v>
      </c>
      <c r="G3" s="896"/>
      <c r="H3" s="1"/>
    </row>
    <row r="4" spans="1:8" x14ac:dyDescent="0.2">
      <c r="A4" s="81"/>
      <c r="B4" s="97" t="s">
        <v>56</v>
      </c>
      <c r="C4" s="97" t="s">
        <v>494</v>
      </c>
      <c r="D4" s="97" t="s">
        <v>56</v>
      </c>
      <c r="E4" s="97" t="s">
        <v>494</v>
      </c>
      <c r="F4" s="97" t="s">
        <v>56</v>
      </c>
      <c r="G4" s="399" t="s">
        <v>494</v>
      </c>
      <c r="H4" s="1"/>
    </row>
    <row r="5" spans="1:8" x14ac:dyDescent="0.2">
      <c r="A5" s="210" t="s">
        <v>8</v>
      </c>
      <c r="B5" s="548">
        <v>41.153843779059549</v>
      </c>
      <c r="C5" s="692">
        <v>12.063402764049206</v>
      </c>
      <c r="D5" s="548">
        <v>44.456389349913955</v>
      </c>
      <c r="E5" s="692">
        <v>32.039399264694588</v>
      </c>
      <c r="F5" s="548">
        <v>43.443150965060845</v>
      </c>
      <c r="G5" s="692">
        <v>24.057501565180477</v>
      </c>
      <c r="H5" s="1"/>
    </row>
    <row r="6" spans="1:8" x14ac:dyDescent="0.2">
      <c r="A6" s="1"/>
      <c r="B6" s="1"/>
      <c r="C6" s="1"/>
      <c r="D6" s="1"/>
      <c r="E6" s="1"/>
      <c r="F6" s="1"/>
      <c r="G6" s="93" t="s">
        <v>232</v>
      </c>
      <c r="H6" s="1"/>
    </row>
    <row r="7" spans="1:8" x14ac:dyDescent="0.2">
      <c r="A7" s="94" t="s">
        <v>131</v>
      </c>
      <c r="B7" s="1"/>
      <c r="C7" s="1"/>
      <c r="D7" s="1"/>
      <c r="E7" s="1"/>
      <c r="F7" s="1"/>
      <c r="G7" s="1"/>
      <c r="H7" s="1"/>
    </row>
    <row r="21" spans="7:7" x14ac:dyDescent="0.2">
      <c r="G21" t="s">
        <v>579</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H33"/>
  <sheetViews>
    <sheetView workbookViewId="0">
      <selection activeCell="E9" sqref="E9"/>
    </sheetView>
  </sheetViews>
  <sheetFormatPr baseColWidth="10" defaultRowHeight="14.25" x14ac:dyDescent="0.2"/>
  <cols>
    <col min="1" max="1" width="20" customWidth="1"/>
    <col min="2" max="2" width="12.25" customWidth="1"/>
  </cols>
  <sheetData>
    <row r="1" spans="1:8" x14ac:dyDescent="0.2">
      <c r="A1" s="211" t="s">
        <v>498</v>
      </c>
      <c r="B1" s="211"/>
      <c r="C1" s="212"/>
      <c r="D1" s="212"/>
      <c r="E1" s="212"/>
      <c r="F1" s="212"/>
      <c r="G1" s="212"/>
      <c r="H1" s="213"/>
    </row>
    <row r="2" spans="1:8" x14ac:dyDescent="0.2">
      <c r="A2" s="214"/>
      <c r="B2" s="214"/>
      <c r="C2" s="215"/>
      <c r="D2" s="215"/>
      <c r="E2" s="215"/>
      <c r="F2" s="215"/>
      <c r="G2" s="215"/>
      <c r="H2" s="216" t="s">
        <v>157</v>
      </c>
    </row>
    <row r="3" spans="1:8" ht="14.1" customHeight="1" x14ac:dyDescent="0.2">
      <c r="A3" s="217"/>
      <c r="B3" s="895">
        <f>INDICE!A3</f>
        <v>42948</v>
      </c>
      <c r="C3" s="896"/>
      <c r="D3" s="896" t="s">
        <v>118</v>
      </c>
      <c r="E3" s="896"/>
      <c r="F3" s="896" t="s">
        <v>119</v>
      </c>
      <c r="G3" s="896"/>
      <c r="H3" s="896"/>
    </row>
    <row r="4" spans="1:8" x14ac:dyDescent="0.2">
      <c r="A4" s="218"/>
      <c r="B4" s="72" t="s">
        <v>47</v>
      </c>
      <c r="C4" s="72" t="s">
        <v>494</v>
      </c>
      <c r="D4" s="72" t="s">
        <v>47</v>
      </c>
      <c r="E4" s="72" t="s">
        <v>494</v>
      </c>
      <c r="F4" s="72" t="s">
        <v>47</v>
      </c>
      <c r="G4" s="73" t="s">
        <v>494</v>
      </c>
      <c r="H4" s="73" t="s">
        <v>108</v>
      </c>
    </row>
    <row r="5" spans="1:8" x14ac:dyDescent="0.2">
      <c r="A5" s="218" t="s">
        <v>236</v>
      </c>
      <c r="B5" s="219"/>
      <c r="C5" s="219"/>
      <c r="D5" s="219"/>
      <c r="E5" s="219"/>
      <c r="F5" s="219"/>
      <c r="G5" s="220"/>
      <c r="H5" s="221"/>
    </row>
    <row r="6" spans="1:8" x14ac:dyDescent="0.2">
      <c r="A6" s="222" t="s">
        <v>448</v>
      </c>
      <c r="B6" s="659">
        <v>113</v>
      </c>
      <c r="C6" s="765">
        <v>20.212765957446805</v>
      </c>
      <c r="D6" s="336">
        <v>1099</v>
      </c>
      <c r="E6" s="765">
        <v>33.373786407766993</v>
      </c>
      <c r="F6" s="336">
        <v>1718</v>
      </c>
      <c r="G6" s="550">
        <v>55.054151624548744</v>
      </c>
      <c r="H6" s="550">
        <v>8.7071106380822059</v>
      </c>
    </row>
    <row r="7" spans="1:8" x14ac:dyDescent="0.2">
      <c r="A7" s="222" t="s">
        <v>48</v>
      </c>
      <c r="B7" s="659">
        <v>41</v>
      </c>
      <c r="C7" s="550">
        <v>64</v>
      </c>
      <c r="D7" s="336">
        <v>325</v>
      </c>
      <c r="E7" s="550">
        <v>142.53731343283582</v>
      </c>
      <c r="F7" s="336">
        <v>363</v>
      </c>
      <c r="G7" s="550">
        <v>112.28070175438596</v>
      </c>
      <c r="H7" s="550">
        <v>1.8397445643910597</v>
      </c>
    </row>
    <row r="8" spans="1:8" x14ac:dyDescent="0.2">
      <c r="A8" s="222" t="s">
        <v>49</v>
      </c>
      <c r="B8" s="659">
        <v>195</v>
      </c>
      <c r="C8" s="550">
        <v>-41.791044776119399</v>
      </c>
      <c r="D8" s="336">
        <v>1546</v>
      </c>
      <c r="E8" s="550">
        <v>-5.6741915802318488</v>
      </c>
      <c r="F8" s="336">
        <v>2093</v>
      </c>
      <c r="G8" s="550">
        <v>-13.655115511551156</v>
      </c>
      <c r="H8" s="550">
        <v>10.607673204601896</v>
      </c>
    </row>
    <row r="9" spans="1:8" x14ac:dyDescent="0.2">
      <c r="A9" s="222" t="s">
        <v>127</v>
      </c>
      <c r="B9" s="659">
        <v>510</v>
      </c>
      <c r="C9" s="550">
        <v>6.0291060291060292</v>
      </c>
      <c r="D9" s="336">
        <v>4099</v>
      </c>
      <c r="E9" s="550">
        <v>0.2690802348336595</v>
      </c>
      <c r="F9" s="336">
        <v>5635</v>
      </c>
      <c r="G9" s="550">
        <v>-4.3456119504328639</v>
      </c>
      <c r="H9" s="550">
        <v>28.559120166235875</v>
      </c>
    </row>
    <row r="10" spans="1:8" x14ac:dyDescent="0.2">
      <c r="A10" s="222" t="s">
        <v>128</v>
      </c>
      <c r="B10" s="659">
        <v>451</v>
      </c>
      <c r="C10" s="550">
        <v>-38.303693570451436</v>
      </c>
      <c r="D10" s="336">
        <v>4274</v>
      </c>
      <c r="E10" s="550">
        <v>5.1932069899089344</v>
      </c>
      <c r="F10" s="336">
        <v>6355</v>
      </c>
      <c r="G10" s="550">
        <v>12.140462325745546</v>
      </c>
      <c r="H10" s="550">
        <v>32.208200293953674</v>
      </c>
    </row>
    <row r="11" spans="1:8" x14ac:dyDescent="0.2">
      <c r="A11" s="222" t="s">
        <v>237</v>
      </c>
      <c r="B11" s="659">
        <v>216</v>
      </c>
      <c r="C11" s="550">
        <v>4.3478260869565215</v>
      </c>
      <c r="D11" s="336">
        <v>2476</v>
      </c>
      <c r="E11" s="550">
        <v>-0.16129032258064516</v>
      </c>
      <c r="F11" s="336">
        <v>3567</v>
      </c>
      <c r="G11" s="550">
        <v>-3.1496062992125982</v>
      </c>
      <c r="H11" s="550">
        <v>18.07815113273529</v>
      </c>
    </row>
    <row r="12" spans="1:8" x14ac:dyDescent="0.2">
      <c r="A12" s="225" t="s">
        <v>238</v>
      </c>
      <c r="B12" s="660">
        <v>1526</v>
      </c>
      <c r="C12" s="227">
        <v>-18.526428190069407</v>
      </c>
      <c r="D12" s="226">
        <v>13819</v>
      </c>
      <c r="E12" s="227">
        <v>4.4677955851224675</v>
      </c>
      <c r="F12" s="226">
        <v>19731</v>
      </c>
      <c r="G12" s="227">
        <v>4.1543496621621623</v>
      </c>
      <c r="H12" s="227">
        <v>100</v>
      </c>
    </row>
    <row r="13" spans="1:8" x14ac:dyDescent="0.2">
      <c r="A13" s="188" t="s">
        <v>239</v>
      </c>
      <c r="B13" s="661"/>
      <c r="C13" s="229"/>
      <c r="D13" s="228"/>
      <c r="E13" s="229"/>
      <c r="F13" s="228"/>
      <c r="G13" s="229"/>
      <c r="H13" s="229"/>
    </row>
    <row r="14" spans="1:8" x14ac:dyDescent="0.2">
      <c r="A14" s="222" t="s">
        <v>448</v>
      </c>
      <c r="B14" s="659">
        <v>48</v>
      </c>
      <c r="C14" s="678">
        <v>-25</v>
      </c>
      <c r="D14" s="336">
        <v>366</v>
      </c>
      <c r="E14" s="550">
        <v>17.307692307692307</v>
      </c>
      <c r="F14" s="336">
        <v>516</v>
      </c>
      <c r="G14" s="550">
        <v>14.159292035398231</v>
      </c>
      <c r="H14" s="550">
        <v>2.075373044282669</v>
      </c>
    </row>
    <row r="15" spans="1:8" x14ac:dyDescent="0.2">
      <c r="A15" s="222" t="s">
        <v>48</v>
      </c>
      <c r="B15" s="659">
        <v>422</v>
      </c>
      <c r="C15" s="550">
        <v>68.127490039840637</v>
      </c>
      <c r="D15" s="336">
        <v>3064</v>
      </c>
      <c r="E15" s="550">
        <v>-0.90556274256144886</v>
      </c>
      <c r="F15" s="336">
        <v>4477</v>
      </c>
      <c r="G15" s="550">
        <v>-7.8237595223388929</v>
      </c>
      <c r="H15" s="550">
        <v>18.0066765877006</v>
      </c>
    </row>
    <row r="16" spans="1:8" x14ac:dyDescent="0.2">
      <c r="A16" s="222" t="s">
        <v>49</v>
      </c>
      <c r="B16" s="659">
        <v>80</v>
      </c>
      <c r="C16" s="678">
        <v>110.5263157894737</v>
      </c>
      <c r="D16" s="336">
        <v>296</v>
      </c>
      <c r="E16" s="550">
        <v>-39.959432048681542</v>
      </c>
      <c r="F16" s="336">
        <v>422</v>
      </c>
      <c r="G16" s="550">
        <v>-38.483965014577258</v>
      </c>
      <c r="H16" s="550">
        <v>1.6973012106342757</v>
      </c>
    </row>
    <row r="17" spans="1:8" x14ac:dyDescent="0.2">
      <c r="A17" s="222" t="s">
        <v>127</v>
      </c>
      <c r="B17" s="659">
        <v>733</v>
      </c>
      <c r="C17" s="550">
        <v>48.983739837398375</v>
      </c>
      <c r="D17" s="336">
        <v>5058</v>
      </c>
      <c r="E17" s="550">
        <v>33.31576172904586</v>
      </c>
      <c r="F17" s="336">
        <v>7881</v>
      </c>
      <c r="G17" s="550">
        <v>26.561747229805682</v>
      </c>
      <c r="H17" s="550">
        <v>31.697703414712624</v>
      </c>
    </row>
    <row r="18" spans="1:8" x14ac:dyDescent="0.2">
      <c r="A18" s="222" t="s">
        <v>128</v>
      </c>
      <c r="B18" s="659">
        <v>215</v>
      </c>
      <c r="C18" s="550">
        <v>-40.771349862258951</v>
      </c>
      <c r="D18" s="336">
        <v>2236</v>
      </c>
      <c r="E18" s="550">
        <v>41.072555205047315</v>
      </c>
      <c r="F18" s="336">
        <v>3674</v>
      </c>
      <c r="G18" s="550">
        <v>42.182662538699688</v>
      </c>
      <c r="H18" s="550">
        <v>14.776977838555283</v>
      </c>
    </row>
    <row r="19" spans="1:8" x14ac:dyDescent="0.2">
      <c r="A19" s="222" t="s">
        <v>237</v>
      </c>
      <c r="B19" s="659">
        <v>720</v>
      </c>
      <c r="C19" s="550">
        <v>-3.0955585464333781</v>
      </c>
      <c r="D19" s="336">
        <v>5171</v>
      </c>
      <c r="E19" s="550">
        <v>2.2340846184262553</v>
      </c>
      <c r="F19" s="336">
        <v>7893</v>
      </c>
      <c r="G19" s="550">
        <v>8.9892294946147473</v>
      </c>
      <c r="H19" s="550">
        <v>31.745967904114547</v>
      </c>
    </row>
    <row r="20" spans="1:8" x14ac:dyDescent="0.2">
      <c r="A20" s="230" t="s">
        <v>240</v>
      </c>
      <c r="B20" s="662">
        <v>2218</v>
      </c>
      <c r="C20" s="232">
        <v>13.685289595079448</v>
      </c>
      <c r="D20" s="231">
        <v>16191</v>
      </c>
      <c r="E20" s="232">
        <v>12.955211385516952</v>
      </c>
      <c r="F20" s="231">
        <v>24863</v>
      </c>
      <c r="G20" s="232">
        <v>12.767597968069666</v>
      </c>
      <c r="H20" s="232">
        <v>100</v>
      </c>
    </row>
    <row r="21" spans="1:8" x14ac:dyDescent="0.2">
      <c r="A21" s="188" t="s">
        <v>499</v>
      </c>
      <c r="B21" s="663"/>
      <c r="C21" s="552"/>
      <c r="D21" s="551"/>
      <c r="E21" s="552"/>
      <c r="F21" s="551"/>
      <c r="G21" s="552"/>
      <c r="H21" s="552"/>
    </row>
    <row r="22" spans="1:8" x14ac:dyDescent="0.2">
      <c r="A22" s="222" t="s">
        <v>448</v>
      </c>
      <c r="B22" s="659">
        <v>-65</v>
      </c>
      <c r="C22" s="550">
        <v>116.66666666666667</v>
      </c>
      <c r="D22" s="336">
        <v>-733</v>
      </c>
      <c r="E22" s="550">
        <v>43.1640625</v>
      </c>
      <c r="F22" s="336">
        <v>-1202</v>
      </c>
      <c r="G22" s="550">
        <v>83.231707317073173</v>
      </c>
      <c r="H22" s="553" t="s">
        <v>500</v>
      </c>
    </row>
    <row r="23" spans="1:8" x14ac:dyDescent="0.2">
      <c r="A23" s="222" t="s">
        <v>48</v>
      </c>
      <c r="B23" s="659">
        <v>381</v>
      </c>
      <c r="C23" s="550">
        <v>68.584070796460168</v>
      </c>
      <c r="D23" s="336">
        <v>2739</v>
      </c>
      <c r="E23" s="550">
        <v>-7.4036511156186622</v>
      </c>
      <c r="F23" s="336">
        <v>4114</v>
      </c>
      <c r="G23" s="550">
        <v>-12.206572769953052</v>
      </c>
      <c r="H23" s="553" t="s">
        <v>500</v>
      </c>
    </row>
    <row r="24" spans="1:8" x14ac:dyDescent="0.2">
      <c r="A24" s="222" t="s">
        <v>49</v>
      </c>
      <c r="B24" s="659">
        <v>-115</v>
      </c>
      <c r="C24" s="550">
        <v>-61.27946127946128</v>
      </c>
      <c r="D24" s="336">
        <v>-1250</v>
      </c>
      <c r="E24" s="550">
        <v>9.0750436300174506</v>
      </c>
      <c r="F24" s="336">
        <v>-1671</v>
      </c>
      <c r="G24" s="550">
        <v>-3.8550057537399312</v>
      </c>
      <c r="H24" s="553" t="s">
        <v>500</v>
      </c>
    </row>
    <row r="25" spans="1:8" x14ac:dyDescent="0.2">
      <c r="A25" s="222" t="s">
        <v>127</v>
      </c>
      <c r="B25" s="659">
        <v>223</v>
      </c>
      <c r="C25" s="550">
        <v>1927.2727272727273</v>
      </c>
      <c r="D25" s="336">
        <v>959</v>
      </c>
      <c r="E25" s="550">
        <v>-426.1904761904762</v>
      </c>
      <c r="F25" s="336">
        <v>2246</v>
      </c>
      <c r="G25" s="550">
        <v>568.45238095238096</v>
      </c>
      <c r="H25" s="553" t="s">
        <v>500</v>
      </c>
    </row>
    <row r="26" spans="1:8" x14ac:dyDescent="0.2">
      <c r="A26" s="222" t="s">
        <v>128</v>
      </c>
      <c r="B26" s="659">
        <v>-236</v>
      </c>
      <c r="C26" s="550">
        <v>-35.869565217391305</v>
      </c>
      <c r="D26" s="336">
        <v>-2038</v>
      </c>
      <c r="E26" s="550">
        <v>-17.756255044390638</v>
      </c>
      <c r="F26" s="336">
        <v>-2681</v>
      </c>
      <c r="G26" s="550">
        <v>-13.039247486214725</v>
      </c>
      <c r="H26" s="553" t="s">
        <v>500</v>
      </c>
    </row>
    <row r="27" spans="1:8" x14ac:dyDescent="0.2">
      <c r="A27" s="222" t="s">
        <v>237</v>
      </c>
      <c r="B27" s="659">
        <v>504</v>
      </c>
      <c r="C27" s="550">
        <v>-5.9701492537313428</v>
      </c>
      <c r="D27" s="336">
        <v>2695</v>
      </c>
      <c r="E27" s="550">
        <v>4.5384018619084561</v>
      </c>
      <c r="F27" s="336">
        <v>4326</v>
      </c>
      <c r="G27" s="550">
        <v>21.550997471199775</v>
      </c>
      <c r="H27" s="553" t="s">
        <v>500</v>
      </c>
    </row>
    <row r="28" spans="1:8" x14ac:dyDescent="0.2">
      <c r="A28" s="230" t="s">
        <v>241</v>
      </c>
      <c r="B28" s="662">
        <v>692</v>
      </c>
      <c r="C28" s="232">
        <v>787.17948717948718</v>
      </c>
      <c r="D28" s="231">
        <v>2372</v>
      </c>
      <c r="E28" s="232">
        <v>114.46654611211574</v>
      </c>
      <c r="F28" s="231">
        <v>5132</v>
      </c>
      <c r="G28" s="232">
        <v>65.335051546391753</v>
      </c>
      <c r="H28" s="549" t="s">
        <v>500</v>
      </c>
    </row>
    <row r="29" spans="1:8" x14ac:dyDescent="0.2">
      <c r="A29" s="94"/>
      <c r="B29" s="223"/>
      <c r="C29" s="223"/>
      <c r="D29" s="223"/>
      <c r="E29" s="223"/>
      <c r="F29" s="223"/>
      <c r="G29" s="223"/>
      <c r="H29" s="233" t="s">
        <v>232</v>
      </c>
    </row>
    <row r="30" spans="1:8" x14ac:dyDescent="0.2">
      <c r="A30" s="165" t="s">
        <v>602</v>
      </c>
      <c r="B30" s="223"/>
      <c r="C30" s="223"/>
      <c r="D30" s="223"/>
      <c r="E30" s="223"/>
      <c r="F30" s="223"/>
      <c r="G30" s="224"/>
      <c r="H30" s="224"/>
    </row>
    <row r="31" spans="1:8" x14ac:dyDescent="0.2">
      <c r="A31" s="165" t="s">
        <v>501</v>
      </c>
      <c r="B31" s="223"/>
      <c r="C31" s="223"/>
      <c r="D31" s="223"/>
      <c r="E31" s="223"/>
      <c r="F31" s="223"/>
      <c r="G31" s="224"/>
      <c r="H31" s="224"/>
    </row>
    <row r="33" spans="6:6" x14ac:dyDescent="0.2">
      <c r="F33" s="72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54"/>
  <sheetViews>
    <sheetView topLeftCell="A33" workbookViewId="0">
      <selection activeCell="C54" sqref="C54:H54"/>
    </sheetView>
  </sheetViews>
  <sheetFormatPr baseColWidth="10" defaultRowHeight="14.25" x14ac:dyDescent="0.2"/>
  <cols>
    <col min="1" max="1" width="8.5" customWidth="1"/>
    <col min="2" max="2" width="14.75" customWidth="1"/>
    <col min="3" max="4" width="13.5" customWidth="1"/>
    <col min="5" max="5" width="12.625" customWidth="1"/>
    <col min="6" max="7" width="13.5" customWidth="1"/>
  </cols>
  <sheetData>
    <row r="1" spans="1:8" x14ac:dyDescent="0.2">
      <c r="A1" s="211" t="s">
        <v>502</v>
      </c>
      <c r="B1" s="211"/>
      <c r="C1" s="1"/>
      <c r="D1" s="1"/>
      <c r="E1" s="1"/>
      <c r="F1" s="1"/>
      <c r="G1" s="1"/>
      <c r="H1" s="1"/>
    </row>
    <row r="2" spans="1:8" x14ac:dyDescent="0.2">
      <c r="A2" s="535"/>
      <c r="B2" s="535"/>
      <c r="C2" s="535"/>
      <c r="D2" s="535"/>
      <c r="E2" s="535"/>
      <c r="F2" s="1"/>
      <c r="G2" s="1"/>
      <c r="H2" s="537" t="s">
        <v>157</v>
      </c>
    </row>
    <row r="3" spans="1:8" ht="14.45" customHeight="1" x14ac:dyDescent="0.2">
      <c r="A3" s="914" t="s">
        <v>496</v>
      </c>
      <c r="B3" s="912" t="s">
        <v>497</v>
      </c>
      <c r="C3" s="898">
        <f>INDICE!A3</f>
        <v>42948</v>
      </c>
      <c r="D3" s="897">
        <v>41671</v>
      </c>
      <c r="E3" s="897">
        <v>41671</v>
      </c>
      <c r="F3" s="896" t="s">
        <v>119</v>
      </c>
      <c r="G3" s="896"/>
      <c r="H3" s="896"/>
    </row>
    <row r="4" spans="1:8" x14ac:dyDescent="0.2">
      <c r="A4" s="915"/>
      <c r="B4" s="913"/>
      <c r="C4" s="97" t="s">
        <v>505</v>
      </c>
      <c r="D4" s="97" t="s">
        <v>506</v>
      </c>
      <c r="E4" s="97" t="s">
        <v>242</v>
      </c>
      <c r="F4" s="97" t="s">
        <v>505</v>
      </c>
      <c r="G4" s="97" t="s">
        <v>506</v>
      </c>
      <c r="H4" s="97" t="s">
        <v>242</v>
      </c>
    </row>
    <row r="5" spans="1:8" x14ac:dyDescent="0.2">
      <c r="A5" s="554"/>
      <c r="B5" s="805" t="s">
        <v>209</v>
      </c>
      <c r="C5" s="184">
        <v>0</v>
      </c>
      <c r="D5" s="184">
        <v>35</v>
      </c>
      <c r="E5" s="804">
        <v>35</v>
      </c>
      <c r="F5" s="186">
        <v>125</v>
      </c>
      <c r="G5" s="184">
        <v>269</v>
      </c>
      <c r="H5" s="234">
        <v>144</v>
      </c>
    </row>
    <row r="6" spans="1:8" x14ac:dyDescent="0.2">
      <c r="A6" s="554"/>
      <c r="B6" s="805" t="s">
        <v>243</v>
      </c>
      <c r="C6" s="184">
        <v>149</v>
      </c>
      <c r="D6" s="184">
        <v>210</v>
      </c>
      <c r="E6" s="235">
        <v>61</v>
      </c>
      <c r="F6" s="186">
        <v>2781</v>
      </c>
      <c r="G6" s="184">
        <v>2274</v>
      </c>
      <c r="H6" s="235">
        <v>-507</v>
      </c>
    </row>
    <row r="7" spans="1:8" x14ac:dyDescent="0.2">
      <c r="A7" s="554"/>
      <c r="B7" s="806" t="s">
        <v>210</v>
      </c>
      <c r="C7" s="187">
        <v>0</v>
      </c>
      <c r="D7" s="187">
        <v>0</v>
      </c>
      <c r="E7" s="236">
        <v>0</v>
      </c>
      <c r="F7" s="187">
        <v>0</v>
      </c>
      <c r="G7" s="187">
        <v>83</v>
      </c>
      <c r="H7" s="235">
        <v>83</v>
      </c>
    </row>
    <row r="8" spans="1:8" x14ac:dyDescent="0.2">
      <c r="A8" s="188" t="s">
        <v>333</v>
      </c>
      <c r="B8" s="189"/>
      <c r="C8" s="189">
        <v>149</v>
      </c>
      <c r="D8" s="189">
        <v>245</v>
      </c>
      <c r="E8" s="237">
        <v>96</v>
      </c>
      <c r="F8" s="189">
        <v>2906</v>
      </c>
      <c r="G8" s="189">
        <v>2626</v>
      </c>
      <c r="H8" s="237">
        <v>-280</v>
      </c>
    </row>
    <row r="9" spans="1:8" x14ac:dyDescent="0.2">
      <c r="A9" s="554"/>
      <c r="B9" s="806" t="s">
        <v>211</v>
      </c>
      <c r="C9" s="187">
        <v>0</v>
      </c>
      <c r="D9" s="184">
        <v>1</v>
      </c>
      <c r="E9" s="238">
        <v>1</v>
      </c>
      <c r="F9" s="187">
        <v>83</v>
      </c>
      <c r="G9" s="184">
        <v>223</v>
      </c>
      <c r="H9" s="238">
        <v>140</v>
      </c>
    </row>
    <row r="10" spans="1:8" x14ac:dyDescent="0.2">
      <c r="A10" s="554"/>
      <c r="B10" s="805" t="s">
        <v>213</v>
      </c>
      <c r="C10" s="184">
        <v>0</v>
      </c>
      <c r="D10" s="184">
        <v>0</v>
      </c>
      <c r="E10" s="235">
        <v>0</v>
      </c>
      <c r="F10" s="184">
        <v>23</v>
      </c>
      <c r="G10" s="184">
        <v>11</v>
      </c>
      <c r="H10" s="235">
        <v>-12</v>
      </c>
    </row>
    <row r="11" spans="1:8" x14ac:dyDescent="0.2">
      <c r="A11" s="554"/>
      <c r="B11" s="806" t="s">
        <v>245</v>
      </c>
      <c r="C11" s="187">
        <v>0</v>
      </c>
      <c r="D11" s="187">
        <v>31</v>
      </c>
      <c r="E11" s="235">
        <v>31</v>
      </c>
      <c r="F11" s="187">
        <v>36</v>
      </c>
      <c r="G11" s="187">
        <v>561</v>
      </c>
      <c r="H11" s="235">
        <v>525</v>
      </c>
    </row>
    <row r="12" spans="1:8" x14ac:dyDescent="0.2">
      <c r="A12" s="188" t="s">
        <v>503</v>
      </c>
      <c r="B12" s="189"/>
      <c r="C12" s="189">
        <v>0</v>
      </c>
      <c r="D12" s="189">
        <v>32</v>
      </c>
      <c r="E12" s="237">
        <v>32</v>
      </c>
      <c r="F12" s="189">
        <v>142</v>
      </c>
      <c r="G12" s="189">
        <v>795</v>
      </c>
      <c r="H12" s="237">
        <v>653</v>
      </c>
    </row>
    <row r="13" spans="1:8" x14ac:dyDescent="0.2">
      <c r="A13" s="554"/>
      <c r="B13" s="806" t="s">
        <v>298</v>
      </c>
      <c r="C13" s="187">
        <v>5</v>
      </c>
      <c r="D13" s="184">
        <v>16</v>
      </c>
      <c r="E13" s="238">
        <v>11</v>
      </c>
      <c r="F13" s="187">
        <v>63</v>
      </c>
      <c r="G13" s="184">
        <v>218</v>
      </c>
      <c r="H13" s="238">
        <v>155</v>
      </c>
    </row>
    <row r="14" spans="1:8" x14ac:dyDescent="0.2">
      <c r="A14" s="554"/>
      <c r="B14" s="806" t="s">
        <v>246</v>
      </c>
      <c r="C14" s="187">
        <v>2</v>
      </c>
      <c r="D14" s="187">
        <v>126</v>
      </c>
      <c r="E14" s="235">
        <v>124</v>
      </c>
      <c r="F14" s="187">
        <v>400</v>
      </c>
      <c r="G14" s="187">
        <v>1099</v>
      </c>
      <c r="H14" s="235">
        <v>699</v>
      </c>
    </row>
    <row r="15" spans="1:8" x14ac:dyDescent="0.2">
      <c r="A15" s="554"/>
      <c r="B15" s="806" t="s">
        <v>247</v>
      </c>
      <c r="C15" s="187">
        <v>86</v>
      </c>
      <c r="D15" s="184">
        <v>138</v>
      </c>
      <c r="E15" s="235">
        <v>52</v>
      </c>
      <c r="F15" s="187">
        <v>535</v>
      </c>
      <c r="G15" s="184">
        <v>2737</v>
      </c>
      <c r="H15" s="235">
        <v>2202</v>
      </c>
    </row>
    <row r="16" spans="1:8" x14ac:dyDescent="0.2">
      <c r="A16" s="554"/>
      <c r="B16" s="806" t="s">
        <v>248</v>
      </c>
      <c r="C16" s="187">
        <v>0</v>
      </c>
      <c r="D16" s="184">
        <v>67</v>
      </c>
      <c r="E16" s="235">
        <v>67</v>
      </c>
      <c r="F16" s="187">
        <v>172</v>
      </c>
      <c r="G16" s="184">
        <v>600</v>
      </c>
      <c r="H16" s="235">
        <v>428</v>
      </c>
    </row>
    <row r="17" spans="1:8" x14ac:dyDescent="0.2">
      <c r="A17" s="554"/>
      <c r="B17" s="806" t="s">
        <v>215</v>
      </c>
      <c r="C17" s="187">
        <v>252</v>
      </c>
      <c r="D17" s="184">
        <v>204</v>
      </c>
      <c r="E17" s="235">
        <v>-48</v>
      </c>
      <c r="F17" s="187">
        <v>4411</v>
      </c>
      <c r="G17" s="184">
        <v>2458</v>
      </c>
      <c r="H17" s="235">
        <v>-1953</v>
      </c>
    </row>
    <row r="18" spans="1:8" x14ac:dyDescent="0.2">
      <c r="A18" s="554"/>
      <c r="B18" s="806" t="s">
        <v>312</v>
      </c>
      <c r="C18" s="187">
        <v>0</v>
      </c>
      <c r="D18" s="184">
        <v>27</v>
      </c>
      <c r="E18" s="235">
        <v>27</v>
      </c>
      <c r="F18" s="187">
        <v>92</v>
      </c>
      <c r="G18" s="184">
        <v>178</v>
      </c>
      <c r="H18" s="235">
        <v>86</v>
      </c>
    </row>
    <row r="19" spans="1:8" x14ac:dyDescent="0.2">
      <c r="A19" s="554"/>
      <c r="B19" s="806" t="s">
        <v>636</v>
      </c>
      <c r="C19" s="187">
        <v>77</v>
      </c>
      <c r="D19" s="184">
        <v>116</v>
      </c>
      <c r="E19" s="235">
        <v>39</v>
      </c>
      <c r="F19" s="187">
        <v>1033</v>
      </c>
      <c r="G19" s="184">
        <v>1369</v>
      </c>
      <c r="H19" s="235">
        <v>336</v>
      </c>
    </row>
    <row r="20" spans="1:8" x14ac:dyDescent="0.2">
      <c r="A20" s="554"/>
      <c r="B20" s="806" t="s">
        <v>249</v>
      </c>
      <c r="C20" s="187">
        <v>209</v>
      </c>
      <c r="D20" s="184">
        <v>155</v>
      </c>
      <c r="E20" s="235">
        <v>-54</v>
      </c>
      <c r="F20" s="187">
        <v>1681</v>
      </c>
      <c r="G20" s="184">
        <v>1690</v>
      </c>
      <c r="H20" s="235">
        <v>9</v>
      </c>
    </row>
    <row r="21" spans="1:8" x14ac:dyDescent="0.2">
      <c r="A21" s="554"/>
      <c r="B21" s="806" t="s">
        <v>217</v>
      </c>
      <c r="C21" s="187">
        <v>36</v>
      </c>
      <c r="D21" s="184">
        <v>40</v>
      </c>
      <c r="E21" s="235">
        <v>4</v>
      </c>
      <c r="F21" s="187">
        <v>465</v>
      </c>
      <c r="G21" s="184">
        <v>507</v>
      </c>
      <c r="H21" s="235">
        <v>42</v>
      </c>
    </row>
    <row r="22" spans="1:8" x14ac:dyDescent="0.2">
      <c r="A22" s="554"/>
      <c r="B22" s="806" t="s">
        <v>218</v>
      </c>
      <c r="C22" s="187">
        <v>88</v>
      </c>
      <c r="D22" s="184">
        <v>0</v>
      </c>
      <c r="E22" s="235">
        <v>-88</v>
      </c>
      <c r="F22" s="187">
        <v>1016</v>
      </c>
      <c r="G22" s="184">
        <v>0</v>
      </c>
      <c r="H22" s="235">
        <v>-1016</v>
      </c>
    </row>
    <row r="23" spans="1:8" x14ac:dyDescent="0.2">
      <c r="A23" s="554"/>
      <c r="B23" s="806" t="s">
        <v>250</v>
      </c>
      <c r="C23" s="187">
        <v>33</v>
      </c>
      <c r="D23" s="184">
        <v>9</v>
      </c>
      <c r="E23" s="235">
        <v>-24</v>
      </c>
      <c r="F23" s="187">
        <v>584</v>
      </c>
      <c r="G23" s="184">
        <v>65</v>
      </c>
      <c r="H23" s="235">
        <v>-519</v>
      </c>
    </row>
    <row r="24" spans="1:8" x14ac:dyDescent="0.2">
      <c r="A24" s="554"/>
      <c r="B24" s="806" t="s">
        <v>251</v>
      </c>
      <c r="C24" s="187">
        <v>0</v>
      </c>
      <c r="D24" s="184">
        <v>58</v>
      </c>
      <c r="E24" s="235">
        <v>58</v>
      </c>
      <c r="F24" s="187">
        <v>144</v>
      </c>
      <c r="G24" s="184">
        <v>925</v>
      </c>
      <c r="H24" s="235">
        <v>781</v>
      </c>
    </row>
    <row r="25" spans="1:8" x14ac:dyDescent="0.2">
      <c r="A25" s="554"/>
      <c r="B25" s="806" t="s">
        <v>252</v>
      </c>
      <c r="C25" s="187">
        <v>110</v>
      </c>
      <c r="D25" s="184">
        <v>230</v>
      </c>
      <c r="E25" s="235">
        <v>120</v>
      </c>
      <c r="F25" s="187">
        <v>1132</v>
      </c>
      <c r="G25" s="184">
        <v>2632</v>
      </c>
      <c r="H25" s="235">
        <v>1500</v>
      </c>
    </row>
    <row r="26" spans="1:8" x14ac:dyDescent="0.2">
      <c r="A26" s="188" t="s">
        <v>487</v>
      </c>
      <c r="B26" s="189"/>
      <c r="C26" s="189">
        <v>898</v>
      </c>
      <c r="D26" s="189">
        <v>1186</v>
      </c>
      <c r="E26" s="237">
        <v>288</v>
      </c>
      <c r="F26" s="189">
        <v>11728</v>
      </c>
      <c r="G26" s="189">
        <v>14478</v>
      </c>
      <c r="H26" s="237">
        <v>2750</v>
      </c>
    </row>
    <row r="27" spans="1:8" x14ac:dyDescent="0.2">
      <c r="A27" s="554"/>
      <c r="B27" s="806" t="s">
        <v>219</v>
      </c>
      <c r="C27" s="187">
        <v>259</v>
      </c>
      <c r="D27" s="184">
        <v>30</v>
      </c>
      <c r="E27" s="235">
        <v>-229</v>
      </c>
      <c r="F27" s="187">
        <v>2081</v>
      </c>
      <c r="G27" s="187">
        <v>104</v>
      </c>
      <c r="H27" s="235">
        <v>-1977</v>
      </c>
    </row>
    <row r="28" spans="1:8" x14ac:dyDescent="0.2">
      <c r="A28" s="555"/>
      <c r="B28" s="806" t="s">
        <v>253</v>
      </c>
      <c r="C28" s="187">
        <v>56</v>
      </c>
      <c r="D28" s="187">
        <v>0</v>
      </c>
      <c r="E28" s="235">
        <v>-56</v>
      </c>
      <c r="F28" s="187">
        <v>56</v>
      </c>
      <c r="G28" s="187">
        <v>0</v>
      </c>
      <c r="H28" s="235">
        <v>-56</v>
      </c>
    </row>
    <row r="29" spans="1:8" x14ac:dyDescent="0.2">
      <c r="A29" s="555"/>
      <c r="B29" s="806" t="s">
        <v>254</v>
      </c>
      <c r="C29" s="187">
        <v>1</v>
      </c>
      <c r="D29" s="184">
        <v>3</v>
      </c>
      <c r="E29" s="235">
        <v>2</v>
      </c>
      <c r="F29" s="187">
        <v>77</v>
      </c>
      <c r="G29" s="184">
        <v>54</v>
      </c>
      <c r="H29" s="235">
        <v>-23</v>
      </c>
    </row>
    <row r="30" spans="1:8" x14ac:dyDescent="0.2">
      <c r="A30" s="555"/>
      <c r="B30" s="806" t="s">
        <v>624</v>
      </c>
      <c r="C30" s="187">
        <v>0</v>
      </c>
      <c r="D30" s="184">
        <v>16</v>
      </c>
      <c r="E30" s="235">
        <v>16</v>
      </c>
      <c r="F30" s="187">
        <v>0</v>
      </c>
      <c r="G30" s="184">
        <v>376</v>
      </c>
      <c r="H30" s="235">
        <v>376</v>
      </c>
    </row>
    <row r="31" spans="1:8" x14ac:dyDescent="0.2">
      <c r="A31" s="555"/>
      <c r="B31" s="806" t="s">
        <v>586</v>
      </c>
      <c r="C31" s="187">
        <v>5</v>
      </c>
      <c r="D31" s="187">
        <v>1</v>
      </c>
      <c r="E31" s="238">
        <v>-4</v>
      </c>
      <c r="F31" s="184">
        <v>133</v>
      </c>
      <c r="G31" s="184">
        <v>509</v>
      </c>
      <c r="H31" s="238">
        <v>376</v>
      </c>
    </row>
    <row r="32" spans="1:8" x14ac:dyDescent="0.2">
      <c r="A32" s="188" t="s">
        <v>377</v>
      </c>
      <c r="B32" s="189"/>
      <c r="C32" s="189">
        <v>321</v>
      </c>
      <c r="D32" s="189">
        <v>50</v>
      </c>
      <c r="E32" s="237">
        <v>-271</v>
      </c>
      <c r="F32" s="189">
        <v>2347</v>
      </c>
      <c r="G32" s="189">
        <v>1043</v>
      </c>
      <c r="H32" s="237">
        <v>-1304</v>
      </c>
    </row>
    <row r="33" spans="1:10" x14ac:dyDescent="0.2">
      <c r="A33" s="555"/>
      <c r="B33" s="806" t="s">
        <v>222</v>
      </c>
      <c r="C33" s="187">
        <v>80</v>
      </c>
      <c r="D33" s="184">
        <v>72</v>
      </c>
      <c r="E33" s="235">
        <v>-8</v>
      </c>
      <c r="F33" s="187">
        <v>1491</v>
      </c>
      <c r="G33" s="184">
        <v>413</v>
      </c>
      <c r="H33" s="235">
        <v>-1078</v>
      </c>
    </row>
    <row r="34" spans="1:10" x14ac:dyDescent="0.2">
      <c r="A34" s="555"/>
      <c r="B34" s="806" t="s">
        <v>227</v>
      </c>
      <c r="C34" s="187">
        <v>36</v>
      </c>
      <c r="D34" s="187">
        <v>4</v>
      </c>
      <c r="E34" s="238">
        <v>-32</v>
      </c>
      <c r="F34" s="564">
        <v>379</v>
      </c>
      <c r="G34" s="187">
        <v>247</v>
      </c>
      <c r="H34" s="235">
        <v>-132</v>
      </c>
    </row>
    <row r="35" spans="1:10" x14ac:dyDescent="0.2">
      <c r="A35" s="555"/>
      <c r="B35" s="806" t="s">
        <v>255</v>
      </c>
      <c r="C35" s="187">
        <v>0</v>
      </c>
      <c r="D35" s="187">
        <v>364</v>
      </c>
      <c r="E35" s="235">
        <v>364</v>
      </c>
      <c r="F35" s="187">
        <v>0</v>
      </c>
      <c r="G35" s="187">
        <v>3313</v>
      </c>
      <c r="H35" s="235">
        <v>3313</v>
      </c>
    </row>
    <row r="36" spans="1:10" x14ac:dyDescent="0.2">
      <c r="A36" s="555"/>
      <c r="B36" s="806" t="s">
        <v>229</v>
      </c>
      <c r="C36" s="187">
        <v>0</v>
      </c>
      <c r="D36" s="187">
        <v>63</v>
      </c>
      <c r="E36" s="238">
        <v>63</v>
      </c>
      <c r="F36" s="184">
        <v>48</v>
      </c>
      <c r="G36" s="187">
        <v>768</v>
      </c>
      <c r="H36" s="235">
        <v>720</v>
      </c>
    </row>
    <row r="37" spans="1:10" x14ac:dyDescent="0.2">
      <c r="A37" s="555"/>
      <c r="B37" s="806" t="s">
        <v>230</v>
      </c>
      <c r="C37" s="187">
        <v>0</v>
      </c>
      <c r="D37" s="187">
        <v>200</v>
      </c>
      <c r="E37" s="238">
        <v>200</v>
      </c>
      <c r="F37" s="564">
        <v>222</v>
      </c>
      <c r="G37" s="187">
        <v>1038</v>
      </c>
      <c r="H37" s="235">
        <v>816</v>
      </c>
    </row>
    <row r="38" spans="1:10" x14ac:dyDescent="0.2">
      <c r="A38" s="711" t="s">
        <v>488</v>
      </c>
      <c r="B38" s="189"/>
      <c r="C38" s="189">
        <v>116</v>
      </c>
      <c r="D38" s="189">
        <v>703</v>
      </c>
      <c r="E38" s="237">
        <v>587</v>
      </c>
      <c r="F38" s="189">
        <v>2140</v>
      </c>
      <c r="G38" s="189">
        <v>5779</v>
      </c>
      <c r="H38" s="237">
        <v>3639</v>
      </c>
    </row>
    <row r="39" spans="1:10" x14ac:dyDescent="0.2">
      <c r="A39" s="555"/>
      <c r="B39" s="806" t="s">
        <v>625</v>
      </c>
      <c r="C39" s="187">
        <v>0</v>
      </c>
      <c r="D39" s="187">
        <v>2</v>
      </c>
      <c r="E39" s="238">
        <v>2</v>
      </c>
      <c r="F39" s="564">
        <v>8</v>
      </c>
      <c r="G39" s="187">
        <v>34</v>
      </c>
      <c r="H39" s="238">
        <v>26</v>
      </c>
    </row>
    <row r="40" spans="1:10" x14ac:dyDescent="0.2">
      <c r="A40" s="555"/>
      <c r="B40" s="806" t="s">
        <v>256</v>
      </c>
      <c r="C40" s="187">
        <v>5</v>
      </c>
      <c r="D40" s="187">
        <v>0</v>
      </c>
      <c r="E40" s="804">
        <v>-5</v>
      </c>
      <c r="F40" s="564">
        <v>222</v>
      </c>
      <c r="G40" s="187">
        <v>79</v>
      </c>
      <c r="H40" s="235">
        <v>-143</v>
      </c>
    </row>
    <row r="41" spans="1:10" x14ac:dyDescent="0.2">
      <c r="A41" s="555"/>
      <c r="B41" s="806" t="s">
        <v>257</v>
      </c>
      <c r="C41" s="187">
        <v>20</v>
      </c>
      <c r="D41" s="187">
        <v>0</v>
      </c>
      <c r="E41" s="238">
        <v>-20</v>
      </c>
      <c r="F41" s="564">
        <v>109</v>
      </c>
      <c r="G41" s="187">
        <v>23</v>
      </c>
      <c r="H41" s="235">
        <v>-86</v>
      </c>
    </row>
    <row r="42" spans="1:10" x14ac:dyDescent="0.2">
      <c r="A42" s="555"/>
      <c r="B42" s="806" t="s">
        <v>673</v>
      </c>
      <c r="C42" s="187">
        <v>0</v>
      </c>
      <c r="D42" s="187">
        <v>0</v>
      </c>
      <c r="E42" s="238">
        <v>0</v>
      </c>
      <c r="F42" s="564">
        <v>58</v>
      </c>
      <c r="G42" s="187">
        <v>0</v>
      </c>
      <c r="H42" s="238">
        <v>-58</v>
      </c>
    </row>
    <row r="43" spans="1:10" x14ac:dyDescent="0.2">
      <c r="A43" s="555"/>
      <c r="B43" s="806" t="s">
        <v>258</v>
      </c>
      <c r="C43" s="187">
        <v>17</v>
      </c>
      <c r="D43" s="187">
        <v>0</v>
      </c>
      <c r="E43" s="238">
        <v>-17</v>
      </c>
      <c r="F43" s="564">
        <v>71</v>
      </c>
      <c r="G43" s="187">
        <v>5</v>
      </c>
      <c r="H43" s="238">
        <v>-66</v>
      </c>
    </row>
    <row r="44" spans="1:10" x14ac:dyDescent="0.2">
      <c r="A44" s="195" t="s">
        <v>504</v>
      </c>
      <c r="B44" s="195"/>
      <c r="C44" s="189">
        <v>42</v>
      </c>
      <c r="D44" s="189">
        <v>2</v>
      </c>
      <c r="E44" s="239">
        <v>-40</v>
      </c>
      <c r="F44" s="195">
        <v>468</v>
      </c>
      <c r="G44" s="195">
        <v>141</v>
      </c>
      <c r="H44" s="239">
        <v>-327</v>
      </c>
    </row>
    <row r="45" spans="1:10" x14ac:dyDescent="0.2">
      <c r="A45" s="195" t="s">
        <v>568</v>
      </c>
      <c r="B45" s="195"/>
      <c r="C45" s="189">
        <v>0</v>
      </c>
      <c r="D45" s="189">
        <v>0</v>
      </c>
      <c r="E45" s="189">
        <v>0</v>
      </c>
      <c r="F45" s="189">
        <v>0</v>
      </c>
      <c r="G45" s="189">
        <v>1</v>
      </c>
      <c r="H45" s="189">
        <v>1</v>
      </c>
      <c r="J45" s="722"/>
    </row>
    <row r="46" spans="1:10" x14ac:dyDescent="0.2">
      <c r="A46" s="197" t="s">
        <v>117</v>
      </c>
      <c r="B46" s="197"/>
      <c r="C46" s="197">
        <v>1526</v>
      </c>
      <c r="D46" s="240">
        <v>2218</v>
      </c>
      <c r="E46" s="197">
        <v>692</v>
      </c>
      <c r="F46" s="197">
        <v>19731</v>
      </c>
      <c r="G46" s="240">
        <v>24863</v>
      </c>
      <c r="H46" s="197">
        <v>5132</v>
      </c>
    </row>
    <row r="47" spans="1:10" x14ac:dyDescent="0.2">
      <c r="A47" s="321" t="s">
        <v>489</v>
      </c>
      <c r="B47" s="202"/>
      <c r="C47" s="202">
        <v>436</v>
      </c>
      <c r="D47" s="202">
        <v>148</v>
      </c>
      <c r="E47" s="202">
        <v>-288</v>
      </c>
      <c r="F47" s="202">
        <v>4077</v>
      </c>
      <c r="G47" s="202">
        <v>895</v>
      </c>
      <c r="H47" s="202">
        <v>-3182</v>
      </c>
    </row>
    <row r="48" spans="1:10" x14ac:dyDescent="0.2">
      <c r="A48" s="321" t="s">
        <v>490</v>
      </c>
      <c r="B48" s="202"/>
      <c r="C48" s="202">
        <v>1090</v>
      </c>
      <c r="D48" s="202">
        <v>2070</v>
      </c>
      <c r="E48" s="202">
        <v>980</v>
      </c>
      <c r="F48" s="202">
        <v>15654</v>
      </c>
      <c r="G48" s="202">
        <v>23968</v>
      </c>
      <c r="H48" s="202">
        <v>8314</v>
      </c>
    </row>
    <row r="49" spans="1:8" x14ac:dyDescent="0.2">
      <c r="A49" s="699" t="s">
        <v>491</v>
      </c>
      <c r="B49" s="204"/>
      <c r="C49" s="204">
        <v>878</v>
      </c>
      <c r="D49" s="204">
        <v>1213</v>
      </c>
      <c r="E49" s="204">
        <v>335</v>
      </c>
      <c r="F49" s="204">
        <v>12762</v>
      </c>
      <c r="G49" s="204">
        <v>14724</v>
      </c>
      <c r="H49" s="204">
        <v>1962</v>
      </c>
    </row>
    <row r="50" spans="1:8" x14ac:dyDescent="0.2">
      <c r="A50" s="699" t="s">
        <v>492</v>
      </c>
      <c r="B50" s="204"/>
      <c r="C50" s="204">
        <v>648</v>
      </c>
      <c r="D50" s="204">
        <v>1005</v>
      </c>
      <c r="E50" s="204">
        <v>357</v>
      </c>
      <c r="F50" s="204">
        <v>6969</v>
      </c>
      <c r="G50" s="204">
        <v>10139</v>
      </c>
      <c r="H50" s="204">
        <v>3170</v>
      </c>
    </row>
    <row r="51" spans="1:8" x14ac:dyDescent="0.2">
      <c r="A51" s="700" t="s">
        <v>493</v>
      </c>
      <c r="B51" s="697"/>
      <c r="C51" s="697">
        <v>705</v>
      </c>
      <c r="D51" s="675">
        <v>967</v>
      </c>
      <c r="E51" s="698">
        <v>262</v>
      </c>
      <c r="F51" s="698">
        <v>9741</v>
      </c>
      <c r="G51" s="698">
        <v>11431</v>
      </c>
      <c r="H51" s="698">
        <v>1690</v>
      </c>
    </row>
    <row r="52" spans="1:8" ht="15" x14ac:dyDescent="0.25">
      <c r="A52" s="209" t="s">
        <v>233</v>
      </c>
      <c r="B52" s="206"/>
      <c r="C52" s="242"/>
      <c r="D52" s="207"/>
      <c r="E52" s="207"/>
      <c r="F52" s="208"/>
      <c r="G52" s="207"/>
      <c r="H52" s="233" t="s">
        <v>232</v>
      </c>
    </row>
    <row r="54" spans="1:8" x14ac:dyDescent="0.2">
      <c r="C54" s="243"/>
      <c r="D54" s="722"/>
      <c r="E54" s="722"/>
      <c r="F54" s="722"/>
      <c r="G54" s="722"/>
      <c r="H54" s="722"/>
    </row>
  </sheetData>
  <sortState ref="B10:H10">
    <sortCondition ref="B10"/>
  </sortState>
  <mergeCells count="4">
    <mergeCell ref="A3:A4"/>
    <mergeCell ref="C3:E3"/>
    <mergeCell ref="F3:H3"/>
    <mergeCell ref="B3: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H15"/>
  <sheetViews>
    <sheetView workbookViewId="0">
      <selection activeCell="A3" sqref="A3"/>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spans="1:8" x14ac:dyDescent="0.2">
      <c r="A2" s="61"/>
      <c r="B2" s="61"/>
      <c r="C2" s="61"/>
      <c r="D2" s="74"/>
      <c r="E2" s="74"/>
      <c r="F2" s="74"/>
      <c r="G2" s="134"/>
      <c r="H2" s="62" t="s">
        <v>157</v>
      </c>
    </row>
    <row r="3" spans="1:8" x14ac:dyDescent="0.2">
      <c r="A3" s="63"/>
      <c r="B3" s="895">
        <f>INDICE!A3</f>
        <v>42948</v>
      </c>
      <c r="C3" s="896"/>
      <c r="D3" s="896" t="s">
        <v>118</v>
      </c>
      <c r="E3" s="896"/>
      <c r="F3" s="896" t="s">
        <v>119</v>
      </c>
      <c r="G3" s="896"/>
      <c r="H3" s="896"/>
    </row>
    <row r="4" spans="1:8" x14ac:dyDescent="0.2">
      <c r="A4" s="75"/>
      <c r="B4" s="72" t="s">
        <v>47</v>
      </c>
      <c r="C4" s="72" t="s">
        <v>494</v>
      </c>
      <c r="D4" s="72" t="s">
        <v>47</v>
      </c>
      <c r="E4" s="72" t="s">
        <v>494</v>
      </c>
      <c r="F4" s="72" t="s">
        <v>47</v>
      </c>
      <c r="G4" s="72" t="s">
        <v>494</v>
      </c>
      <c r="H4" s="73" t="s">
        <v>126</v>
      </c>
    </row>
    <row r="5" spans="1:8" x14ac:dyDescent="0.2">
      <c r="A5" s="222" t="s">
        <v>260</v>
      </c>
      <c r="B5" s="767">
        <v>0</v>
      </c>
      <c r="C5" s="340">
        <v>-100</v>
      </c>
      <c r="D5" s="480">
        <v>5.5E-2</v>
      </c>
      <c r="E5" s="340">
        <v>-98.687350835322192</v>
      </c>
      <c r="F5" s="480">
        <v>1.4630000000000001</v>
      </c>
      <c r="G5" s="340">
        <v>-79.028096330275233</v>
      </c>
      <c r="H5" s="595">
        <v>1.2199281051256161</v>
      </c>
    </row>
    <row r="6" spans="1:8" x14ac:dyDescent="0.2">
      <c r="A6" s="222" t="s">
        <v>261</v>
      </c>
      <c r="B6" s="481">
        <v>2.423</v>
      </c>
      <c r="C6" s="251">
        <v>120.07266121707538</v>
      </c>
      <c r="D6" s="250">
        <v>19.303000000000001</v>
      </c>
      <c r="E6" s="251">
        <v>24.031356422283618</v>
      </c>
      <c r="F6" s="250">
        <v>26.989000000000001</v>
      </c>
      <c r="G6" s="251">
        <v>18.518355875636747</v>
      </c>
      <c r="H6" s="596">
        <v>22.504880129347402</v>
      </c>
    </row>
    <row r="7" spans="1:8" x14ac:dyDescent="0.2">
      <c r="A7" s="222" t="s">
        <v>262</v>
      </c>
      <c r="B7" s="481">
        <v>3.2629999999999999</v>
      </c>
      <c r="C7" s="251">
        <v>-5.8840496106143645</v>
      </c>
      <c r="D7" s="250">
        <v>21.582000000000001</v>
      </c>
      <c r="E7" s="251">
        <v>-16.552604106252176</v>
      </c>
      <c r="F7" s="250">
        <v>29.048999999999999</v>
      </c>
      <c r="G7" s="251">
        <v>-22.938773344651953</v>
      </c>
      <c r="H7" s="596">
        <v>24.222618951328787</v>
      </c>
    </row>
    <row r="8" spans="1:8" x14ac:dyDescent="0.2">
      <c r="A8" s="222" t="s">
        <v>263</v>
      </c>
      <c r="B8" s="481">
        <v>3.4569999999999999</v>
      </c>
      <c r="C8" s="251">
        <v>-24.56905956796858</v>
      </c>
      <c r="D8" s="250">
        <v>29.01</v>
      </c>
      <c r="E8" s="251">
        <v>-32.730434782608697</v>
      </c>
      <c r="F8" s="250">
        <v>46.454000000000001</v>
      </c>
      <c r="G8" s="251">
        <v>-32.718266612594867</v>
      </c>
      <c r="H8" s="596">
        <v>38.735844289477349</v>
      </c>
    </row>
    <row r="9" spans="1:8" x14ac:dyDescent="0.2">
      <c r="A9" s="222" t="s">
        <v>264</v>
      </c>
      <c r="B9" s="482">
        <v>1.143</v>
      </c>
      <c r="C9" s="252">
        <v>-13.277693474962064</v>
      </c>
      <c r="D9" s="250">
        <v>9.8710000000000004</v>
      </c>
      <c r="E9" s="251">
        <v>-12.630554080368206</v>
      </c>
      <c r="F9" s="250">
        <v>14.734</v>
      </c>
      <c r="G9" s="724">
        <v>-11.555315445104748</v>
      </c>
      <c r="H9" s="596">
        <v>12.286001846152308</v>
      </c>
    </row>
    <row r="10" spans="1:8" x14ac:dyDescent="0.2">
      <c r="A10" s="222" t="s">
        <v>589</v>
      </c>
      <c r="B10" s="482">
        <v>8.8999999999999996E-2</v>
      </c>
      <c r="C10" s="252">
        <v>-50.872801082543987</v>
      </c>
      <c r="D10" s="250">
        <v>0.72609999999999986</v>
      </c>
      <c r="E10" s="251">
        <v>-50.872801082543987</v>
      </c>
      <c r="F10" s="250">
        <v>1.2361</v>
      </c>
      <c r="G10" s="251">
        <v>-50.872801082543987</v>
      </c>
      <c r="H10" s="691">
        <v>1.0307266785685398</v>
      </c>
    </row>
    <row r="11" spans="1:8" x14ac:dyDescent="0.2">
      <c r="A11" s="230" t="s">
        <v>265</v>
      </c>
      <c r="B11" s="253">
        <v>10.375</v>
      </c>
      <c r="C11" s="254">
        <v>-5.8444504946002365</v>
      </c>
      <c r="D11" s="253">
        <v>80.5471</v>
      </c>
      <c r="E11" s="254">
        <v>-20.656540283893332</v>
      </c>
      <c r="F11" s="253">
        <v>119.9251</v>
      </c>
      <c r="G11" s="254">
        <v>-22.821167930186757</v>
      </c>
      <c r="H11" s="254">
        <v>100</v>
      </c>
    </row>
    <row r="12" spans="1:8" x14ac:dyDescent="0.2">
      <c r="A12" s="255" t="s">
        <v>266</v>
      </c>
      <c r="B12" s="732">
        <f>B11/'Consumo PP'!B11*100</f>
        <v>0.20847203630953937</v>
      </c>
      <c r="C12" s="257"/>
      <c r="D12" s="256">
        <f>D11/'Consumo PP'!D11*100</f>
        <v>0.2086553149081469</v>
      </c>
      <c r="E12" s="257"/>
      <c r="F12" s="256">
        <f>F11/'Consumo PP'!F11*100</f>
        <v>0.20546392183287704</v>
      </c>
      <c r="G12" s="258"/>
      <c r="H12" s="733"/>
    </row>
    <row r="13" spans="1:8" x14ac:dyDescent="0.2">
      <c r="A13" s="259" t="s">
        <v>528</v>
      </c>
      <c r="B13" s="67"/>
      <c r="C13" s="67"/>
      <c r="D13" s="67"/>
      <c r="E13" s="67"/>
      <c r="F13" s="67"/>
      <c r="G13" s="252"/>
      <c r="H13" s="71" t="s">
        <v>232</v>
      </c>
    </row>
    <row r="14" spans="1:8" x14ac:dyDescent="0.2">
      <c r="A14" s="259" t="s">
        <v>590</v>
      </c>
      <c r="B14" s="67"/>
      <c r="C14" s="67"/>
      <c r="D14" s="67"/>
      <c r="E14" s="67"/>
      <c r="F14" s="67"/>
      <c r="G14" s="252"/>
      <c r="H14" s="71"/>
    </row>
    <row r="15" spans="1:8" x14ac:dyDescent="0.2">
      <c r="A15" s="209" t="s">
        <v>602</v>
      </c>
      <c r="B15" s="134"/>
      <c r="C15" s="134"/>
      <c r="D15" s="134"/>
      <c r="E15" s="134"/>
      <c r="F15" s="134"/>
      <c r="G15" s="134"/>
      <c r="H15" s="71"/>
    </row>
  </sheetData>
  <mergeCells count="3">
    <mergeCell ref="B3:C3"/>
    <mergeCell ref="D3:E3"/>
    <mergeCell ref="F3:H3"/>
  </mergeCells>
  <conditionalFormatting sqref="B5:B10 D5:D10">
    <cfRule type="cellIs" dxfId="378" priority="5" operator="between">
      <formula>0.00001</formula>
      <formula>0.499</formula>
    </cfRule>
  </conditionalFormatting>
  <conditionalFormatting sqref="F10">
    <cfRule type="cellIs" dxfId="377" priority="3" operator="between">
      <formula>0.00001</formula>
      <formula>0.499</formula>
    </cfRule>
  </conditionalFormatting>
  <conditionalFormatting sqref="G9">
    <cfRule type="cellIs" dxfId="376" priority="2" operator="between">
      <formula>0.00001</formula>
      <formula>0.499</formula>
    </cfRule>
  </conditionalFormatting>
  <conditionalFormatting sqref="C9">
    <cfRule type="cellIs" dxfId="375" priority="1" operator="between">
      <formula>-0.499999</formula>
      <formula>0.4999999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G7"/>
  <sheetViews>
    <sheetView workbookViewId="0">
      <selection activeCell="A3" sqref="A3"/>
    </sheetView>
  </sheetViews>
  <sheetFormatPr baseColWidth="10" defaultRowHeight="14.25" x14ac:dyDescent="0.2"/>
  <cols>
    <col min="1" max="1" width="11" customWidth="1"/>
  </cols>
  <sheetData>
    <row r="1" spans="1:7" x14ac:dyDescent="0.2">
      <c r="A1" s="6" t="s">
        <v>267</v>
      </c>
      <c r="B1" s="599"/>
      <c r="C1" s="1"/>
      <c r="D1" s="1"/>
      <c r="E1" s="1"/>
      <c r="F1" s="1"/>
      <c r="G1" s="1"/>
    </row>
    <row r="2" spans="1:7" x14ac:dyDescent="0.2">
      <c r="A2" s="1"/>
      <c r="B2" s="1"/>
      <c r="C2" s="1"/>
      <c r="D2" s="1"/>
      <c r="E2" s="1"/>
      <c r="F2" s="1"/>
      <c r="G2" s="62" t="s">
        <v>157</v>
      </c>
    </row>
    <row r="3" spans="1:7" x14ac:dyDescent="0.2">
      <c r="A3" s="63"/>
      <c r="B3" s="898">
        <f>INDICE!A3</f>
        <v>42948</v>
      </c>
      <c r="C3" s="898"/>
      <c r="D3" s="916" t="s">
        <v>118</v>
      </c>
      <c r="E3" s="916"/>
      <c r="F3" s="916" t="s">
        <v>119</v>
      </c>
      <c r="G3" s="916"/>
    </row>
    <row r="4" spans="1:7" x14ac:dyDescent="0.2">
      <c r="A4" s="75"/>
      <c r="B4" s="245"/>
      <c r="C4" s="72" t="s">
        <v>494</v>
      </c>
      <c r="D4" s="245"/>
      <c r="E4" s="72" t="s">
        <v>494</v>
      </c>
      <c r="F4" s="245"/>
      <c r="G4" s="72" t="s">
        <v>494</v>
      </c>
    </row>
    <row r="5" spans="1:7" ht="15" x14ac:dyDescent="0.25">
      <c r="A5" s="592" t="s">
        <v>117</v>
      </c>
      <c r="B5" s="597">
        <v>6071</v>
      </c>
      <c r="C5" s="593">
        <v>7.1289924122110468</v>
      </c>
      <c r="D5" s="594">
        <v>44152</v>
      </c>
      <c r="E5" s="593">
        <v>3.7113595790660527</v>
      </c>
      <c r="F5" s="598">
        <v>67276</v>
      </c>
      <c r="G5" s="593">
        <v>3.9766316863205726</v>
      </c>
    </row>
    <row r="6" spans="1:7" x14ac:dyDescent="0.2">
      <c r="A6" s="259"/>
      <c r="B6" s="1"/>
      <c r="C6" s="1"/>
      <c r="D6" s="1"/>
      <c r="E6" s="1"/>
      <c r="F6" s="1"/>
      <c r="G6" s="71" t="s">
        <v>232</v>
      </c>
    </row>
    <row r="7" spans="1:7" x14ac:dyDescent="0.2">
      <c r="A7" s="259" t="s">
        <v>528</v>
      </c>
      <c r="B7" s="1"/>
      <c r="C7" s="1"/>
      <c r="D7" s="1"/>
      <c r="E7" s="1"/>
      <c r="F7" s="1"/>
      <c r="G7" s="1"/>
    </row>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H15"/>
  <sheetViews>
    <sheetView workbookViewId="0">
      <selection activeCell="A3" sqref="A3"/>
    </sheetView>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10" width="11" style="78"/>
    <col min="11" max="12" width="11.5" style="78" customWidth="1"/>
    <col min="13" max="256" width="11" style="78"/>
    <col min="257" max="257" width="32.375" style="78" customWidth="1"/>
    <col min="258" max="258" width="12.375" style="78" customWidth="1"/>
    <col min="259" max="259" width="12.875" style="78" customWidth="1"/>
    <col min="260" max="260" width="11" style="78"/>
    <col min="261" max="261" width="12.875" style="78" customWidth="1"/>
    <col min="262" max="262" width="13.5" style="78" customWidth="1"/>
    <col min="263" max="263" width="11" style="78"/>
    <col min="264" max="264" width="12.375" style="78" customWidth="1"/>
    <col min="265" max="266" width="11" style="78"/>
    <col min="267" max="268" width="11.5" style="78" customWidth="1"/>
    <col min="269" max="512" width="11" style="78"/>
    <col min="513" max="513" width="32.375" style="78" customWidth="1"/>
    <col min="514" max="514" width="12.375" style="78" customWidth="1"/>
    <col min="515" max="515" width="12.875" style="78" customWidth="1"/>
    <col min="516" max="516" width="11" style="78"/>
    <col min="517" max="517" width="12.875" style="78" customWidth="1"/>
    <col min="518" max="518" width="13.5" style="78" customWidth="1"/>
    <col min="519" max="519" width="11" style="78"/>
    <col min="520" max="520" width="12.375" style="78" customWidth="1"/>
    <col min="521" max="522" width="11" style="78"/>
    <col min="523" max="524" width="11.5" style="78" customWidth="1"/>
    <col min="525" max="768" width="11" style="78"/>
    <col min="769" max="769" width="32.375" style="78" customWidth="1"/>
    <col min="770" max="770" width="12.375" style="78" customWidth="1"/>
    <col min="771" max="771" width="12.875" style="78" customWidth="1"/>
    <col min="772" max="772" width="11" style="78"/>
    <col min="773" max="773" width="12.875" style="78" customWidth="1"/>
    <col min="774" max="774" width="13.5" style="78" customWidth="1"/>
    <col min="775" max="775" width="11" style="78"/>
    <col min="776" max="776" width="12.375" style="78" customWidth="1"/>
    <col min="777" max="778" width="11" style="78"/>
    <col min="779" max="780" width="11.5" style="78" customWidth="1"/>
    <col min="781" max="1024" width="11" style="78"/>
    <col min="1025" max="1025" width="32.375" style="78" customWidth="1"/>
    <col min="1026" max="1026" width="12.375" style="78" customWidth="1"/>
    <col min="1027" max="1027" width="12.875" style="78" customWidth="1"/>
    <col min="1028" max="1028" width="11" style="78"/>
    <col min="1029" max="1029" width="12.875" style="78" customWidth="1"/>
    <col min="1030" max="1030" width="13.5" style="78" customWidth="1"/>
    <col min="1031" max="1031" width="11" style="78"/>
    <col min="1032" max="1032" width="12.375" style="78" customWidth="1"/>
    <col min="1033" max="1034" width="11" style="78"/>
    <col min="1035" max="1036" width="11.5" style="78" customWidth="1"/>
    <col min="1037" max="1280" width="11" style="78"/>
    <col min="1281" max="1281" width="32.375" style="78" customWidth="1"/>
    <col min="1282" max="1282" width="12.375" style="78" customWidth="1"/>
    <col min="1283" max="1283" width="12.875" style="78" customWidth="1"/>
    <col min="1284" max="1284" width="11" style="78"/>
    <col min="1285" max="1285" width="12.875" style="78" customWidth="1"/>
    <col min="1286" max="1286" width="13.5" style="78" customWidth="1"/>
    <col min="1287" max="1287" width="11" style="78"/>
    <col min="1288" max="1288" width="12.375" style="78" customWidth="1"/>
    <col min="1289" max="1290" width="11" style="78"/>
    <col min="1291" max="1292" width="11.5" style="78" customWidth="1"/>
    <col min="1293" max="1536" width="11" style="78"/>
    <col min="1537" max="1537" width="32.375" style="78" customWidth="1"/>
    <col min="1538" max="1538" width="12.375" style="78" customWidth="1"/>
    <col min="1539" max="1539" width="12.875" style="78" customWidth="1"/>
    <col min="1540" max="1540" width="11" style="78"/>
    <col min="1541" max="1541" width="12.875" style="78" customWidth="1"/>
    <col min="1542" max="1542" width="13.5" style="78" customWidth="1"/>
    <col min="1543" max="1543" width="11" style="78"/>
    <col min="1544" max="1544" width="12.375" style="78" customWidth="1"/>
    <col min="1545" max="1546" width="11" style="78"/>
    <col min="1547" max="1548" width="11.5" style="78" customWidth="1"/>
    <col min="1549" max="1792" width="11" style="78"/>
    <col min="1793" max="1793" width="32.375" style="78" customWidth="1"/>
    <col min="1794" max="1794" width="12.375" style="78" customWidth="1"/>
    <col min="1795" max="1795" width="12.875" style="78" customWidth="1"/>
    <col min="1796" max="1796" width="11" style="78"/>
    <col min="1797" max="1797" width="12.875" style="78" customWidth="1"/>
    <col min="1798" max="1798" width="13.5" style="78" customWidth="1"/>
    <col min="1799" max="1799" width="11" style="78"/>
    <col min="1800" max="1800" width="12.375" style="78" customWidth="1"/>
    <col min="1801" max="1802" width="11" style="78"/>
    <col min="1803" max="1804" width="11.5" style="78" customWidth="1"/>
    <col min="1805" max="2048" width="11" style="78"/>
    <col min="2049" max="2049" width="32.375" style="78" customWidth="1"/>
    <col min="2050" max="2050" width="12.375" style="78" customWidth="1"/>
    <col min="2051" max="2051" width="12.875" style="78" customWidth="1"/>
    <col min="2052" max="2052" width="11" style="78"/>
    <col min="2053" max="2053" width="12.875" style="78" customWidth="1"/>
    <col min="2054" max="2054" width="13.5" style="78" customWidth="1"/>
    <col min="2055" max="2055" width="11" style="78"/>
    <col min="2056" max="2056" width="12.375" style="78" customWidth="1"/>
    <col min="2057" max="2058" width="11" style="78"/>
    <col min="2059" max="2060" width="11.5" style="78" customWidth="1"/>
    <col min="2061" max="2304" width="11" style="78"/>
    <col min="2305" max="2305" width="32.375" style="78" customWidth="1"/>
    <col min="2306" max="2306" width="12.375" style="78" customWidth="1"/>
    <col min="2307" max="2307" width="12.875" style="78" customWidth="1"/>
    <col min="2308" max="2308" width="11" style="78"/>
    <col min="2309" max="2309" width="12.875" style="78" customWidth="1"/>
    <col min="2310" max="2310" width="13.5" style="78" customWidth="1"/>
    <col min="2311" max="2311" width="11" style="78"/>
    <col min="2312" max="2312" width="12.375" style="78" customWidth="1"/>
    <col min="2313" max="2314" width="11" style="78"/>
    <col min="2315" max="2316" width="11.5" style="78" customWidth="1"/>
    <col min="2317" max="2560" width="11" style="78"/>
    <col min="2561" max="2561" width="32.375" style="78" customWidth="1"/>
    <col min="2562" max="2562" width="12.375" style="78" customWidth="1"/>
    <col min="2563" max="2563" width="12.875" style="78" customWidth="1"/>
    <col min="2564" max="2564" width="11" style="78"/>
    <col min="2565" max="2565" width="12.875" style="78" customWidth="1"/>
    <col min="2566" max="2566" width="13.5" style="78" customWidth="1"/>
    <col min="2567" max="2567" width="11" style="78"/>
    <col min="2568" max="2568" width="12.375" style="78" customWidth="1"/>
    <col min="2569" max="2570" width="11" style="78"/>
    <col min="2571" max="2572" width="11.5" style="78" customWidth="1"/>
    <col min="2573" max="2816" width="11" style="78"/>
    <col min="2817" max="2817" width="32.375" style="78" customWidth="1"/>
    <col min="2818" max="2818" width="12.375" style="78" customWidth="1"/>
    <col min="2819" max="2819" width="12.875" style="78" customWidth="1"/>
    <col min="2820" max="2820" width="11" style="78"/>
    <col min="2821" max="2821" width="12.875" style="78" customWidth="1"/>
    <col min="2822" max="2822" width="13.5" style="78" customWidth="1"/>
    <col min="2823" max="2823" width="11" style="78"/>
    <col min="2824" max="2824" width="12.375" style="78" customWidth="1"/>
    <col min="2825" max="2826" width="11" style="78"/>
    <col min="2827" max="2828" width="11.5" style="78" customWidth="1"/>
    <col min="2829" max="3072" width="11" style="78"/>
    <col min="3073" max="3073" width="32.375" style="78" customWidth="1"/>
    <col min="3074" max="3074" width="12.375" style="78" customWidth="1"/>
    <col min="3075" max="3075" width="12.875" style="78" customWidth="1"/>
    <col min="3076" max="3076" width="11" style="78"/>
    <col min="3077" max="3077" width="12.875" style="78" customWidth="1"/>
    <col min="3078" max="3078" width="13.5" style="78" customWidth="1"/>
    <col min="3079" max="3079" width="11" style="78"/>
    <col min="3080" max="3080" width="12.375" style="78" customWidth="1"/>
    <col min="3081" max="3082" width="11" style="78"/>
    <col min="3083" max="3084" width="11.5" style="78" customWidth="1"/>
    <col min="3085" max="3328" width="11" style="78"/>
    <col min="3329" max="3329" width="32.375" style="78" customWidth="1"/>
    <col min="3330" max="3330" width="12.375" style="78" customWidth="1"/>
    <col min="3331" max="3331" width="12.875" style="78" customWidth="1"/>
    <col min="3332" max="3332" width="11" style="78"/>
    <col min="3333" max="3333" width="12.875" style="78" customWidth="1"/>
    <col min="3334" max="3334" width="13.5" style="78" customWidth="1"/>
    <col min="3335" max="3335" width="11" style="78"/>
    <col min="3336" max="3336" width="12.375" style="78" customWidth="1"/>
    <col min="3337" max="3338" width="11" style="78"/>
    <col min="3339" max="3340" width="11.5" style="78" customWidth="1"/>
    <col min="3341" max="3584" width="11" style="78"/>
    <col min="3585" max="3585" width="32.375" style="78" customWidth="1"/>
    <col min="3586" max="3586" width="12.375" style="78" customWidth="1"/>
    <col min="3587" max="3587" width="12.875" style="78" customWidth="1"/>
    <col min="3588" max="3588" width="11" style="78"/>
    <col min="3589" max="3589" width="12.875" style="78" customWidth="1"/>
    <col min="3590" max="3590" width="13.5" style="78" customWidth="1"/>
    <col min="3591" max="3591" width="11" style="78"/>
    <col min="3592" max="3592" width="12.375" style="78" customWidth="1"/>
    <col min="3593" max="3594" width="11" style="78"/>
    <col min="3595" max="3596" width="11.5" style="78" customWidth="1"/>
    <col min="3597" max="3840" width="11" style="78"/>
    <col min="3841" max="3841" width="32.375" style="78" customWidth="1"/>
    <col min="3842" max="3842" width="12.375" style="78" customWidth="1"/>
    <col min="3843" max="3843" width="12.875" style="78" customWidth="1"/>
    <col min="3844" max="3844" width="11" style="78"/>
    <col min="3845" max="3845" width="12.875" style="78" customWidth="1"/>
    <col min="3846" max="3846" width="13.5" style="78" customWidth="1"/>
    <col min="3847" max="3847" width="11" style="78"/>
    <col min="3848" max="3848" width="12.375" style="78" customWidth="1"/>
    <col min="3849" max="3850" width="11" style="78"/>
    <col min="3851" max="3852" width="11.5" style="78" customWidth="1"/>
    <col min="3853" max="4096" width="11" style="78"/>
    <col min="4097" max="4097" width="32.375" style="78" customWidth="1"/>
    <col min="4098" max="4098" width="12.375" style="78" customWidth="1"/>
    <col min="4099" max="4099" width="12.875" style="78" customWidth="1"/>
    <col min="4100" max="4100" width="11" style="78"/>
    <col min="4101" max="4101" width="12.875" style="78" customWidth="1"/>
    <col min="4102" max="4102" width="13.5" style="78" customWidth="1"/>
    <col min="4103" max="4103" width="11" style="78"/>
    <col min="4104" max="4104" width="12.375" style="78" customWidth="1"/>
    <col min="4105" max="4106" width="11" style="78"/>
    <col min="4107" max="4108" width="11.5" style="78" customWidth="1"/>
    <col min="4109" max="4352" width="11" style="78"/>
    <col min="4353" max="4353" width="32.375" style="78" customWidth="1"/>
    <col min="4354" max="4354" width="12.375" style="78" customWidth="1"/>
    <col min="4355" max="4355" width="12.875" style="78" customWidth="1"/>
    <col min="4356" max="4356" width="11" style="78"/>
    <col min="4357" max="4357" width="12.875" style="78" customWidth="1"/>
    <col min="4358" max="4358" width="13.5" style="78" customWidth="1"/>
    <col min="4359" max="4359" width="11" style="78"/>
    <col min="4360" max="4360" width="12.375" style="78" customWidth="1"/>
    <col min="4361" max="4362" width="11" style="78"/>
    <col min="4363" max="4364" width="11.5" style="78" customWidth="1"/>
    <col min="4365" max="4608" width="11" style="78"/>
    <col min="4609" max="4609" width="32.375" style="78" customWidth="1"/>
    <col min="4610" max="4610" width="12.375" style="78" customWidth="1"/>
    <col min="4611" max="4611" width="12.875" style="78" customWidth="1"/>
    <col min="4612" max="4612" width="11" style="78"/>
    <col min="4613" max="4613" width="12.875" style="78" customWidth="1"/>
    <col min="4614" max="4614" width="13.5" style="78" customWidth="1"/>
    <col min="4615" max="4615" width="11" style="78"/>
    <col min="4616" max="4616" width="12.375" style="78" customWidth="1"/>
    <col min="4617" max="4618" width="11" style="78"/>
    <col min="4619" max="4620" width="11.5" style="78" customWidth="1"/>
    <col min="4621" max="4864" width="11" style="78"/>
    <col min="4865" max="4865" width="32.375" style="78" customWidth="1"/>
    <col min="4866" max="4866" width="12.375" style="78" customWidth="1"/>
    <col min="4867" max="4867" width="12.875" style="78" customWidth="1"/>
    <col min="4868" max="4868" width="11" style="78"/>
    <col min="4869" max="4869" width="12.875" style="78" customWidth="1"/>
    <col min="4870" max="4870" width="13.5" style="78" customWidth="1"/>
    <col min="4871" max="4871" width="11" style="78"/>
    <col min="4872" max="4872" width="12.375" style="78" customWidth="1"/>
    <col min="4873" max="4874" width="11" style="78"/>
    <col min="4875" max="4876" width="11.5" style="78" customWidth="1"/>
    <col min="4877" max="5120" width="11" style="78"/>
    <col min="5121" max="5121" width="32.375" style="78" customWidth="1"/>
    <col min="5122" max="5122" width="12.375" style="78" customWidth="1"/>
    <col min="5123" max="5123" width="12.875" style="78" customWidth="1"/>
    <col min="5124" max="5124" width="11" style="78"/>
    <col min="5125" max="5125" width="12.875" style="78" customWidth="1"/>
    <col min="5126" max="5126" width="13.5" style="78" customWidth="1"/>
    <col min="5127" max="5127" width="11" style="78"/>
    <col min="5128" max="5128" width="12.375" style="78" customWidth="1"/>
    <col min="5129" max="5130" width="11" style="78"/>
    <col min="5131" max="5132" width="11.5" style="78" customWidth="1"/>
    <col min="5133" max="5376" width="11" style="78"/>
    <col min="5377" max="5377" width="32.375" style="78" customWidth="1"/>
    <col min="5378" max="5378" width="12.375" style="78" customWidth="1"/>
    <col min="5379" max="5379" width="12.875" style="78" customWidth="1"/>
    <col min="5380" max="5380" width="11" style="78"/>
    <col min="5381" max="5381" width="12.875" style="78" customWidth="1"/>
    <col min="5382" max="5382" width="13.5" style="78" customWidth="1"/>
    <col min="5383" max="5383" width="11" style="78"/>
    <col min="5384" max="5384" width="12.375" style="78" customWidth="1"/>
    <col min="5385" max="5386" width="11" style="78"/>
    <col min="5387" max="5388" width="11.5" style="78" customWidth="1"/>
    <col min="5389" max="5632" width="11" style="78"/>
    <col min="5633" max="5633" width="32.375" style="78" customWidth="1"/>
    <col min="5634" max="5634" width="12.375" style="78" customWidth="1"/>
    <col min="5635" max="5635" width="12.875" style="78" customWidth="1"/>
    <col min="5636" max="5636" width="11" style="78"/>
    <col min="5637" max="5637" width="12.875" style="78" customWidth="1"/>
    <col min="5638" max="5638" width="13.5" style="78" customWidth="1"/>
    <col min="5639" max="5639" width="11" style="78"/>
    <col min="5640" max="5640" width="12.375" style="78" customWidth="1"/>
    <col min="5641" max="5642" width="11" style="78"/>
    <col min="5643" max="5644" width="11.5" style="78" customWidth="1"/>
    <col min="5645" max="5888" width="11" style="78"/>
    <col min="5889" max="5889" width="32.375" style="78" customWidth="1"/>
    <col min="5890" max="5890" width="12.375" style="78" customWidth="1"/>
    <col min="5891" max="5891" width="12.875" style="78" customWidth="1"/>
    <col min="5892" max="5892" width="11" style="78"/>
    <col min="5893" max="5893" width="12.875" style="78" customWidth="1"/>
    <col min="5894" max="5894" width="13.5" style="78" customWidth="1"/>
    <col min="5895" max="5895" width="11" style="78"/>
    <col min="5896" max="5896" width="12.375" style="78" customWidth="1"/>
    <col min="5897" max="5898" width="11" style="78"/>
    <col min="5899" max="5900" width="11.5" style="78" customWidth="1"/>
    <col min="5901" max="6144" width="11" style="78"/>
    <col min="6145" max="6145" width="32.375" style="78" customWidth="1"/>
    <col min="6146" max="6146" width="12.375" style="78" customWidth="1"/>
    <col min="6147" max="6147" width="12.875" style="78" customWidth="1"/>
    <col min="6148" max="6148" width="11" style="78"/>
    <col min="6149" max="6149" width="12.875" style="78" customWidth="1"/>
    <col min="6150" max="6150" width="13.5" style="78" customWidth="1"/>
    <col min="6151" max="6151" width="11" style="78"/>
    <col min="6152" max="6152" width="12.375" style="78" customWidth="1"/>
    <col min="6153" max="6154" width="11" style="78"/>
    <col min="6155" max="6156" width="11.5" style="78" customWidth="1"/>
    <col min="6157" max="6400" width="11" style="78"/>
    <col min="6401" max="6401" width="32.375" style="78" customWidth="1"/>
    <col min="6402" max="6402" width="12.375" style="78" customWidth="1"/>
    <col min="6403" max="6403" width="12.875" style="78" customWidth="1"/>
    <col min="6404" max="6404" width="11" style="78"/>
    <col min="6405" max="6405" width="12.875" style="78" customWidth="1"/>
    <col min="6406" max="6406" width="13.5" style="78" customWidth="1"/>
    <col min="6407" max="6407" width="11" style="78"/>
    <col min="6408" max="6408" width="12.375" style="78" customWidth="1"/>
    <col min="6409" max="6410" width="11" style="78"/>
    <col min="6411" max="6412" width="11.5" style="78" customWidth="1"/>
    <col min="6413" max="6656" width="11" style="78"/>
    <col min="6657" max="6657" width="32.375" style="78" customWidth="1"/>
    <col min="6658" max="6658" width="12.375" style="78" customWidth="1"/>
    <col min="6659" max="6659" width="12.875" style="78" customWidth="1"/>
    <col min="6660" max="6660" width="11" style="78"/>
    <col min="6661" max="6661" width="12.875" style="78" customWidth="1"/>
    <col min="6662" max="6662" width="13.5" style="78" customWidth="1"/>
    <col min="6663" max="6663" width="11" style="78"/>
    <col min="6664" max="6664" width="12.375" style="78" customWidth="1"/>
    <col min="6665" max="6666" width="11" style="78"/>
    <col min="6667" max="6668" width="11.5" style="78" customWidth="1"/>
    <col min="6669" max="6912" width="11" style="78"/>
    <col min="6913" max="6913" width="32.375" style="78" customWidth="1"/>
    <col min="6914" max="6914" width="12.375" style="78" customWidth="1"/>
    <col min="6915" max="6915" width="12.875" style="78" customWidth="1"/>
    <col min="6916" max="6916" width="11" style="78"/>
    <col min="6917" max="6917" width="12.875" style="78" customWidth="1"/>
    <col min="6918" max="6918" width="13.5" style="78" customWidth="1"/>
    <col min="6919" max="6919" width="11" style="78"/>
    <col min="6920" max="6920" width="12.375" style="78" customWidth="1"/>
    <col min="6921" max="6922" width="11" style="78"/>
    <col min="6923" max="6924" width="11.5" style="78" customWidth="1"/>
    <col min="6925" max="7168" width="11" style="78"/>
    <col min="7169" max="7169" width="32.375" style="78" customWidth="1"/>
    <col min="7170" max="7170" width="12.375" style="78" customWidth="1"/>
    <col min="7171" max="7171" width="12.875" style="78" customWidth="1"/>
    <col min="7172" max="7172" width="11" style="78"/>
    <col min="7173" max="7173" width="12.875" style="78" customWidth="1"/>
    <col min="7174" max="7174" width="13.5" style="78" customWidth="1"/>
    <col min="7175" max="7175" width="11" style="78"/>
    <col min="7176" max="7176" width="12.375" style="78" customWidth="1"/>
    <col min="7177" max="7178" width="11" style="78"/>
    <col min="7179" max="7180" width="11.5" style="78" customWidth="1"/>
    <col min="7181" max="7424" width="11" style="78"/>
    <col min="7425" max="7425" width="32.375" style="78" customWidth="1"/>
    <col min="7426" max="7426" width="12.375" style="78" customWidth="1"/>
    <col min="7427" max="7427" width="12.875" style="78" customWidth="1"/>
    <col min="7428" max="7428" width="11" style="78"/>
    <col min="7429" max="7429" width="12.875" style="78" customWidth="1"/>
    <col min="7430" max="7430" width="13.5" style="78" customWidth="1"/>
    <col min="7431" max="7431" width="11" style="78"/>
    <col min="7432" max="7432" width="12.375" style="78" customWidth="1"/>
    <col min="7433" max="7434" width="11" style="78"/>
    <col min="7435" max="7436" width="11.5" style="78" customWidth="1"/>
    <col min="7437" max="7680" width="11" style="78"/>
    <col min="7681" max="7681" width="32.375" style="78" customWidth="1"/>
    <col min="7682" max="7682" width="12.375" style="78" customWidth="1"/>
    <col min="7683" max="7683" width="12.875" style="78" customWidth="1"/>
    <col min="7684" max="7684" width="11" style="78"/>
    <col min="7685" max="7685" width="12.875" style="78" customWidth="1"/>
    <col min="7686" max="7686" width="13.5" style="78" customWidth="1"/>
    <col min="7687" max="7687" width="11" style="78"/>
    <col min="7688" max="7688" width="12.375" style="78" customWidth="1"/>
    <col min="7689" max="7690" width="11" style="78"/>
    <col min="7691" max="7692" width="11.5" style="78" customWidth="1"/>
    <col min="7693" max="7936" width="11" style="78"/>
    <col min="7937" max="7937" width="32.375" style="78" customWidth="1"/>
    <col min="7938" max="7938" width="12.375" style="78" customWidth="1"/>
    <col min="7939" max="7939" width="12.875" style="78" customWidth="1"/>
    <col min="7940" max="7940" width="11" style="78"/>
    <col min="7941" max="7941" width="12.875" style="78" customWidth="1"/>
    <col min="7942" max="7942" width="13.5" style="78" customWidth="1"/>
    <col min="7943" max="7943" width="11" style="78"/>
    <col min="7944" max="7944" width="12.375" style="78" customWidth="1"/>
    <col min="7945" max="7946" width="11" style="78"/>
    <col min="7947" max="7948" width="11.5" style="78" customWidth="1"/>
    <col min="7949" max="8192" width="11" style="78"/>
    <col min="8193" max="8193" width="32.375" style="78" customWidth="1"/>
    <col min="8194" max="8194" width="12.375" style="78" customWidth="1"/>
    <col min="8195" max="8195" width="12.875" style="78" customWidth="1"/>
    <col min="8196" max="8196" width="11" style="78"/>
    <col min="8197" max="8197" width="12.875" style="78" customWidth="1"/>
    <col min="8198" max="8198" width="13.5" style="78" customWidth="1"/>
    <col min="8199" max="8199" width="11" style="78"/>
    <col min="8200" max="8200" width="12.375" style="78" customWidth="1"/>
    <col min="8201" max="8202" width="11" style="78"/>
    <col min="8203" max="8204" width="11.5" style="78" customWidth="1"/>
    <col min="8205" max="8448" width="11" style="78"/>
    <col min="8449" max="8449" width="32.375" style="78" customWidth="1"/>
    <col min="8450" max="8450" width="12.375" style="78" customWidth="1"/>
    <col min="8451" max="8451" width="12.875" style="78" customWidth="1"/>
    <col min="8452" max="8452" width="11" style="78"/>
    <col min="8453" max="8453" width="12.875" style="78" customWidth="1"/>
    <col min="8454" max="8454" width="13.5" style="78" customWidth="1"/>
    <col min="8455" max="8455" width="11" style="78"/>
    <col min="8456" max="8456" width="12.375" style="78" customWidth="1"/>
    <col min="8457" max="8458" width="11" style="78"/>
    <col min="8459" max="8460" width="11.5" style="78" customWidth="1"/>
    <col min="8461" max="8704" width="11" style="78"/>
    <col min="8705" max="8705" width="32.375" style="78" customWidth="1"/>
    <col min="8706" max="8706" width="12.375" style="78" customWidth="1"/>
    <col min="8707" max="8707" width="12.875" style="78" customWidth="1"/>
    <col min="8708" max="8708" width="11" style="78"/>
    <col min="8709" max="8709" width="12.875" style="78" customWidth="1"/>
    <col min="8710" max="8710" width="13.5" style="78" customWidth="1"/>
    <col min="8711" max="8711" width="11" style="78"/>
    <col min="8712" max="8712" width="12.375" style="78" customWidth="1"/>
    <col min="8713" max="8714" width="11" style="78"/>
    <col min="8715" max="8716" width="11.5" style="78" customWidth="1"/>
    <col min="8717" max="8960" width="11" style="78"/>
    <col min="8961" max="8961" width="32.375" style="78" customWidth="1"/>
    <col min="8962" max="8962" width="12.375" style="78" customWidth="1"/>
    <col min="8963" max="8963" width="12.875" style="78" customWidth="1"/>
    <col min="8964" max="8964" width="11" style="78"/>
    <col min="8965" max="8965" width="12.875" style="78" customWidth="1"/>
    <col min="8966" max="8966" width="13.5" style="78" customWidth="1"/>
    <col min="8967" max="8967" width="11" style="78"/>
    <col min="8968" max="8968" width="12.375" style="78" customWidth="1"/>
    <col min="8969" max="8970" width="11" style="78"/>
    <col min="8971" max="8972" width="11.5" style="78" customWidth="1"/>
    <col min="8973" max="9216" width="11" style="78"/>
    <col min="9217" max="9217" width="32.375" style="78" customWidth="1"/>
    <col min="9218" max="9218" width="12.375" style="78" customWidth="1"/>
    <col min="9219" max="9219" width="12.875" style="78" customWidth="1"/>
    <col min="9220" max="9220" width="11" style="78"/>
    <col min="9221" max="9221" width="12.875" style="78" customWidth="1"/>
    <col min="9222" max="9222" width="13.5" style="78" customWidth="1"/>
    <col min="9223" max="9223" width="11" style="78"/>
    <col min="9224" max="9224" width="12.375" style="78" customWidth="1"/>
    <col min="9225" max="9226" width="11" style="78"/>
    <col min="9227" max="9228" width="11.5" style="78" customWidth="1"/>
    <col min="9229" max="9472" width="11" style="78"/>
    <col min="9473" max="9473" width="32.375" style="78" customWidth="1"/>
    <col min="9474" max="9474" width="12.375" style="78" customWidth="1"/>
    <col min="9475" max="9475" width="12.875" style="78" customWidth="1"/>
    <col min="9476" max="9476" width="11" style="78"/>
    <col min="9477" max="9477" width="12.875" style="78" customWidth="1"/>
    <col min="9478" max="9478" width="13.5" style="78" customWidth="1"/>
    <col min="9479" max="9479" width="11" style="78"/>
    <col min="9480" max="9480" width="12.375" style="78" customWidth="1"/>
    <col min="9481" max="9482" width="11" style="78"/>
    <col min="9483" max="9484" width="11.5" style="78" customWidth="1"/>
    <col min="9485" max="9728" width="11" style="78"/>
    <col min="9729" max="9729" width="32.375" style="78" customWidth="1"/>
    <col min="9730" max="9730" width="12.375" style="78" customWidth="1"/>
    <col min="9731" max="9731" width="12.875" style="78" customWidth="1"/>
    <col min="9732" max="9732" width="11" style="78"/>
    <col min="9733" max="9733" width="12.875" style="78" customWidth="1"/>
    <col min="9734" max="9734" width="13.5" style="78" customWidth="1"/>
    <col min="9735" max="9735" width="11" style="78"/>
    <col min="9736" max="9736" width="12.375" style="78" customWidth="1"/>
    <col min="9737" max="9738" width="11" style="78"/>
    <col min="9739" max="9740" width="11.5" style="78" customWidth="1"/>
    <col min="9741" max="9984" width="11" style="78"/>
    <col min="9985" max="9985" width="32.375" style="78" customWidth="1"/>
    <col min="9986" max="9986" width="12.375" style="78" customWidth="1"/>
    <col min="9987" max="9987" width="12.875" style="78" customWidth="1"/>
    <col min="9988" max="9988" width="11" style="78"/>
    <col min="9989" max="9989" width="12.875" style="78" customWidth="1"/>
    <col min="9990" max="9990" width="13.5" style="78" customWidth="1"/>
    <col min="9991" max="9991" width="11" style="78"/>
    <col min="9992" max="9992" width="12.375" style="78" customWidth="1"/>
    <col min="9993" max="9994" width="11" style="78"/>
    <col min="9995" max="9996" width="11.5" style="78" customWidth="1"/>
    <col min="9997" max="10240" width="11" style="78"/>
    <col min="10241" max="10241" width="32.375" style="78" customWidth="1"/>
    <col min="10242" max="10242" width="12.375" style="78" customWidth="1"/>
    <col min="10243" max="10243" width="12.875" style="78" customWidth="1"/>
    <col min="10244" max="10244" width="11" style="78"/>
    <col min="10245" max="10245" width="12.875" style="78" customWidth="1"/>
    <col min="10246" max="10246" width="13.5" style="78" customWidth="1"/>
    <col min="10247" max="10247" width="11" style="78"/>
    <col min="10248" max="10248" width="12.375" style="78" customWidth="1"/>
    <col min="10249" max="10250" width="11" style="78"/>
    <col min="10251" max="10252" width="11.5" style="78" customWidth="1"/>
    <col min="10253" max="10496" width="11" style="78"/>
    <col min="10497" max="10497" width="32.375" style="78" customWidth="1"/>
    <col min="10498" max="10498" width="12.375" style="78" customWidth="1"/>
    <col min="10499" max="10499" width="12.875" style="78" customWidth="1"/>
    <col min="10500" max="10500" width="11" style="78"/>
    <col min="10501" max="10501" width="12.875" style="78" customWidth="1"/>
    <col min="10502" max="10502" width="13.5" style="78" customWidth="1"/>
    <col min="10503" max="10503" width="11" style="78"/>
    <col min="10504" max="10504" width="12.375" style="78" customWidth="1"/>
    <col min="10505" max="10506" width="11" style="78"/>
    <col min="10507" max="10508" width="11.5" style="78" customWidth="1"/>
    <col min="10509" max="10752" width="11" style="78"/>
    <col min="10753" max="10753" width="32.375" style="78" customWidth="1"/>
    <col min="10754" max="10754" width="12.375" style="78" customWidth="1"/>
    <col min="10755" max="10755" width="12.875" style="78" customWidth="1"/>
    <col min="10756" max="10756" width="11" style="78"/>
    <col min="10757" max="10757" width="12.875" style="78" customWidth="1"/>
    <col min="10758" max="10758" width="13.5" style="78" customWidth="1"/>
    <col min="10759" max="10759" width="11" style="78"/>
    <col min="10760" max="10760" width="12.375" style="78" customWidth="1"/>
    <col min="10761" max="10762" width="11" style="78"/>
    <col min="10763" max="10764" width="11.5" style="78" customWidth="1"/>
    <col min="10765" max="11008" width="11" style="78"/>
    <col min="11009" max="11009" width="32.375" style="78" customWidth="1"/>
    <col min="11010" max="11010" width="12.375" style="78" customWidth="1"/>
    <col min="11011" max="11011" width="12.875" style="78" customWidth="1"/>
    <col min="11012" max="11012" width="11" style="78"/>
    <col min="11013" max="11013" width="12.875" style="78" customWidth="1"/>
    <col min="11014" max="11014" width="13.5" style="78" customWidth="1"/>
    <col min="11015" max="11015" width="11" style="78"/>
    <col min="11016" max="11016" width="12.375" style="78" customWidth="1"/>
    <col min="11017" max="11018" width="11" style="78"/>
    <col min="11019" max="11020" width="11.5" style="78" customWidth="1"/>
    <col min="11021" max="11264" width="11" style="78"/>
    <col min="11265" max="11265" width="32.375" style="78" customWidth="1"/>
    <col min="11266" max="11266" width="12.375" style="78" customWidth="1"/>
    <col min="11267" max="11267" width="12.875" style="78" customWidth="1"/>
    <col min="11268" max="11268" width="11" style="78"/>
    <col min="11269" max="11269" width="12.875" style="78" customWidth="1"/>
    <col min="11270" max="11270" width="13.5" style="78" customWidth="1"/>
    <col min="11271" max="11271" width="11" style="78"/>
    <col min="11272" max="11272" width="12.375" style="78" customWidth="1"/>
    <col min="11273" max="11274" width="11" style="78"/>
    <col min="11275" max="11276" width="11.5" style="78" customWidth="1"/>
    <col min="11277" max="11520" width="11" style="78"/>
    <col min="11521" max="11521" width="32.375" style="78" customWidth="1"/>
    <col min="11522" max="11522" width="12.375" style="78" customWidth="1"/>
    <col min="11523" max="11523" width="12.875" style="78" customWidth="1"/>
    <col min="11524" max="11524" width="11" style="78"/>
    <col min="11525" max="11525" width="12.875" style="78" customWidth="1"/>
    <col min="11526" max="11526" width="13.5" style="78" customWidth="1"/>
    <col min="11527" max="11527" width="11" style="78"/>
    <col min="11528" max="11528" width="12.375" style="78" customWidth="1"/>
    <col min="11529" max="11530" width="11" style="78"/>
    <col min="11531" max="11532" width="11.5" style="78" customWidth="1"/>
    <col min="11533" max="11776" width="11" style="78"/>
    <col min="11777" max="11777" width="32.375" style="78" customWidth="1"/>
    <col min="11778" max="11778" width="12.375" style="78" customWidth="1"/>
    <col min="11779" max="11779" width="12.875" style="78" customWidth="1"/>
    <col min="11780" max="11780" width="11" style="78"/>
    <col min="11781" max="11781" width="12.875" style="78" customWidth="1"/>
    <col min="11782" max="11782" width="13.5" style="78" customWidth="1"/>
    <col min="11783" max="11783" width="11" style="78"/>
    <col min="11784" max="11784" width="12.375" style="78" customWidth="1"/>
    <col min="11785" max="11786" width="11" style="78"/>
    <col min="11787" max="11788" width="11.5" style="78" customWidth="1"/>
    <col min="11789" max="12032" width="11" style="78"/>
    <col min="12033" max="12033" width="32.375" style="78" customWidth="1"/>
    <col min="12034" max="12034" width="12.375" style="78" customWidth="1"/>
    <col min="12035" max="12035" width="12.875" style="78" customWidth="1"/>
    <col min="12036" max="12036" width="11" style="78"/>
    <col min="12037" max="12037" width="12.875" style="78" customWidth="1"/>
    <col min="12038" max="12038" width="13.5" style="78" customWidth="1"/>
    <col min="12039" max="12039" width="11" style="78"/>
    <col min="12040" max="12040" width="12.375" style="78" customWidth="1"/>
    <col min="12041" max="12042" width="11" style="78"/>
    <col min="12043" max="12044" width="11.5" style="78" customWidth="1"/>
    <col min="12045" max="12288" width="11" style="78"/>
    <col min="12289" max="12289" width="32.375" style="78" customWidth="1"/>
    <col min="12290" max="12290" width="12.375" style="78" customWidth="1"/>
    <col min="12291" max="12291" width="12.875" style="78" customWidth="1"/>
    <col min="12292" max="12292" width="11" style="78"/>
    <col min="12293" max="12293" width="12.875" style="78" customWidth="1"/>
    <col min="12294" max="12294" width="13.5" style="78" customWidth="1"/>
    <col min="12295" max="12295" width="11" style="78"/>
    <col min="12296" max="12296" width="12.375" style="78" customWidth="1"/>
    <col min="12297" max="12298" width="11" style="78"/>
    <col min="12299" max="12300" width="11.5" style="78" customWidth="1"/>
    <col min="12301" max="12544" width="11" style="78"/>
    <col min="12545" max="12545" width="32.375" style="78" customWidth="1"/>
    <col min="12546" max="12546" width="12.375" style="78" customWidth="1"/>
    <col min="12547" max="12547" width="12.875" style="78" customWidth="1"/>
    <col min="12548" max="12548" width="11" style="78"/>
    <col min="12549" max="12549" width="12.875" style="78" customWidth="1"/>
    <col min="12550" max="12550" width="13.5" style="78" customWidth="1"/>
    <col min="12551" max="12551" width="11" style="78"/>
    <col min="12552" max="12552" width="12.375" style="78" customWidth="1"/>
    <col min="12553" max="12554" width="11" style="78"/>
    <col min="12555" max="12556" width="11.5" style="78" customWidth="1"/>
    <col min="12557" max="12800" width="11" style="78"/>
    <col min="12801" max="12801" width="32.375" style="78" customWidth="1"/>
    <col min="12802" max="12802" width="12.375" style="78" customWidth="1"/>
    <col min="12803" max="12803" width="12.875" style="78" customWidth="1"/>
    <col min="12804" max="12804" width="11" style="78"/>
    <col min="12805" max="12805" width="12.875" style="78" customWidth="1"/>
    <col min="12806" max="12806" width="13.5" style="78" customWidth="1"/>
    <col min="12807" max="12807" width="11" style="78"/>
    <col min="12808" max="12808" width="12.375" style="78" customWidth="1"/>
    <col min="12809" max="12810" width="11" style="78"/>
    <col min="12811" max="12812" width="11.5" style="78" customWidth="1"/>
    <col min="12813" max="13056" width="11" style="78"/>
    <col min="13057" max="13057" width="32.375" style="78" customWidth="1"/>
    <col min="13058" max="13058" width="12.375" style="78" customWidth="1"/>
    <col min="13059" max="13059" width="12.875" style="78" customWidth="1"/>
    <col min="13060" max="13060" width="11" style="78"/>
    <col min="13061" max="13061" width="12.875" style="78" customWidth="1"/>
    <col min="13062" max="13062" width="13.5" style="78" customWidth="1"/>
    <col min="13063" max="13063" width="11" style="78"/>
    <col min="13064" max="13064" width="12.375" style="78" customWidth="1"/>
    <col min="13065" max="13066" width="11" style="78"/>
    <col min="13067" max="13068" width="11.5" style="78" customWidth="1"/>
    <col min="13069" max="13312" width="11" style="78"/>
    <col min="13313" max="13313" width="32.375" style="78" customWidth="1"/>
    <col min="13314" max="13314" width="12.375" style="78" customWidth="1"/>
    <col min="13315" max="13315" width="12.875" style="78" customWidth="1"/>
    <col min="13316" max="13316" width="11" style="78"/>
    <col min="13317" max="13317" width="12.875" style="78" customWidth="1"/>
    <col min="13318" max="13318" width="13.5" style="78" customWidth="1"/>
    <col min="13319" max="13319" width="11" style="78"/>
    <col min="13320" max="13320" width="12.375" style="78" customWidth="1"/>
    <col min="13321" max="13322" width="11" style="78"/>
    <col min="13323" max="13324" width="11.5" style="78" customWidth="1"/>
    <col min="13325" max="13568" width="11" style="78"/>
    <col min="13569" max="13569" width="32.375" style="78" customWidth="1"/>
    <col min="13570" max="13570" width="12.375" style="78" customWidth="1"/>
    <col min="13571" max="13571" width="12.875" style="78" customWidth="1"/>
    <col min="13572" max="13572" width="11" style="78"/>
    <col min="13573" max="13573" width="12.875" style="78" customWidth="1"/>
    <col min="13574" max="13574" width="13.5" style="78" customWidth="1"/>
    <col min="13575" max="13575" width="11" style="78"/>
    <col min="13576" max="13576" width="12.375" style="78" customWidth="1"/>
    <col min="13577" max="13578" width="11" style="78"/>
    <col min="13579" max="13580" width="11.5" style="78" customWidth="1"/>
    <col min="13581" max="13824" width="11" style="78"/>
    <col min="13825" max="13825" width="32.375" style="78" customWidth="1"/>
    <col min="13826" max="13826" width="12.375" style="78" customWidth="1"/>
    <col min="13827" max="13827" width="12.875" style="78" customWidth="1"/>
    <col min="13828" max="13828" width="11" style="78"/>
    <col min="13829" max="13829" width="12.875" style="78" customWidth="1"/>
    <col min="13830" max="13830" width="13.5" style="78" customWidth="1"/>
    <col min="13831" max="13831" width="11" style="78"/>
    <col min="13832" max="13832" width="12.375" style="78" customWidth="1"/>
    <col min="13833" max="13834" width="11" style="78"/>
    <col min="13835" max="13836" width="11.5" style="78" customWidth="1"/>
    <col min="13837" max="14080" width="11" style="78"/>
    <col min="14081" max="14081" width="32.375" style="78" customWidth="1"/>
    <col min="14082" max="14082" width="12.375" style="78" customWidth="1"/>
    <col min="14083" max="14083" width="12.875" style="78" customWidth="1"/>
    <col min="14084" max="14084" width="11" style="78"/>
    <col min="14085" max="14085" width="12.875" style="78" customWidth="1"/>
    <col min="14086" max="14086" width="13.5" style="78" customWidth="1"/>
    <col min="14087" max="14087" width="11" style="78"/>
    <col min="14088" max="14088" width="12.375" style="78" customWidth="1"/>
    <col min="14089" max="14090" width="11" style="78"/>
    <col min="14091" max="14092" width="11.5" style="78" customWidth="1"/>
    <col min="14093" max="14336" width="11" style="78"/>
    <col min="14337" max="14337" width="32.375" style="78" customWidth="1"/>
    <col min="14338" max="14338" width="12.375" style="78" customWidth="1"/>
    <col min="14339" max="14339" width="12.875" style="78" customWidth="1"/>
    <col min="14340" max="14340" width="11" style="78"/>
    <col min="14341" max="14341" width="12.875" style="78" customWidth="1"/>
    <col min="14342" max="14342" width="13.5" style="78" customWidth="1"/>
    <col min="14343" max="14343" width="11" style="78"/>
    <col min="14344" max="14344" width="12.375" style="78" customWidth="1"/>
    <col min="14345" max="14346" width="11" style="78"/>
    <col min="14347" max="14348" width="11.5" style="78" customWidth="1"/>
    <col min="14349" max="14592" width="11" style="78"/>
    <col min="14593" max="14593" width="32.375" style="78" customWidth="1"/>
    <col min="14594" max="14594" width="12.375" style="78" customWidth="1"/>
    <col min="14595" max="14595" width="12.875" style="78" customWidth="1"/>
    <col min="14596" max="14596" width="11" style="78"/>
    <col min="14597" max="14597" width="12.875" style="78" customWidth="1"/>
    <col min="14598" max="14598" width="13.5" style="78" customWidth="1"/>
    <col min="14599" max="14599" width="11" style="78"/>
    <col min="14600" max="14600" width="12.375" style="78" customWidth="1"/>
    <col min="14601" max="14602" width="11" style="78"/>
    <col min="14603" max="14604" width="11.5" style="78" customWidth="1"/>
    <col min="14605" max="14848" width="11" style="78"/>
    <col min="14849" max="14849" width="32.375" style="78" customWidth="1"/>
    <col min="14850" max="14850" width="12.375" style="78" customWidth="1"/>
    <col min="14851" max="14851" width="12.875" style="78" customWidth="1"/>
    <col min="14852" max="14852" width="11" style="78"/>
    <col min="14853" max="14853" width="12.875" style="78" customWidth="1"/>
    <col min="14854" max="14854" width="13.5" style="78" customWidth="1"/>
    <col min="14855" max="14855" width="11" style="78"/>
    <col min="14856" max="14856" width="12.375" style="78" customWidth="1"/>
    <col min="14857" max="14858" width="11" style="78"/>
    <col min="14859" max="14860" width="11.5" style="78" customWidth="1"/>
    <col min="14861" max="15104" width="11" style="78"/>
    <col min="15105" max="15105" width="32.375" style="78" customWidth="1"/>
    <col min="15106" max="15106" width="12.375" style="78" customWidth="1"/>
    <col min="15107" max="15107" width="12.875" style="78" customWidth="1"/>
    <col min="15108" max="15108" width="11" style="78"/>
    <col min="15109" max="15109" width="12.875" style="78" customWidth="1"/>
    <col min="15110" max="15110" width="13.5" style="78" customWidth="1"/>
    <col min="15111" max="15111" width="11" style="78"/>
    <col min="15112" max="15112" width="12.375" style="78" customWidth="1"/>
    <col min="15113" max="15114" width="11" style="78"/>
    <col min="15115" max="15116" width="11.5" style="78" customWidth="1"/>
    <col min="15117" max="15360" width="11" style="78"/>
    <col min="15361" max="15361" width="32.375" style="78" customWidth="1"/>
    <col min="15362" max="15362" width="12.375" style="78" customWidth="1"/>
    <col min="15363" max="15363" width="12.875" style="78" customWidth="1"/>
    <col min="15364" max="15364" width="11" style="78"/>
    <col min="15365" max="15365" width="12.875" style="78" customWidth="1"/>
    <col min="15366" max="15366" width="13.5" style="78" customWidth="1"/>
    <col min="15367" max="15367" width="11" style="78"/>
    <col min="15368" max="15368" width="12.375" style="78" customWidth="1"/>
    <col min="15369" max="15370" width="11" style="78"/>
    <col min="15371" max="15372" width="11.5" style="78" customWidth="1"/>
    <col min="15373" max="15616" width="11" style="78"/>
    <col min="15617" max="15617" width="32.375" style="78" customWidth="1"/>
    <col min="15618" max="15618" width="12.375" style="78" customWidth="1"/>
    <col min="15619" max="15619" width="12.875" style="78" customWidth="1"/>
    <col min="15620" max="15620" width="11" style="78"/>
    <col min="15621" max="15621" width="12.875" style="78" customWidth="1"/>
    <col min="15622" max="15622" width="13.5" style="78" customWidth="1"/>
    <col min="15623" max="15623" width="11" style="78"/>
    <col min="15624" max="15624" width="12.375" style="78" customWidth="1"/>
    <col min="15625" max="15626" width="11" style="78"/>
    <col min="15627" max="15628" width="11.5" style="78" customWidth="1"/>
    <col min="15629" max="15872" width="11" style="78"/>
    <col min="15873" max="15873" width="32.375" style="78" customWidth="1"/>
    <col min="15874" max="15874" width="12.375" style="78" customWidth="1"/>
    <col min="15875" max="15875" width="12.875" style="78" customWidth="1"/>
    <col min="15876" max="15876" width="11" style="78"/>
    <col min="15877" max="15877" width="12.875" style="78" customWidth="1"/>
    <col min="15878" max="15878" width="13.5" style="78" customWidth="1"/>
    <col min="15879" max="15879" width="11" style="78"/>
    <col min="15880" max="15880" width="12.375" style="78" customWidth="1"/>
    <col min="15881" max="15882" width="11" style="78"/>
    <col min="15883" max="15884" width="11.5" style="78" customWidth="1"/>
    <col min="15885" max="16128" width="11" style="78"/>
    <col min="16129" max="16129" width="32.375" style="78" customWidth="1"/>
    <col min="16130" max="16130" width="12.375" style="78" customWidth="1"/>
    <col min="16131" max="16131" width="12.875" style="78" customWidth="1"/>
    <col min="16132" max="16132" width="11" style="78"/>
    <col min="16133" max="16133" width="12.875" style="78" customWidth="1"/>
    <col min="16134" max="16134" width="13.5" style="78" customWidth="1"/>
    <col min="16135" max="16135" width="11" style="78"/>
    <col min="16136" max="16136" width="12.375" style="78" customWidth="1"/>
    <col min="16137" max="16138" width="11" style="78"/>
    <col min="16139" max="16140" width="11.5" style="78" customWidth="1"/>
    <col min="16141" max="16384" width="11" style="78"/>
  </cols>
  <sheetData>
    <row r="1" spans="1:8" x14ac:dyDescent="0.2">
      <c r="A1" s="6" t="s">
        <v>268</v>
      </c>
      <c r="B1" s="3"/>
      <c r="C1" s="3"/>
      <c r="D1" s="3"/>
      <c r="E1" s="3"/>
      <c r="F1" s="3"/>
      <c r="G1" s="3"/>
    </row>
    <row r="2" spans="1:8" ht="15.75" x14ac:dyDescent="0.25">
      <c r="A2" s="2"/>
      <c r="B2" s="109"/>
      <c r="C2" s="3"/>
      <c r="D2" s="3"/>
      <c r="E2" s="3"/>
      <c r="F2" s="3"/>
      <c r="G2" s="3"/>
      <c r="H2" s="62" t="s">
        <v>157</v>
      </c>
    </row>
    <row r="3" spans="1:8" s="80" customFormat="1" x14ac:dyDescent="0.2">
      <c r="A3" s="79"/>
      <c r="B3" s="895">
        <f>INDICE!A3</f>
        <v>42948</v>
      </c>
      <c r="C3" s="896"/>
      <c r="D3" s="896" t="s">
        <v>118</v>
      </c>
      <c r="E3" s="896"/>
      <c r="F3" s="896" t="s">
        <v>119</v>
      </c>
      <c r="G3" s="896"/>
      <c r="H3" s="896"/>
    </row>
    <row r="4" spans="1:8" s="80" customFormat="1" x14ac:dyDescent="0.2">
      <c r="A4" s="81"/>
      <c r="B4" s="72" t="s">
        <v>47</v>
      </c>
      <c r="C4" s="72" t="s">
        <v>120</v>
      </c>
      <c r="D4" s="72" t="s">
        <v>47</v>
      </c>
      <c r="E4" s="72" t="s">
        <v>121</v>
      </c>
      <c r="F4" s="72" t="s">
        <v>47</v>
      </c>
      <c r="G4" s="73" t="s">
        <v>121</v>
      </c>
      <c r="H4" s="73" t="s">
        <v>126</v>
      </c>
    </row>
    <row r="5" spans="1:8" s="80" customFormat="1" x14ac:dyDescent="0.2">
      <c r="A5" s="82" t="s">
        <v>575</v>
      </c>
      <c r="B5" s="426">
        <v>119</v>
      </c>
      <c r="C5" s="84">
        <v>-6.2992125984251963</v>
      </c>
      <c r="D5" s="83">
        <v>907</v>
      </c>
      <c r="E5" s="84">
        <v>-14.514608859566447</v>
      </c>
      <c r="F5" s="83">
        <v>1387</v>
      </c>
      <c r="G5" s="84">
        <v>-13.420724094881397</v>
      </c>
      <c r="H5" s="429">
        <v>2.0896038397366961</v>
      </c>
    </row>
    <row r="6" spans="1:8" s="80" customFormat="1" x14ac:dyDescent="0.2">
      <c r="A6" s="82" t="s">
        <v>48</v>
      </c>
      <c r="B6" s="427">
        <v>824.72800000000007</v>
      </c>
      <c r="C6" s="86">
        <v>10.381416613799939</v>
      </c>
      <c r="D6" s="85">
        <v>6053.0550000000003</v>
      </c>
      <c r="E6" s="86">
        <v>-4.9521773887477183</v>
      </c>
      <c r="F6" s="85">
        <v>9239.64</v>
      </c>
      <c r="G6" s="86">
        <v>-3.4352472572033603</v>
      </c>
      <c r="H6" s="430">
        <v>13.920106144040927</v>
      </c>
    </row>
    <row r="7" spans="1:8" s="80" customFormat="1" x14ac:dyDescent="0.2">
      <c r="A7" s="82" t="s">
        <v>49</v>
      </c>
      <c r="B7" s="427">
        <v>819.14700000000005</v>
      </c>
      <c r="C7" s="86">
        <v>-2.0993044223301519E-2</v>
      </c>
      <c r="D7" s="85">
        <v>6131.3149999999996</v>
      </c>
      <c r="E7" s="86">
        <v>6.0898428044207442</v>
      </c>
      <c r="F7" s="85">
        <v>9238.1760000000013</v>
      </c>
      <c r="G7" s="86">
        <v>2.674897988352777</v>
      </c>
      <c r="H7" s="430">
        <v>13.917900534796971</v>
      </c>
    </row>
    <row r="8" spans="1:8" s="80" customFormat="1" x14ac:dyDescent="0.2">
      <c r="A8" s="82" t="s">
        <v>127</v>
      </c>
      <c r="B8" s="427">
        <v>2358.288</v>
      </c>
      <c r="C8" s="86">
        <v>5.3963208751742373</v>
      </c>
      <c r="D8" s="85">
        <v>18203.465</v>
      </c>
      <c r="E8" s="86">
        <v>4.3561966723818326</v>
      </c>
      <c r="F8" s="85">
        <v>27468.393</v>
      </c>
      <c r="G8" s="86">
        <v>3.0507894538697524</v>
      </c>
      <c r="H8" s="430">
        <v>41.382883550249886</v>
      </c>
    </row>
    <row r="9" spans="1:8" s="80" customFormat="1" x14ac:dyDescent="0.2">
      <c r="A9" s="82" t="s">
        <v>128</v>
      </c>
      <c r="B9" s="427">
        <v>492</v>
      </c>
      <c r="C9" s="86">
        <v>-2.9570486319310794</v>
      </c>
      <c r="D9" s="85">
        <v>3763.2260000000001</v>
      </c>
      <c r="E9" s="86">
        <v>21.311973220773258</v>
      </c>
      <c r="F9" s="85">
        <v>5770.3879999999999</v>
      </c>
      <c r="G9" s="87">
        <v>29.981170891671688</v>
      </c>
      <c r="H9" s="430">
        <v>8.6934570451121509</v>
      </c>
    </row>
    <row r="10" spans="1:8" s="80" customFormat="1" x14ac:dyDescent="0.2">
      <c r="A10" s="81" t="s">
        <v>129</v>
      </c>
      <c r="B10" s="428">
        <v>1342</v>
      </c>
      <c r="C10" s="86">
        <v>19.716249295262127</v>
      </c>
      <c r="D10" s="88">
        <v>8536.7989999999991</v>
      </c>
      <c r="E10" s="89">
        <v>1.3694038158398683</v>
      </c>
      <c r="F10" s="88">
        <v>13272.620999999997</v>
      </c>
      <c r="G10" s="89">
        <v>3.6809223608241397</v>
      </c>
      <c r="H10" s="431">
        <v>19.996048886063377</v>
      </c>
    </row>
    <row r="11" spans="1:8" s="80" customFormat="1" x14ac:dyDescent="0.2">
      <c r="A11" s="90" t="s">
        <v>117</v>
      </c>
      <c r="B11" s="91">
        <v>5955.1629999999986</v>
      </c>
      <c r="C11" s="92">
        <v>7.1265155603525576</v>
      </c>
      <c r="D11" s="91">
        <v>43594.86</v>
      </c>
      <c r="E11" s="92">
        <v>3.3642363240994024</v>
      </c>
      <c r="F11" s="91">
        <v>66376.217999999993</v>
      </c>
      <c r="G11" s="92">
        <v>3.609472368434421</v>
      </c>
      <c r="H11" s="92">
        <v>100</v>
      </c>
    </row>
    <row r="12" spans="1:8" s="80" customFormat="1" x14ac:dyDescent="0.2">
      <c r="A12" s="114"/>
      <c r="B12" s="114"/>
      <c r="C12" s="114"/>
      <c r="D12" s="114"/>
      <c r="E12" s="114"/>
      <c r="F12" s="114"/>
      <c r="G12" s="114"/>
      <c r="H12" s="93" t="s">
        <v>232</v>
      </c>
    </row>
    <row r="13" spans="1:8" s="80" customFormat="1" x14ac:dyDescent="0.2">
      <c r="A13" s="94" t="s">
        <v>131</v>
      </c>
      <c r="B13" s="114"/>
      <c r="C13" s="114"/>
      <c r="D13" s="114"/>
      <c r="E13" s="114"/>
      <c r="F13" s="114"/>
      <c r="G13" s="114"/>
      <c r="H13" s="114"/>
    </row>
    <row r="14" spans="1:8" x14ac:dyDescent="0.2">
      <c r="A14" s="94" t="s">
        <v>669</v>
      </c>
      <c r="B14" s="125"/>
      <c r="C14" s="3"/>
      <c r="D14" s="3"/>
      <c r="E14" s="3"/>
      <c r="F14" s="3"/>
      <c r="G14" s="3"/>
      <c r="H14" s="3"/>
    </row>
    <row r="15" spans="1:8" x14ac:dyDescent="0.2">
      <c r="A15" s="94" t="s">
        <v>602</v>
      </c>
      <c r="B15" s="3"/>
      <c r="C15" s="3"/>
      <c r="D15" s="3"/>
      <c r="E15" s="3"/>
      <c r="F15" s="3"/>
      <c r="G15" s="3"/>
      <c r="H15" s="3"/>
    </row>
  </sheetData>
  <mergeCells count="3">
    <mergeCell ref="B3:C3"/>
    <mergeCell ref="D3:E3"/>
    <mergeCell ref="F3: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11"/>
  <sheetViews>
    <sheetView workbookViewId="0">
      <selection activeCell="B16" sqref="B16"/>
    </sheetView>
  </sheetViews>
  <sheetFormatPr baseColWidth="10" defaultRowHeight="14.25" x14ac:dyDescent="0.2"/>
  <cols>
    <col min="1" max="1" width="36.375" bestFit="1" customWidth="1"/>
    <col min="3" max="3" width="1.75" customWidth="1"/>
    <col min="4" max="4" width="35.375" bestFit="1" customWidth="1"/>
  </cols>
  <sheetData>
    <row r="1" spans="1:7" x14ac:dyDescent="0.2">
      <c r="A1" s="211" t="s">
        <v>269</v>
      </c>
      <c r="B1" s="211"/>
      <c r="C1" s="211"/>
      <c r="D1" s="211"/>
      <c r="E1" s="211"/>
      <c r="F1" s="212"/>
      <c r="G1" s="212"/>
    </row>
    <row r="2" spans="1:7" x14ac:dyDescent="0.2">
      <c r="A2" s="211"/>
      <c r="B2" s="211"/>
      <c r="C2" s="211"/>
      <c r="D2" s="211"/>
      <c r="E2" s="216" t="s">
        <v>157</v>
      </c>
      <c r="F2" s="212"/>
      <c r="G2" s="212"/>
    </row>
    <row r="3" spans="1:7" x14ac:dyDescent="0.2">
      <c r="A3" s="917">
        <f>INDICE!A3</f>
        <v>42948</v>
      </c>
      <c r="B3" s="917">
        <v>41671</v>
      </c>
      <c r="C3" s="918">
        <v>41671</v>
      </c>
      <c r="D3" s="917">
        <v>41671</v>
      </c>
      <c r="E3" s="917">
        <v>41671</v>
      </c>
      <c r="F3" s="212"/>
    </row>
    <row r="4" spans="1:7" ht="15" x14ac:dyDescent="0.25">
      <c r="A4" s="222" t="s">
        <v>30</v>
      </c>
      <c r="B4" s="223">
        <v>10.375</v>
      </c>
      <c r="C4" s="600"/>
      <c r="D4" s="328" t="s">
        <v>270</v>
      </c>
      <c r="E4" s="702">
        <v>5955.1629999999986</v>
      </c>
    </row>
    <row r="5" spans="1:7" x14ac:dyDescent="0.2">
      <c r="A5" s="222" t="s">
        <v>271</v>
      </c>
      <c r="B5" s="223">
        <v>5463</v>
      </c>
      <c r="C5" s="335"/>
      <c r="D5" s="222" t="s">
        <v>272</v>
      </c>
      <c r="E5" s="223">
        <v>-369</v>
      </c>
    </row>
    <row r="6" spans="1:7" x14ac:dyDescent="0.2">
      <c r="A6" s="222" t="s">
        <v>522</v>
      </c>
      <c r="B6" s="223">
        <v>-298</v>
      </c>
      <c r="C6" s="335"/>
      <c r="D6" s="222" t="s">
        <v>273</v>
      </c>
      <c r="E6" s="223">
        <v>-54.475999999998749</v>
      </c>
    </row>
    <row r="7" spans="1:7" x14ac:dyDescent="0.2">
      <c r="A7" s="222" t="s">
        <v>523</v>
      </c>
      <c r="B7" s="223">
        <v>169.625</v>
      </c>
      <c r="C7" s="335"/>
      <c r="D7" s="222" t="s">
        <v>524</v>
      </c>
      <c r="E7" s="223">
        <v>1526</v>
      </c>
    </row>
    <row r="8" spans="1:7" x14ac:dyDescent="0.2">
      <c r="A8" s="222" t="s">
        <v>525</v>
      </c>
      <c r="B8" s="223">
        <v>726</v>
      </c>
      <c r="C8" s="335"/>
      <c r="D8" s="222" t="s">
        <v>526</v>
      </c>
      <c r="E8" s="223">
        <v>-2218</v>
      </c>
    </row>
    <row r="9" spans="1:7" ht="15" x14ac:dyDescent="0.25">
      <c r="A9" s="230" t="s">
        <v>58</v>
      </c>
      <c r="B9" s="607">
        <v>6071</v>
      </c>
      <c r="C9" s="335"/>
      <c r="D9" s="222" t="s">
        <v>275</v>
      </c>
      <c r="E9" s="223">
        <v>137</v>
      </c>
    </row>
    <row r="10" spans="1:7" ht="15" x14ac:dyDescent="0.25">
      <c r="A10" s="222" t="s">
        <v>274</v>
      </c>
      <c r="B10" s="223">
        <v>-115.83700000000135</v>
      </c>
      <c r="C10" s="335"/>
      <c r="D10" s="230" t="s">
        <v>527</v>
      </c>
      <c r="E10" s="607">
        <v>4976.6869999999999</v>
      </c>
      <c r="G10" s="719"/>
    </row>
    <row r="11" spans="1:7" ht="15" x14ac:dyDescent="0.25">
      <c r="A11" s="230" t="s">
        <v>270</v>
      </c>
      <c r="B11" s="607">
        <v>5955.1629999999986</v>
      </c>
      <c r="C11" s="601"/>
      <c r="D11" s="295"/>
      <c r="E11" s="591" t="s">
        <v>130</v>
      </c>
      <c r="F11" s="222"/>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L28"/>
  <sheetViews>
    <sheetView workbookViewId="0">
      <selection activeCell="A4" sqref="A4"/>
    </sheetView>
  </sheetViews>
  <sheetFormatPr baseColWidth="10" defaultColWidth="10.5" defaultRowHeight="14.25" customHeight="1" x14ac:dyDescent="0.2"/>
  <cols>
    <col min="1" max="1" width="6.875" style="8" customWidth="1"/>
    <col min="2" max="2" width="11" style="8" bestFit="1" customWidth="1"/>
    <col min="3" max="4" width="15.125" style="8" customWidth="1"/>
    <col min="5" max="5" width="15.125" style="58" customWidth="1"/>
    <col min="6" max="6" width="15.125" style="8" customWidth="1"/>
    <col min="7" max="10" width="11.5" style="8" customWidth="1"/>
    <col min="11" max="11" width="2.75" style="8" customWidth="1"/>
    <col min="12" max="12" width="11.5" style="8" customWidth="1"/>
    <col min="13" max="16384" width="10.5" style="8"/>
  </cols>
  <sheetData>
    <row r="1" spans="1:12" ht="14.25" customHeight="1" x14ac:dyDescent="0.2">
      <c r="A1" s="884" t="s">
        <v>530</v>
      </c>
      <c r="B1" s="884"/>
      <c r="C1" s="884"/>
      <c r="D1" s="884"/>
      <c r="E1" s="261"/>
      <c r="F1" s="261"/>
      <c r="G1" s="60"/>
      <c r="H1" s="60"/>
      <c r="I1" s="60"/>
      <c r="J1" s="60"/>
      <c r="K1" s="58"/>
      <c r="L1" s="58"/>
    </row>
    <row r="2" spans="1:12" ht="14.25" customHeight="1" x14ac:dyDescent="0.2">
      <c r="A2" s="884"/>
      <c r="B2" s="884"/>
      <c r="C2" s="884"/>
      <c r="D2" s="884"/>
      <c r="E2" s="261"/>
      <c r="F2" s="261"/>
      <c r="G2" s="60"/>
      <c r="H2" s="60"/>
      <c r="I2" s="60"/>
      <c r="J2" s="60"/>
      <c r="K2" s="58"/>
      <c r="L2" s="58"/>
    </row>
    <row r="3" spans="1:12" ht="14.25" customHeight="1" x14ac:dyDescent="0.2">
      <c r="A3" s="59"/>
      <c r="B3" s="59"/>
      <c r="C3" s="59"/>
      <c r="D3" s="62" t="s">
        <v>276</v>
      </c>
      <c r="F3" s="58"/>
    </row>
    <row r="4" spans="1:12" s="264" customFormat="1" ht="14.25" customHeight="1" x14ac:dyDescent="0.2">
      <c r="A4" s="262"/>
      <c r="B4" s="262"/>
      <c r="C4" s="263" t="s">
        <v>277</v>
      </c>
      <c r="D4" s="263" t="s">
        <v>529</v>
      </c>
      <c r="E4" s="65"/>
      <c r="F4" s="65"/>
    </row>
    <row r="5" spans="1:12" s="264" customFormat="1" ht="14.25" customHeight="1" x14ac:dyDescent="0.2">
      <c r="A5" s="919">
        <v>2012</v>
      </c>
      <c r="B5" s="265" t="s">
        <v>282</v>
      </c>
      <c r="C5" s="602">
        <v>15.53</v>
      </c>
      <c r="D5" s="266">
        <v>2.9158383035122566</v>
      </c>
      <c r="E5" s="65"/>
      <c r="F5" s="65"/>
    </row>
    <row r="6" spans="1:12" ht="14.25" customHeight="1" x14ac:dyDescent="0.2">
      <c r="A6" s="919"/>
      <c r="B6" s="265" t="s">
        <v>280</v>
      </c>
      <c r="C6" s="602">
        <v>16.45</v>
      </c>
      <c r="D6" s="266">
        <v>5.9240180296200897</v>
      </c>
      <c r="F6" s="58"/>
    </row>
    <row r="7" spans="1:12" ht="14.25" customHeight="1" x14ac:dyDescent="0.2">
      <c r="A7" s="919"/>
      <c r="B7" s="265" t="s">
        <v>283</v>
      </c>
      <c r="C7" s="602">
        <v>16.87</v>
      </c>
      <c r="D7" s="266">
        <v>2.5531914893617129</v>
      </c>
      <c r="E7" s="267"/>
      <c r="F7" s="58"/>
    </row>
    <row r="8" spans="1:12" ht="14.25" customHeight="1" x14ac:dyDescent="0.2">
      <c r="A8" s="887"/>
      <c r="B8" s="270" t="s">
        <v>281</v>
      </c>
      <c r="C8" s="604">
        <v>16.100000000000001</v>
      </c>
      <c r="D8" s="271">
        <v>-4.5643153526970925</v>
      </c>
      <c r="E8" s="267"/>
      <c r="F8" s="58"/>
    </row>
    <row r="9" spans="1:12" ht="14.25" customHeight="1" x14ac:dyDescent="0.2">
      <c r="A9" s="886">
        <v>2013</v>
      </c>
      <c r="B9" s="268" t="s">
        <v>278</v>
      </c>
      <c r="C9" s="603">
        <v>16.32</v>
      </c>
      <c r="D9" s="269">
        <v>1.3664596273291854</v>
      </c>
      <c r="E9" s="267"/>
      <c r="F9" s="58"/>
    </row>
    <row r="10" spans="1:12" ht="14.25" customHeight="1" x14ac:dyDescent="0.2">
      <c r="A10" s="919"/>
      <c r="B10" s="265" t="s">
        <v>284</v>
      </c>
      <c r="C10" s="602">
        <v>17.13</v>
      </c>
      <c r="D10" s="266">
        <v>4.9632352941176388</v>
      </c>
      <c r="E10" s="267"/>
      <c r="F10" s="58"/>
    </row>
    <row r="11" spans="1:12" ht="14.25" customHeight="1" x14ac:dyDescent="0.2">
      <c r="A11" s="887"/>
      <c r="B11" s="270" t="s">
        <v>285</v>
      </c>
      <c r="C11" s="604">
        <v>17.5</v>
      </c>
      <c r="D11" s="271">
        <v>2.1599532983070695</v>
      </c>
      <c r="F11" s="58"/>
    </row>
    <row r="12" spans="1:12" ht="14.25" customHeight="1" x14ac:dyDescent="0.2">
      <c r="A12" s="886">
        <v>2015</v>
      </c>
      <c r="B12" s="268" t="s">
        <v>597</v>
      </c>
      <c r="C12" s="603">
        <v>15.81</v>
      </c>
      <c r="D12" s="269">
        <v>-9.66</v>
      </c>
      <c r="F12" s="58"/>
    </row>
    <row r="13" spans="1:12" ht="14.25" customHeight="1" x14ac:dyDescent="0.2">
      <c r="A13" s="919"/>
      <c r="B13" s="265" t="s">
        <v>599</v>
      </c>
      <c r="C13" s="602">
        <v>14.12</v>
      </c>
      <c r="D13" s="266">
        <v>-10.69</v>
      </c>
      <c r="F13" s="58"/>
    </row>
    <row r="14" spans="1:12" ht="14.25" customHeight="1" x14ac:dyDescent="0.2">
      <c r="A14" s="919"/>
      <c r="B14" s="265" t="s">
        <v>600</v>
      </c>
      <c r="C14" s="602">
        <v>13.42</v>
      </c>
      <c r="D14" s="266">
        <v>-4.96</v>
      </c>
    </row>
    <row r="15" spans="1:12" ht="14.25" customHeight="1" x14ac:dyDescent="0.2">
      <c r="A15" s="919"/>
      <c r="B15" s="265" t="s">
        <v>604</v>
      </c>
      <c r="C15" s="602">
        <v>12.76</v>
      </c>
      <c r="D15" s="266">
        <v>-4.9180327868852469</v>
      </c>
    </row>
    <row r="16" spans="1:12" ht="14.25" customHeight="1" x14ac:dyDescent="0.2">
      <c r="A16" s="887"/>
      <c r="B16" s="270" t="s">
        <v>605</v>
      </c>
      <c r="C16" s="604">
        <v>12.68</v>
      </c>
      <c r="D16" s="271">
        <v>-0.62695924764890343</v>
      </c>
    </row>
    <row r="17" spans="1:4" ht="14.25" customHeight="1" x14ac:dyDescent="0.2">
      <c r="A17" s="886">
        <v>2016</v>
      </c>
      <c r="B17" s="268" t="s">
        <v>606</v>
      </c>
      <c r="C17" s="603">
        <v>13.1</v>
      </c>
      <c r="D17" s="269">
        <v>3.3123028391167186</v>
      </c>
    </row>
    <row r="18" spans="1:4" ht="14.25" customHeight="1" x14ac:dyDescent="0.2">
      <c r="A18" s="919"/>
      <c r="B18" s="265" t="s">
        <v>608</v>
      </c>
      <c r="C18" s="602">
        <v>12.46</v>
      </c>
      <c r="D18" s="266">
        <v>-4.8854961832060981</v>
      </c>
    </row>
    <row r="19" spans="1:4" ht="14.25" customHeight="1" x14ac:dyDescent="0.2">
      <c r="A19" s="919"/>
      <c r="B19" s="265" t="s">
        <v>613</v>
      </c>
      <c r="C19" s="602">
        <v>11.85</v>
      </c>
      <c r="D19" s="266">
        <v>-4.8956661316211969</v>
      </c>
    </row>
    <row r="20" spans="1:4" ht="14.25" customHeight="1" x14ac:dyDescent="0.2">
      <c r="A20" s="919"/>
      <c r="B20" s="265" t="s">
        <v>612</v>
      </c>
      <c r="C20" s="602">
        <v>11.27</v>
      </c>
      <c r="D20" s="266">
        <v>-4.8945147679324901</v>
      </c>
    </row>
    <row r="21" spans="1:4" ht="14.25" customHeight="1" x14ac:dyDescent="0.2">
      <c r="A21" s="919"/>
      <c r="B21" s="265" t="s">
        <v>615</v>
      </c>
      <c r="C21" s="602">
        <v>11.71</v>
      </c>
      <c r="D21" s="266">
        <v>3.9041703637977045</v>
      </c>
    </row>
    <row r="22" spans="1:4" ht="14.25" customHeight="1" x14ac:dyDescent="0.2">
      <c r="A22" s="887"/>
      <c r="B22" s="726" t="s">
        <v>618</v>
      </c>
      <c r="C22" s="604">
        <v>12.28</v>
      </c>
      <c r="D22" s="271">
        <v>4.8676345004269725</v>
      </c>
    </row>
    <row r="23" spans="1:4" ht="14.25" customHeight="1" x14ac:dyDescent="0.2">
      <c r="A23" s="886">
        <v>2017</v>
      </c>
      <c r="B23" s="774" t="s">
        <v>622</v>
      </c>
      <c r="C23" s="603">
        <v>12.89</v>
      </c>
      <c r="D23" s="269">
        <v>4.9674267100977296</v>
      </c>
    </row>
    <row r="24" spans="1:4" ht="14.25" customHeight="1" x14ac:dyDescent="0.2">
      <c r="A24" s="919"/>
      <c r="B24" s="782" t="s">
        <v>634</v>
      </c>
      <c r="C24" s="602">
        <v>13.52</v>
      </c>
      <c r="D24" s="266">
        <v>4.8875096974398682</v>
      </c>
    </row>
    <row r="25" spans="1:4" ht="14.25" customHeight="1" x14ac:dyDescent="0.2">
      <c r="A25" s="919"/>
      <c r="B25" s="782" t="s">
        <v>648</v>
      </c>
      <c r="C25" s="602">
        <v>14.18</v>
      </c>
      <c r="D25" s="266">
        <v>4.881656804733729</v>
      </c>
    </row>
    <row r="26" spans="1:4" ht="14.25" customHeight="1" x14ac:dyDescent="0.2">
      <c r="A26" s="887"/>
      <c r="B26" s="726" t="s">
        <v>674</v>
      </c>
      <c r="C26" s="604">
        <v>14.88</v>
      </c>
      <c r="D26" s="271">
        <v>4.9365303244005716</v>
      </c>
    </row>
    <row r="27" spans="1:4" ht="14.25" customHeight="1" x14ac:dyDescent="0.2">
      <c r="A27" s="259" t="s">
        <v>286</v>
      </c>
      <c r="D27" s="71" t="s">
        <v>620</v>
      </c>
    </row>
    <row r="28" spans="1:4" ht="14.25" customHeight="1" x14ac:dyDescent="0.2">
      <c r="A28" s="259" t="s">
        <v>646</v>
      </c>
    </row>
  </sheetData>
  <mergeCells count="6">
    <mergeCell ref="A23:A26"/>
    <mergeCell ref="A17:A22"/>
    <mergeCell ref="A12:A16"/>
    <mergeCell ref="A9:A11"/>
    <mergeCell ref="A1:D2"/>
    <mergeCell ref="A5: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5"/>
  <sheetViews>
    <sheetView workbookViewId="0">
      <selection activeCell="G13" sqref="G13"/>
    </sheetView>
  </sheetViews>
  <sheetFormatPr baseColWidth="10" defaultRowHeight="14.25" x14ac:dyDescent="0.2"/>
  <cols>
    <col min="1" max="1" width="21.375" customWidth="1"/>
  </cols>
  <sheetData>
    <row r="1" spans="1:7" x14ac:dyDescent="0.2">
      <c r="A1" s="59" t="s">
        <v>106</v>
      </c>
      <c r="B1" s="59"/>
      <c r="C1" s="59"/>
      <c r="D1" s="59"/>
      <c r="E1" s="59"/>
      <c r="F1" s="59"/>
      <c r="G1" s="60"/>
    </row>
    <row r="2" spans="1:7" x14ac:dyDescent="0.2">
      <c r="A2" s="61"/>
      <c r="B2" s="61"/>
      <c r="C2" s="61"/>
      <c r="D2" s="61"/>
      <c r="E2" s="61"/>
      <c r="F2" s="61"/>
      <c r="G2" s="62" t="s">
        <v>107</v>
      </c>
    </row>
    <row r="3" spans="1:7" ht="14.45" customHeight="1" x14ac:dyDescent="0.2">
      <c r="A3" s="63"/>
      <c r="B3" s="886" t="s">
        <v>637</v>
      </c>
      <c r="C3" s="888" t="s">
        <v>460</v>
      </c>
      <c r="D3" s="886" t="s">
        <v>609</v>
      </c>
      <c r="E3" s="888" t="s">
        <v>460</v>
      </c>
      <c r="F3" s="890" t="s">
        <v>109</v>
      </c>
      <c r="G3" s="890"/>
    </row>
    <row r="4" spans="1:7" ht="14.45" customHeight="1" x14ac:dyDescent="0.25">
      <c r="A4" s="717"/>
      <c r="B4" s="887"/>
      <c r="C4" s="889"/>
      <c r="D4" s="887"/>
      <c r="E4" s="889"/>
      <c r="F4" s="412">
        <v>2016</v>
      </c>
      <c r="G4" s="412">
        <v>2015</v>
      </c>
    </row>
    <row r="5" spans="1:7" x14ac:dyDescent="0.2">
      <c r="A5" s="65" t="s">
        <v>110</v>
      </c>
      <c r="B5" s="250">
        <v>10442.042244241256</v>
      </c>
      <c r="C5" s="251">
        <v>8.4561598920015104</v>
      </c>
      <c r="D5" s="250">
        <v>13686.411717720001</v>
      </c>
      <c r="E5" s="251">
        <v>11.106880682342158</v>
      </c>
      <c r="F5" s="670">
        <v>6.5679759542565792</v>
      </c>
      <c r="G5" s="670">
        <v>9.1030337594399739</v>
      </c>
    </row>
    <row r="6" spans="1:7" x14ac:dyDescent="0.2">
      <c r="A6" s="65" t="s">
        <v>111</v>
      </c>
      <c r="B6" s="250">
        <v>54632.765919999998</v>
      </c>
      <c r="C6" s="251">
        <v>44.242629282274066</v>
      </c>
      <c r="D6" s="250">
        <v>53170.755331999993</v>
      </c>
      <c r="E6" s="251">
        <v>43.149457099695724</v>
      </c>
      <c r="F6" s="670">
        <v>0.26299052881633789</v>
      </c>
      <c r="G6" s="670">
        <v>0.44455062735914119</v>
      </c>
    </row>
    <row r="7" spans="1:7" x14ac:dyDescent="0.2">
      <c r="A7" s="65" t="s">
        <v>112</v>
      </c>
      <c r="B7" s="250">
        <v>25035.278579999998</v>
      </c>
      <c r="C7" s="251">
        <v>20.274033916117652</v>
      </c>
      <c r="D7" s="250">
        <v>24533.397396</v>
      </c>
      <c r="E7" s="251">
        <v>19.909492950373512</v>
      </c>
      <c r="F7" s="670">
        <v>0.19135264601477431</v>
      </c>
      <c r="G7" s="670">
        <v>0.22040922880422736</v>
      </c>
    </row>
    <row r="8" spans="1:7" x14ac:dyDescent="0.2">
      <c r="A8" s="65" t="s">
        <v>113</v>
      </c>
      <c r="B8" s="250">
        <v>15260.263556215119</v>
      </c>
      <c r="C8" s="251">
        <v>12.358045065045149</v>
      </c>
      <c r="D8" s="250">
        <v>14934.0303030303</v>
      </c>
      <c r="E8" s="251">
        <v>12.119355759806979</v>
      </c>
      <c r="F8" s="670">
        <v>100</v>
      </c>
      <c r="G8" s="670">
        <v>100</v>
      </c>
    </row>
    <row r="9" spans="1:7" x14ac:dyDescent="0.2">
      <c r="A9" s="65" t="s">
        <v>114</v>
      </c>
      <c r="B9" s="250">
        <v>17212.25116346811</v>
      </c>
      <c r="C9" s="251">
        <v>13.938800910314777</v>
      </c>
      <c r="D9" s="250">
        <v>16659.458664799997</v>
      </c>
      <c r="E9" s="251">
        <v>13.519585954204322</v>
      </c>
      <c r="F9" s="670">
        <v>100</v>
      </c>
      <c r="G9" s="670">
        <v>100</v>
      </c>
    </row>
    <row r="10" spans="1:7" x14ac:dyDescent="0.2">
      <c r="A10" s="65" t="s">
        <v>115</v>
      </c>
      <c r="B10" s="250">
        <v>242.58134509000001</v>
      </c>
      <c r="C10" s="251">
        <v>0.1964468820291474</v>
      </c>
      <c r="D10" s="250">
        <v>252.0064146</v>
      </c>
      <c r="E10" s="251">
        <v>0.20450978940836148</v>
      </c>
      <c r="F10" s="670" t="s">
        <v>638</v>
      </c>
      <c r="G10" s="670" t="s">
        <v>639</v>
      </c>
    </row>
    <row r="11" spans="1:7" x14ac:dyDescent="0.2">
      <c r="A11" s="65" t="s">
        <v>116</v>
      </c>
      <c r="B11" s="250">
        <v>659.26376723989677</v>
      </c>
      <c r="C11" s="251">
        <v>0.53388405221769109</v>
      </c>
      <c r="D11" s="250">
        <v>-11.438000000000102</v>
      </c>
      <c r="E11" s="251" t="s">
        <v>610</v>
      </c>
      <c r="F11" s="671"/>
      <c r="G11" s="671"/>
    </row>
    <row r="12" spans="1:7" x14ac:dyDescent="0.2">
      <c r="A12" s="68" t="s">
        <v>117</v>
      </c>
      <c r="B12" s="672">
        <v>123484.44657625438</v>
      </c>
      <c r="C12" s="673">
        <v>100</v>
      </c>
      <c r="D12" s="672">
        <v>123224.62182815028</v>
      </c>
      <c r="E12" s="673">
        <v>100</v>
      </c>
      <c r="F12" s="673">
        <v>26.656314794008146</v>
      </c>
      <c r="G12" s="673">
        <v>27.297659724905671</v>
      </c>
    </row>
    <row r="13" spans="1:7" x14ac:dyDescent="0.2">
      <c r="A13" s="65"/>
      <c r="B13" s="65"/>
      <c r="C13" s="65"/>
      <c r="D13" s="65"/>
      <c r="E13" s="65"/>
      <c r="F13" s="65"/>
      <c r="G13" s="71" t="s">
        <v>571</v>
      </c>
    </row>
    <row r="14" spans="1:7" x14ac:dyDescent="0.2">
      <c r="A14" s="674" t="s">
        <v>572</v>
      </c>
      <c r="B14" s="1"/>
      <c r="C14" s="1"/>
      <c r="D14" s="1"/>
      <c r="E14" s="1"/>
      <c r="F14" s="1"/>
      <c r="G14" s="1"/>
    </row>
    <row r="15" spans="1:7" x14ac:dyDescent="0.2">
      <c r="A15" s="716" t="s">
        <v>611</v>
      </c>
      <c r="B15" s="1"/>
      <c r="C15" s="1"/>
      <c r="D15" s="1"/>
      <c r="E15" s="1"/>
      <c r="F15" s="1"/>
      <c r="G15" s="1"/>
    </row>
  </sheetData>
  <mergeCells count="5">
    <mergeCell ref="B3:B4"/>
    <mergeCell ref="C3:C4"/>
    <mergeCell ref="D3:D4"/>
    <mergeCell ref="E3:E4"/>
    <mergeCell ref="F3:G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13"/>
  <sheetViews>
    <sheetView workbookViewId="0">
      <selection activeCell="C13" sqref="C13"/>
    </sheetView>
  </sheetViews>
  <sheetFormatPr baseColWidth="10" defaultRowHeight="14.25" x14ac:dyDescent="0.2"/>
  <cols>
    <col min="1" max="1" width="32.375" customWidth="1"/>
    <col min="5" max="5" width="12.125" customWidth="1"/>
    <col min="6" max="6" width="14.125" bestFit="1" customWidth="1"/>
  </cols>
  <sheetData>
    <row r="1" spans="1:6" x14ac:dyDescent="0.2">
      <c r="A1" s="59" t="s">
        <v>531</v>
      </c>
      <c r="B1" s="59"/>
      <c r="C1" s="59"/>
      <c r="D1" s="60"/>
      <c r="E1" s="60"/>
      <c r="F1" s="60"/>
    </row>
    <row r="2" spans="1:6" x14ac:dyDescent="0.2">
      <c r="A2" s="61"/>
      <c r="B2" s="61"/>
      <c r="C2" s="61"/>
      <c r="D2" s="74"/>
      <c r="E2" s="74"/>
      <c r="F2" s="62" t="s">
        <v>287</v>
      </c>
    </row>
    <row r="3" spans="1:6" x14ac:dyDescent="0.2">
      <c r="A3" s="63"/>
      <c r="B3" s="898" t="s">
        <v>288</v>
      </c>
      <c r="C3" s="898"/>
      <c r="D3" s="898"/>
      <c r="E3" s="244" t="s">
        <v>289</v>
      </c>
      <c r="F3" s="244"/>
    </row>
    <row r="4" spans="1:6" x14ac:dyDescent="0.2">
      <c r="A4" s="75"/>
      <c r="B4" s="273" t="s">
        <v>676</v>
      </c>
      <c r="C4" s="274" t="s">
        <v>672</v>
      </c>
      <c r="D4" s="273" t="s">
        <v>677</v>
      </c>
      <c r="E4" s="246" t="s">
        <v>290</v>
      </c>
      <c r="F4" s="245" t="s">
        <v>291</v>
      </c>
    </row>
    <row r="5" spans="1:6" x14ac:dyDescent="0.2">
      <c r="A5" s="605" t="s">
        <v>533</v>
      </c>
      <c r="B5" s="275">
        <v>119.01487971935481</v>
      </c>
      <c r="C5" s="275">
        <v>117.5414139580645</v>
      </c>
      <c r="D5" s="275">
        <v>113.99370601935486</v>
      </c>
      <c r="E5" s="275">
        <v>1.253571581005487</v>
      </c>
      <c r="F5" s="275">
        <v>4.4047815228916321</v>
      </c>
    </row>
    <row r="6" spans="1:6" x14ac:dyDescent="0.2">
      <c r="A6" s="75" t="s">
        <v>532</v>
      </c>
      <c r="B6" s="256">
        <v>107.05255101612904</v>
      </c>
      <c r="C6" s="271">
        <v>105.18274960967742</v>
      </c>
      <c r="D6" s="256">
        <v>101.66097510645162</v>
      </c>
      <c r="E6" s="256">
        <v>1.7776692598266097</v>
      </c>
      <c r="F6" s="256">
        <v>5.3034863220933905</v>
      </c>
    </row>
    <row r="7" spans="1:6" x14ac:dyDescent="0.2">
      <c r="A7" s="1"/>
      <c r="B7" s="1"/>
      <c r="C7" s="1"/>
      <c r="D7" s="1"/>
      <c r="E7" s="1"/>
      <c r="F7" s="71" t="s">
        <v>620</v>
      </c>
    </row>
    <row r="8" spans="1:6" x14ac:dyDescent="0.2">
      <c r="A8" s="1"/>
      <c r="B8" s="1"/>
      <c r="C8" s="1"/>
      <c r="D8" s="1"/>
      <c r="E8" s="1"/>
      <c r="F8" s="1"/>
    </row>
    <row r="13" spans="1:6" x14ac:dyDescent="0.2">
      <c r="C13" t="s">
        <v>407</v>
      </c>
    </row>
  </sheetData>
  <mergeCells count="1">
    <mergeCell ref="B3: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AL36"/>
  <sheetViews>
    <sheetView workbookViewId="0">
      <selection activeCell="A3" sqref="A3"/>
    </sheetView>
  </sheetViews>
  <sheetFormatPr baseColWidth="10" defaultRowHeight="14.25" x14ac:dyDescent="0.2"/>
  <cols>
    <col min="1" max="1" width="22.5" bestFit="1" customWidth="1"/>
    <col min="7" max="7" width="19.25" bestFit="1" customWidth="1"/>
  </cols>
  <sheetData>
    <row r="1" spans="1:38" x14ac:dyDescent="0.2">
      <c r="A1" s="884" t="s">
        <v>292</v>
      </c>
      <c r="B1" s="884"/>
      <c r="C1" s="884"/>
      <c r="D1" s="58"/>
      <c r="E1" s="58"/>
    </row>
    <row r="2" spans="1:38" x14ac:dyDescent="0.2">
      <c r="A2" s="885"/>
      <c r="B2" s="884"/>
      <c r="C2" s="884"/>
      <c r="D2" s="8"/>
      <c r="E2" s="62" t="s">
        <v>287</v>
      </c>
    </row>
    <row r="3" spans="1:38" x14ac:dyDescent="0.2">
      <c r="A3" s="64"/>
      <c r="B3" s="277" t="s">
        <v>293</v>
      </c>
      <c r="C3" s="277" t="s">
        <v>294</v>
      </c>
      <c r="D3" s="277" t="s">
        <v>295</v>
      </c>
      <c r="E3" s="277" t="s">
        <v>296</v>
      </c>
    </row>
    <row r="4" spans="1:38" x14ac:dyDescent="0.2">
      <c r="A4" s="278" t="s">
        <v>297</v>
      </c>
      <c r="B4" s="279">
        <v>119.01487971935481</v>
      </c>
      <c r="C4" s="280">
        <v>20.655474992615297</v>
      </c>
      <c r="D4" s="280">
        <v>46.138266335217239</v>
      </c>
      <c r="E4" s="280">
        <v>52.221138391522274</v>
      </c>
      <c r="F4" s="390"/>
      <c r="G4" s="390"/>
      <c r="H4" s="390"/>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row>
    <row r="5" spans="1:38" x14ac:dyDescent="0.2">
      <c r="A5" s="281" t="s">
        <v>298</v>
      </c>
      <c r="B5" s="282">
        <v>135.36451612903227</v>
      </c>
      <c r="C5" s="276">
        <v>21.612821902954735</v>
      </c>
      <c r="D5" s="276">
        <v>65.44992003252915</v>
      </c>
      <c r="E5" s="276">
        <v>48.301774193548383</v>
      </c>
      <c r="F5" s="390"/>
      <c r="G5" s="390"/>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1:38" x14ac:dyDescent="0.2">
      <c r="A6" s="281" t="s">
        <v>299</v>
      </c>
      <c r="B6" s="282">
        <v>115.04516129032258</v>
      </c>
      <c r="C6" s="276">
        <v>19.174193548387098</v>
      </c>
      <c r="D6" s="276">
        <v>49.336064516129042</v>
      </c>
      <c r="E6" s="276">
        <v>46.534903225806445</v>
      </c>
      <c r="F6" s="390"/>
      <c r="G6" s="390"/>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row>
    <row r="7" spans="1:38" x14ac:dyDescent="0.2">
      <c r="A7" s="281" t="s">
        <v>246</v>
      </c>
      <c r="B7" s="282">
        <v>132.62903225806451</v>
      </c>
      <c r="C7" s="276">
        <v>23.018261796854173</v>
      </c>
      <c r="D7" s="276">
        <v>60.50706078379099</v>
      </c>
      <c r="E7" s="276">
        <v>49.103709677419353</v>
      </c>
      <c r="F7" s="390"/>
      <c r="G7" s="390"/>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38" x14ac:dyDescent="0.2">
      <c r="A8" s="281" t="s">
        <v>300</v>
      </c>
      <c r="B8" s="282">
        <v>100.33382923908707</v>
      </c>
      <c r="C8" s="276">
        <v>16.72230487318118</v>
      </c>
      <c r="D8" s="276">
        <v>36.302296890308078</v>
      </c>
      <c r="E8" s="276">
        <v>47.309227475597808</v>
      </c>
      <c r="F8" s="390"/>
      <c r="G8" s="390"/>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row>
    <row r="9" spans="1:38" x14ac:dyDescent="0.2">
      <c r="A9" s="281" t="s">
        <v>301</v>
      </c>
      <c r="B9" s="282">
        <v>117.3524193548387</v>
      </c>
      <c r="C9" s="276">
        <v>18.736940905394412</v>
      </c>
      <c r="D9" s="276">
        <v>48.970026836541059</v>
      </c>
      <c r="E9" s="276">
        <v>49.645451612903223</v>
      </c>
      <c r="F9" s="390"/>
      <c r="G9" s="390"/>
    </row>
    <row r="10" spans="1:38" x14ac:dyDescent="0.2">
      <c r="A10" s="281" t="s">
        <v>302</v>
      </c>
      <c r="B10" s="282">
        <v>124.64416776234566</v>
      </c>
      <c r="C10" s="276">
        <v>24.928833552469133</v>
      </c>
      <c r="D10" s="276">
        <v>52.128777050447681</v>
      </c>
      <c r="E10" s="276">
        <v>47.586557159428843</v>
      </c>
      <c r="F10" s="390"/>
      <c r="G10" s="390"/>
    </row>
    <row r="11" spans="1:38" x14ac:dyDescent="0.2">
      <c r="A11" s="281" t="s">
        <v>303</v>
      </c>
      <c r="B11" s="282">
        <v>146.60710285274789</v>
      </c>
      <c r="C11" s="276">
        <v>29.321420570549577</v>
      </c>
      <c r="D11" s="276">
        <v>61.768282695001716</v>
      </c>
      <c r="E11" s="276">
        <v>55.517399587196586</v>
      </c>
      <c r="F11" s="390"/>
      <c r="G11" s="390"/>
    </row>
    <row r="12" spans="1:38" x14ac:dyDescent="0.2">
      <c r="A12" s="281" t="s">
        <v>304</v>
      </c>
      <c r="B12" s="282">
        <v>125.72903225806451</v>
      </c>
      <c r="C12" s="276">
        <v>20.954838709677418</v>
      </c>
      <c r="D12" s="276">
        <v>58.017064516129025</v>
      </c>
      <c r="E12" s="276">
        <v>46.757129032258071</v>
      </c>
      <c r="F12" s="390"/>
      <c r="G12" s="390"/>
    </row>
    <row r="13" spans="1:38" x14ac:dyDescent="0.2">
      <c r="A13" s="281" t="s">
        <v>305</v>
      </c>
      <c r="B13" s="282">
        <v>124.35667741935484</v>
      </c>
      <c r="C13" s="276">
        <v>22.42497461660497</v>
      </c>
      <c r="D13" s="276">
        <v>57.628122157588578</v>
      </c>
      <c r="E13" s="276">
        <v>44.30358064516129</v>
      </c>
      <c r="F13" s="390"/>
      <c r="G13" s="390"/>
    </row>
    <row r="14" spans="1:38" x14ac:dyDescent="0.2">
      <c r="A14" s="281" t="s">
        <v>214</v>
      </c>
      <c r="B14" s="282">
        <v>114.2516129032258</v>
      </c>
      <c r="C14" s="276">
        <v>19.041935483870969</v>
      </c>
      <c r="D14" s="276">
        <v>42.276709677419362</v>
      </c>
      <c r="E14" s="276">
        <v>52.932967741935478</v>
      </c>
      <c r="F14" s="390"/>
      <c r="G14" s="390"/>
    </row>
    <row r="15" spans="1:38" x14ac:dyDescent="0.2">
      <c r="A15" s="281" t="s">
        <v>306</v>
      </c>
      <c r="B15" s="282">
        <v>144.33225806451611</v>
      </c>
      <c r="C15" s="276">
        <v>27.93527575442247</v>
      </c>
      <c r="D15" s="276">
        <v>65.277982310093648</v>
      </c>
      <c r="E15" s="276">
        <v>51.119</v>
      </c>
      <c r="F15" s="390"/>
      <c r="G15" s="390"/>
    </row>
    <row r="16" spans="1:38" x14ac:dyDescent="0.2">
      <c r="A16" s="281" t="s">
        <v>247</v>
      </c>
      <c r="B16" s="283">
        <v>133.47529032258066</v>
      </c>
      <c r="C16" s="266">
        <v>22.245881720430113</v>
      </c>
      <c r="D16" s="266">
        <v>65.939956989247321</v>
      </c>
      <c r="E16" s="266">
        <v>45.289451612903221</v>
      </c>
      <c r="F16" s="390"/>
      <c r="G16" s="390"/>
    </row>
    <row r="17" spans="1:13" x14ac:dyDescent="0.2">
      <c r="A17" s="281" t="s">
        <v>248</v>
      </c>
      <c r="B17" s="282">
        <v>147.23225806451612</v>
      </c>
      <c r="C17" s="276">
        <v>28.49656607700312</v>
      </c>
      <c r="D17" s="276">
        <v>71.001401664932345</v>
      </c>
      <c r="E17" s="276">
        <v>47.734290322580648</v>
      </c>
      <c r="F17" s="390"/>
      <c r="G17" s="390"/>
    </row>
    <row r="18" spans="1:13" x14ac:dyDescent="0.2">
      <c r="A18" s="281" t="s">
        <v>307</v>
      </c>
      <c r="B18" s="282">
        <v>113.1313895907407</v>
      </c>
      <c r="C18" s="276">
        <v>24.051555267322826</v>
      </c>
      <c r="D18" s="276">
        <v>40.036230143694908</v>
      </c>
      <c r="E18" s="276">
        <v>49.043604179722969</v>
      </c>
      <c r="F18" s="390"/>
      <c r="G18" s="390"/>
    </row>
    <row r="19" spans="1:13" x14ac:dyDescent="0.2">
      <c r="A19" s="58" t="s">
        <v>308</v>
      </c>
      <c r="B19" s="282">
        <v>131.70645161290321</v>
      </c>
      <c r="C19" s="276">
        <v>24.628035667453446</v>
      </c>
      <c r="D19" s="276">
        <v>60.771770784159443</v>
      </c>
      <c r="E19" s="276">
        <v>46.306645161290319</v>
      </c>
      <c r="F19" s="390"/>
      <c r="G19" s="390"/>
    </row>
    <row r="20" spans="1:13" x14ac:dyDescent="0.2">
      <c r="A20" s="58" t="s">
        <v>215</v>
      </c>
      <c r="B20" s="282">
        <v>149.76674193548385</v>
      </c>
      <c r="C20" s="276">
        <v>27.007117398202006</v>
      </c>
      <c r="D20" s="276">
        <v>72.839914859862489</v>
      </c>
      <c r="E20" s="276">
        <v>49.919709677419355</v>
      </c>
      <c r="F20" s="390"/>
      <c r="G20" s="390"/>
    </row>
    <row r="21" spans="1:13" x14ac:dyDescent="0.2">
      <c r="A21" s="58" t="s">
        <v>309</v>
      </c>
      <c r="B21" s="282">
        <v>109.74764516129032</v>
      </c>
      <c r="C21" s="276">
        <v>19.047111970141295</v>
      </c>
      <c r="D21" s="276">
        <v>44.333920287923227</v>
      </c>
      <c r="E21" s="276">
        <v>46.3666129032258</v>
      </c>
      <c r="F21" s="390"/>
      <c r="G21" s="390"/>
    </row>
    <row r="22" spans="1:13" x14ac:dyDescent="0.2">
      <c r="A22" s="284" t="s">
        <v>310</v>
      </c>
      <c r="B22" s="282">
        <v>111.65232258064513</v>
      </c>
      <c r="C22" s="276">
        <v>19.377675819781388</v>
      </c>
      <c r="D22" s="276">
        <v>43.442937083444384</v>
      </c>
      <c r="E22" s="276">
        <v>48.831709677419362</v>
      </c>
      <c r="F22" s="390"/>
      <c r="G22" s="390"/>
    </row>
    <row r="23" spans="1:13" x14ac:dyDescent="0.2">
      <c r="A23" s="284" t="s">
        <v>311</v>
      </c>
      <c r="B23" s="285">
        <v>113.49354838709678</v>
      </c>
      <c r="C23" s="286">
        <v>16.490515577612353</v>
      </c>
      <c r="D23" s="286">
        <v>46.209258615936037</v>
      </c>
      <c r="E23" s="286">
        <v>50.793774193548394</v>
      </c>
      <c r="F23" s="390"/>
      <c r="G23" s="390"/>
    </row>
    <row r="24" spans="1:13" x14ac:dyDescent="0.2">
      <c r="A24" s="265" t="s">
        <v>312</v>
      </c>
      <c r="B24" s="285">
        <v>131</v>
      </c>
      <c r="C24" s="286">
        <v>19.983050847457626</v>
      </c>
      <c r="D24" s="286">
        <v>54.93794915254238</v>
      </c>
      <c r="E24" s="286">
        <v>56.078999999999994</v>
      </c>
      <c r="F24" s="390"/>
      <c r="G24" s="390"/>
    </row>
    <row r="25" spans="1:13" x14ac:dyDescent="0.2">
      <c r="A25" s="265" t="s">
        <v>636</v>
      </c>
      <c r="B25" s="285">
        <v>152.85806451612902</v>
      </c>
      <c r="C25" s="286">
        <v>26.529085577179412</v>
      </c>
      <c r="D25" s="286">
        <v>78.021140229272191</v>
      </c>
      <c r="E25" s="286">
        <v>48.307838709677419</v>
      </c>
      <c r="F25" s="390"/>
      <c r="G25" s="390"/>
    </row>
    <row r="26" spans="1:13" x14ac:dyDescent="0.2">
      <c r="A26" s="58" t="s">
        <v>313</v>
      </c>
      <c r="B26" s="285">
        <v>104.79406736538149</v>
      </c>
      <c r="C26" s="286">
        <v>19.595638613038819</v>
      </c>
      <c r="D26" s="286">
        <v>39.153243520121251</v>
      </c>
      <c r="E26" s="286">
        <v>46.045185232221428</v>
      </c>
      <c r="F26" s="390"/>
      <c r="G26" s="390"/>
    </row>
    <row r="27" spans="1:13" x14ac:dyDescent="0.2">
      <c r="A27" s="265" t="s">
        <v>249</v>
      </c>
      <c r="B27" s="285">
        <v>143.30967741935484</v>
      </c>
      <c r="C27" s="286">
        <v>26.797744558090745</v>
      </c>
      <c r="D27" s="286">
        <v>65.150868345135066</v>
      </c>
      <c r="E27" s="286">
        <v>51.361064516129034</v>
      </c>
      <c r="F27" s="390"/>
      <c r="G27" s="390"/>
    </row>
    <row r="28" spans="1:13" x14ac:dyDescent="0.2">
      <c r="A28" s="58" t="s">
        <v>217</v>
      </c>
      <c r="B28" s="282">
        <v>127.01899993852444</v>
      </c>
      <c r="C28" s="276">
        <v>21.16983332308741</v>
      </c>
      <c r="D28" s="276">
        <v>63.830902174292639</v>
      </c>
      <c r="E28" s="276">
        <v>42.018264441144396</v>
      </c>
      <c r="F28" s="390"/>
      <c r="G28" s="390"/>
    </row>
    <row r="29" spans="1:13" x14ac:dyDescent="0.2">
      <c r="A29" s="265" t="s">
        <v>647</v>
      </c>
      <c r="B29" s="285">
        <v>112.6577315606371</v>
      </c>
      <c r="C29" s="286">
        <v>19.552168287383299</v>
      </c>
      <c r="D29" s="286">
        <v>49.194086777448078</v>
      </c>
      <c r="E29" s="286">
        <v>43.911476495805729</v>
      </c>
      <c r="F29" s="390"/>
      <c r="G29" s="390"/>
    </row>
    <row r="30" spans="1:13" x14ac:dyDescent="0.2">
      <c r="A30" s="58" t="s">
        <v>314</v>
      </c>
      <c r="B30" s="282">
        <v>100.7675628657652</v>
      </c>
      <c r="C30" s="276">
        <v>16.088938608819657</v>
      </c>
      <c r="D30" s="276">
        <v>36.214298372528759</v>
      </c>
      <c r="E30" s="276">
        <v>48.46432588441678</v>
      </c>
      <c r="F30" s="390"/>
      <c r="G30" s="390"/>
    </row>
    <row r="31" spans="1:13" x14ac:dyDescent="0.2">
      <c r="A31" s="287" t="s">
        <v>250</v>
      </c>
      <c r="B31" s="288">
        <v>143.68411884355811</v>
      </c>
      <c r="C31" s="256">
        <v>28.736823768711623</v>
      </c>
      <c r="D31" s="256">
        <v>65.621552592494311</v>
      </c>
      <c r="E31" s="256">
        <v>49.325742482352169</v>
      </c>
      <c r="F31" s="390"/>
      <c r="G31" s="390"/>
    </row>
    <row r="32" spans="1:13" x14ac:dyDescent="0.2">
      <c r="A32" s="289" t="s">
        <v>315</v>
      </c>
      <c r="B32" s="290">
        <v>131.85738417605413</v>
      </c>
      <c r="C32" s="290">
        <v>23.300878532728184</v>
      </c>
      <c r="D32" s="290">
        <v>61.088985246270092</v>
      </c>
      <c r="E32" s="290">
        <v>47.46752039705585</v>
      </c>
      <c r="F32" s="390"/>
      <c r="G32" s="390"/>
      <c r="M32" s="391"/>
    </row>
    <row r="33" spans="1:13" x14ac:dyDescent="0.2">
      <c r="A33" s="291" t="s">
        <v>316</v>
      </c>
      <c r="B33" s="292">
        <v>136.9557845704704</v>
      </c>
      <c r="C33" s="292">
        <v>23.621293854488798</v>
      </c>
      <c r="D33" s="292">
        <v>64.592973478714683</v>
      </c>
      <c r="E33" s="292">
        <v>48.741517237266919</v>
      </c>
      <c r="F33" s="390"/>
      <c r="G33" s="390"/>
      <c r="M33" s="391"/>
    </row>
    <row r="34" spans="1:13" x14ac:dyDescent="0.2">
      <c r="A34" s="291" t="s">
        <v>317</v>
      </c>
      <c r="B34" s="293">
        <v>17.94090485111559</v>
      </c>
      <c r="C34" s="293">
        <v>2.9658188618735011</v>
      </c>
      <c r="D34" s="293">
        <v>18.454707143497444</v>
      </c>
      <c r="E34" s="293">
        <v>-3.479621154255355</v>
      </c>
      <c r="F34" s="390"/>
      <c r="G34" s="390"/>
    </row>
    <row r="35" spans="1:13" x14ac:dyDescent="0.2">
      <c r="A35" s="94"/>
      <c r="B35" s="65"/>
      <c r="C35" s="58"/>
      <c r="D35" s="8"/>
      <c r="E35" s="71" t="s">
        <v>620</v>
      </c>
    </row>
    <row r="36" spans="1:13" x14ac:dyDescent="0.2">
      <c r="B36" s="390"/>
      <c r="C36" s="390"/>
      <c r="D36" s="390"/>
      <c r="E36" s="390"/>
    </row>
  </sheetData>
  <mergeCells count="1">
    <mergeCell ref="A1:C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AJ35"/>
  <sheetViews>
    <sheetView workbookViewId="0">
      <selection activeCell="A3" sqref="A3"/>
    </sheetView>
  </sheetViews>
  <sheetFormatPr baseColWidth="10" defaultRowHeight="14.25" x14ac:dyDescent="0.2"/>
  <cols>
    <col min="1" max="1" width="22.75" bestFit="1" customWidth="1"/>
    <col min="7" max="7" width="17.875" bestFit="1" customWidth="1"/>
  </cols>
  <sheetData>
    <row r="1" spans="1:36" x14ac:dyDescent="0.2">
      <c r="A1" s="884" t="s">
        <v>318</v>
      </c>
      <c r="B1" s="884"/>
      <c r="C1" s="884"/>
      <c r="D1" s="58"/>
      <c r="E1" s="58"/>
    </row>
    <row r="2" spans="1:36" x14ac:dyDescent="0.2">
      <c r="A2" s="885"/>
      <c r="B2" s="884"/>
      <c r="C2" s="884"/>
      <c r="D2" s="8"/>
      <c r="E2" s="62" t="s">
        <v>287</v>
      </c>
    </row>
    <row r="3" spans="1:36" x14ac:dyDescent="0.2">
      <c r="A3" s="64"/>
      <c r="B3" s="277" t="s">
        <v>293</v>
      </c>
      <c r="C3" s="277" t="s">
        <v>294</v>
      </c>
      <c r="D3" s="277" t="s">
        <v>295</v>
      </c>
      <c r="E3" s="277" t="s">
        <v>296</v>
      </c>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row>
    <row r="4" spans="1:36" x14ac:dyDescent="0.2">
      <c r="A4" s="278" t="s">
        <v>297</v>
      </c>
      <c r="B4" s="279">
        <v>107.05255101612904</v>
      </c>
      <c r="C4" s="280">
        <v>18.579368358171156</v>
      </c>
      <c r="D4" s="280">
        <v>36.739245059984029</v>
      </c>
      <c r="E4" s="280">
        <v>51.733937597973863</v>
      </c>
      <c r="F4" s="390"/>
      <c r="G4" s="390"/>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row>
    <row r="5" spans="1:36" x14ac:dyDescent="0.2">
      <c r="A5" s="281" t="s">
        <v>298</v>
      </c>
      <c r="B5" s="282">
        <v>113.76774193548388</v>
      </c>
      <c r="C5" s="276">
        <v>18.164597451883981</v>
      </c>
      <c r="D5" s="276">
        <v>47.040241257793454</v>
      </c>
      <c r="E5" s="276">
        <v>48.562903225806451</v>
      </c>
      <c r="G5" s="390"/>
      <c r="H5" s="395"/>
      <c r="I5" s="395"/>
      <c r="J5" s="395"/>
      <c r="K5" s="395"/>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row>
    <row r="6" spans="1:36" x14ac:dyDescent="0.2">
      <c r="A6" s="281" t="s">
        <v>299</v>
      </c>
      <c r="B6" s="282">
        <v>106.61612903225807</v>
      </c>
      <c r="C6" s="276">
        <v>17.769354838709681</v>
      </c>
      <c r="D6" s="276">
        <v>40.963967741935498</v>
      </c>
      <c r="E6" s="276">
        <v>47.882806451612893</v>
      </c>
      <c r="G6" s="390"/>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row>
    <row r="7" spans="1:36" x14ac:dyDescent="0.2">
      <c r="A7" s="281" t="s">
        <v>246</v>
      </c>
      <c r="B7" s="282">
        <v>122.1867741935484</v>
      </c>
      <c r="C7" s="276">
        <v>21.205969074913359</v>
      </c>
      <c r="D7" s="276">
        <v>52.997095441215691</v>
      </c>
      <c r="E7" s="276">
        <v>47.983709677419355</v>
      </c>
      <c r="G7" s="390"/>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row>
    <row r="8" spans="1:36" x14ac:dyDescent="0.2">
      <c r="A8" s="281" t="s">
        <v>300</v>
      </c>
      <c r="B8" s="282">
        <v>98.172515825551145</v>
      </c>
      <c r="C8" s="276">
        <v>16.362085970925193</v>
      </c>
      <c r="D8" s="276">
        <v>33.029978657359919</v>
      </c>
      <c r="E8" s="276">
        <v>48.780451197266032</v>
      </c>
      <c r="G8" s="390"/>
    </row>
    <row r="9" spans="1:36" x14ac:dyDescent="0.2">
      <c r="A9" s="281" t="s">
        <v>301</v>
      </c>
      <c r="B9" s="282">
        <v>116.67445161290323</v>
      </c>
      <c r="C9" s="276">
        <v>18.628693955001356</v>
      </c>
      <c r="D9" s="276">
        <v>46.070112496611557</v>
      </c>
      <c r="E9" s="276">
        <v>51.975645161290323</v>
      </c>
      <c r="G9" s="390"/>
    </row>
    <row r="10" spans="1:36" x14ac:dyDescent="0.2">
      <c r="A10" s="281" t="s">
        <v>302</v>
      </c>
      <c r="B10" s="282">
        <v>114.96618450396591</v>
      </c>
      <c r="C10" s="276">
        <v>22.993236900793182</v>
      </c>
      <c r="D10" s="276">
        <v>41.324885433774597</v>
      </c>
      <c r="E10" s="276">
        <v>50.648062169398131</v>
      </c>
      <c r="G10" s="390"/>
    </row>
    <row r="11" spans="1:36" x14ac:dyDescent="0.2">
      <c r="A11" s="281" t="s">
        <v>303</v>
      </c>
      <c r="B11" s="282">
        <v>120.83962449739053</v>
      </c>
      <c r="C11" s="276">
        <v>24.167924899478106</v>
      </c>
      <c r="D11" s="276">
        <v>42.111071267032074</v>
      </c>
      <c r="E11" s="276">
        <v>54.560628330880341</v>
      </c>
      <c r="G11" s="390"/>
    </row>
    <row r="12" spans="1:36" x14ac:dyDescent="0.2">
      <c r="A12" s="281" t="s">
        <v>304</v>
      </c>
      <c r="B12" s="282">
        <v>108.78709677419354</v>
      </c>
      <c r="C12" s="276">
        <v>18.131182795698926</v>
      </c>
      <c r="D12" s="276">
        <v>41.604913978494615</v>
      </c>
      <c r="E12" s="276">
        <v>49.051000000000002</v>
      </c>
      <c r="G12" s="390"/>
    </row>
    <row r="13" spans="1:36" x14ac:dyDescent="0.2">
      <c r="A13" s="281" t="s">
        <v>305</v>
      </c>
      <c r="B13" s="282">
        <v>115.86648387096776</v>
      </c>
      <c r="C13" s="276">
        <v>20.893956107879433</v>
      </c>
      <c r="D13" s="276">
        <v>50.231785827604455</v>
      </c>
      <c r="E13" s="276">
        <v>44.740741935483861</v>
      </c>
      <c r="G13" s="390"/>
    </row>
    <row r="14" spans="1:36" x14ac:dyDescent="0.2">
      <c r="A14" s="281" t="s">
        <v>214</v>
      </c>
      <c r="B14" s="282">
        <v>112.63548387096773</v>
      </c>
      <c r="C14" s="276">
        <v>18.772580645161291</v>
      </c>
      <c r="D14" s="276">
        <v>39.292290322580641</v>
      </c>
      <c r="E14" s="276">
        <v>54.5706129032258</v>
      </c>
      <c r="G14" s="390"/>
    </row>
    <row r="15" spans="1:36" x14ac:dyDescent="0.2">
      <c r="A15" s="281" t="s">
        <v>306</v>
      </c>
      <c r="B15" s="282">
        <v>125.25483870967741</v>
      </c>
      <c r="C15" s="276">
        <v>24.24287200832466</v>
      </c>
      <c r="D15" s="276">
        <v>49.847160249739851</v>
      </c>
      <c r="E15" s="276">
        <v>51.164806451612904</v>
      </c>
      <c r="G15" s="390"/>
    </row>
    <row r="16" spans="1:36" x14ac:dyDescent="0.2">
      <c r="A16" s="281" t="s">
        <v>247</v>
      </c>
      <c r="B16" s="283">
        <v>119.32616129032257</v>
      </c>
      <c r="C16" s="266">
        <v>19.887693548387098</v>
      </c>
      <c r="D16" s="266">
        <v>54.670145161290314</v>
      </c>
      <c r="E16" s="266">
        <v>44.768322580645162</v>
      </c>
      <c r="G16" s="390"/>
    </row>
    <row r="17" spans="1:11" x14ac:dyDescent="0.2">
      <c r="A17" s="281" t="s">
        <v>248</v>
      </c>
      <c r="B17" s="282">
        <v>122.29354838709678</v>
      </c>
      <c r="C17" s="276">
        <v>23.669719042663893</v>
      </c>
      <c r="D17" s="276">
        <v>41.972958376690947</v>
      </c>
      <c r="E17" s="276">
        <v>56.650870967741938</v>
      </c>
      <c r="G17" s="390"/>
    </row>
    <row r="18" spans="1:11" x14ac:dyDescent="0.2">
      <c r="A18" s="281" t="s">
        <v>307</v>
      </c>
      <c r="B18" s="282">
        <v>112.7332640563786</v>
      </c>
      <c r="C18" s="276">
        <v>23.96691440568679</v>
      </c>
      <c r="D18" s="276">
        <v>36.826425560220699</v>
      </c>
      <c r="E18" s="276">
        <v>51.939924090471109</v>
      </c>
      <c r="G18" s="390"/>
    </row>
    <row r="19" spans="1:11" x14ac:dyDescent="0.2">
      <c r="A19" s="58" t="s">
        <v>308</v>
      </c>
      <c r="B19" s="282">
        <v>119.51290322580647</v>
      </c>
      <c r="C19" s="276">
        <v>22.347941253606088</v>
      </c>
      <c r="D19" s="276">
        <v>49.899671649619727</v>
      </c>
      <c r="E19" s="276">
        <v>47.265290322580647</v>
      </c>
      <c r="G19" s="390"/>
    </row>
    <row r="20" spans="1:11" x14ac:dyDescent="0.2">
      <c r="A20" s="58" t="s">
        <v>215</v>
      </c>
      <c r="B20" s="282">
        <v>135.12396774193547</v>
      </c>
      <c r="C20" s="276">
        <v>24.366617133791642</v>
      </c>
      <c r="D20" s="276">
        <v>61.740092543627703</v>
      </c>
      <c r="E20" s="276">
        <v>49.017258064516128</v>
      </c>
      <c r="G20" s="390"/>
    </row>
    <row r="21" spans="1:11" x14ac:dyDescent="0.2">
      <c r="A21" s="58" t="s">
        <v>309</v>
      </c>
      <c r="B21" s="282">
        <v>97.068612903225812</v>
      </c>
      <c r="C21" s="276">
        <v>16.846618768328447</v>
      </c>
      <c r="D21" s="276">
        <v>34.902026392961879</v>
      </c>
      <c r="E21" s="276">
        <v>45.319967741935486</v>
      </c>
      <c r="G21" s="390"/>
    </row>
    <row r="22" spans="1:11" x14ac:dyDescent="0.2">
      <c r="A22" s="284" t="s">
        <v>310</v>
      </c>
      <c r="B22" s="282">
        <v>100.18645161290324</v>
      </c>
      <c r="C22" s="276">
        <v>17.387731271660893</v>
      </c>
      <c r="D22" s="276">
        <v>33.01730098640364</v>
      </c>
      <c r="E22" s="276">
        <v>49.781419354838711</v>
      </c>
      <c r="G22" s="390"/>
    </row>
    <row r="23" spans="1:11" x14ac:dyDescent="0.2">
      <c r="A23" s="284" t="s">
        <v>311</v>
      </c>
      <c r="B23" s="285">
        <v>96.451612903225808</v>
      </c>
      <c r="C23" s="286">
        <v>14.014336917562726</v>
      </c>
      <c r="D23" s="286">
        <v>33.499953405017919</v>
      </c>
      <c r="E23" s="286">
        <v>48.937322580645166</v>
      </c>
      <c r="G23" s="390"/>
    </row>
    <row r="24" spans="1:11" x14ac:dyDescent="0.2">
      <c r="A24" s="265" t="s">
        <v>312</v>
      </c>
      <c r="B24" s="285">
        <v>118</v>
      </c>
      <c r="C24" s="286">
        <v>18</v>
      </c>
      <c r="D24" s="286">
        <v>47.239999999999995</v>
      </c>
      <c r="E24" s="286">
        <v>52.760000000000005</v>
      </c>
      <c r="G24" s="390"/>
    </row>
    <row r="25" spans="1:11" x14ac:dyDescent="0.2">
      <c r="A25" s="265" t="s">
        <v>636</v>
      </c>
      <c r="B25" s="285">
        <v>119.23225806451612</v>
      </c>
      <c r="C25" s="286">
        <v>20.693201812849907</v>
      </c>
      <c r="D25" s="286">
        <v>49.392023993601697</v>
      </c>
      <c r="E25" s="286">
        <v>49.147032258064513</v>
      </c>
      <c r="G25" s="390"/>
    </row>
    <row r="26" spans="1:11" x14ac:dyDescent="0.2">
      <c r="A26" s="58" t="s">
        <v>313</v>
      </c>
      <c r="B26" s="285">
        <v>100.49052756839936</v>
      </c>
      <c r="C26" s="286">
        <v>18.790911659131588</v>
      </c>
      <c r="D26" s="286">
        <v>34.219589689889176</v>
      </c>
      <c r="E26" s="286">
        <v>47.480026219378594</v>
      </c>
      <c r="G26" s="390"/>
    </row>
    <row r="27" spans="1:11" x14ac:dyDescent="0.2">
      <c r="A27" s="265" t="s">
        <v>249</v>
      </c>
      <c r="B27" s="285">
        <v>121.03870967741936</v>
      </c>
      <c r="C27" s="286">
        <v>22.6332546551272</v>
      </c>
      <c r="D27" s="286">
        <v>46.635777602937324</v>
      </c>
      <c r="E27" s="286">
        <v>51.769677419354842</v>
      </c>
      <c r="G27" s="390"/>
    </row>
    <row r="28" spans="1:11" x14ac:dyDescent="0.2">
      <c r="A28" s="58" t="s">
        <v>217</v>
      </c>
      <c r="B28" s="282">
        <v>129.1036861596279</v>
      </c>
      <c r="C28" s="276">
        <v>21.51728102660465</v>
      </c>
      <c r="D28" s="276">
        <v>63.831085586998825</v>
      </c>
      <c r="E28" s="276">
        <v>43.755319546024424</v>
      </c>
      <c r="G28" s="390"/>
    </row>
    <row r="29" spans="1:11" x14ac:dyDescent="0.2">
      <c r="A29" s="265" t="s">
        <v>647</v>
      </c>
      <c r="B29" s="285">
        <v>108.87085952934763</v>
      </c>
      <c r="C29" s="286">
        <v>18.894942562944628</v>
      </c>
      <c r="D29" s="286">
        <v>41.952894910533296</v>
      </c>
      <c r="E29" s="286">
        <v>48.023022055869703</v>
      </c>
      <c r="G29" s="390"/>
    </row>
    <row r="30" spans="1:11" x14ac:dyDescent="0.2">
      <c r="A30" s="58" t="s">
        <v>314</v>
      </c>
      <c r="B30" s="282">
        <v>99.335919391339829</v>
      </c>
      <c r="C30" s="276">
        <v>15.860356877608881</v>
      </c>
      <c r="D30" s="276">
        <v>33.19011970985413</v>
      </c>
      <c r="E30" s="276">
        <v>50.285442803876819</v>
      </c>
      <c r="G30" s="390"/>
    </row>
    <row r="31" spans="1:11" x14ac:dyDescent="0.2">
      <c r="A31" s="287" t="s">
        <v>250</v>
      </c>
      <c r="B31" s="288">
        <v>139.04036669132708</v>
      </c>
      <c r="C31" s="256">
        <v>27.808073338265416</v>
      </c>
      <c r="D31" s="256">
        <v>54.322235728983173</v>
      </c>
      <c r="E31" s="256">
        <v>56.91005762407849</v>
      </c>
      <c r="G31" s="390"/>
    </row>
    <row r="32" spans="1:11" x14ac:dyDescent="0.2">
      <c r="A32" s="289" t="s">
        <v>315</v>
      </c>
      <c r="B32" s="290">
        <v>117.56245426671474</v>
      </c>
      <c r="C32" s="290">
        <v>20.774782421139541</v>
      </c>
      <c r="D32" s="290">
        <v>48.509642628384547</v>
      </c>
      <c r="E32" s="290">
        <v>48.278029217190642</v>
      </c>
      <c r="G32" s="390"/>
      <c r="H32" s="396"/>
      <c r="I32" s="396"/>
      <c r="J32" s="396"/>
      <c r="K32" s="396"/>
    </row>
    <row r="33" spans="1:11" x14ac:dyDescent="0.2">
      <c r="A33" s="291" t="s">
        <v>316</v>
      </c>
      <c r="B33" s="292">
        <v>117.4859728838384</v>
      </c>
      <c r="C33" s="292">
        <v>20.263260131533105</v>
      </c>
      <c r="D33" s="292">
        <v>48.721328235602058</v>
      </c>
      <c r="E33" s="292">
        <v>48.50138451670324</v>
      </c>
      <c r="G33" s="390"/>
      <c r="H33" s="393"/>
      <c r="I33" s="393"/>
      <c r="J33" s="393"/>
      <c r="K33" s="393"/>
    </row>
    <row r="34" spans="1:11" x14ac:dyDescent="0.2">
      <c r="A34" s="291" t="s">
        <v>317</v>
      </c>
      <c r="B34" s="293">
        <v>10.433421867709356</v>
      </c>
      <c r="C34" s="293">
        <v>1.6838917733619496</v>
      </c>
      <c r="D34" s="293">
        <v>11.98208317561803</v>
      </c>
      <c r="E34" s="293">
        <v>-3.2325530812706234</v>
      </c>
      <c r="G34" s="390"/>
    </row>
    <row r="35" spans="1:11" x14ac:dyDescent="0.2">
      <c r="A35" s="94"/>
      <c r="B35" s="65"/>
      <c r="C35" s="58"/>
      <c r="D35" s="8"/>
      <c r="E35" s="71" t="s">
        <v>620</v>
      </c>
    </row>
  </sheetData>
  <sortState ref="G6:K31">
    <sortCondition ref="G5"/>
  </sortState>
  <mergeCells count="1">
    <mergeCell ref="A1:C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D37"/>
  <sheetViews>
    <sheetView topLeftCell="A4" workbookViewId="0">
      <selection activeCell="A5" sqref="A5:C35"/>
    </sheetView>
  </sheetViews>
  <sheetFormatPr baseColWidth="10" defaultRowHeight="14.25" x14ac:dyDescent="0.2"/>
  <cols>
    <col min="1" max="1" width="22.75" bestFit="1" customWidth="1"/>
    <col min="5" max="5" width="12.625" bestFit="1" customWidth="1"/>
  </cols>
  <sheetData>
    <row r="1" spans="1:4" x14ac:dyDescent="0.2">
      <c r="A1" s="884" t="s">
        <v>35</v>
      </c>
      <c r="B1" s="884"/>
      <c r="C1" s="884"/>
    </row>
    <row r="2" spans="1:4" x14ac:dyDescent="0.2">
      <c r="A2" s="884"/>
      <c r="B2" s="884"/>
      <c r="C2" s="884"/>
    </row>
    <row r="3" spans="1:4" x14ac:dyDescent="0.2">
      <c r="A3" s="61"/>
      <c r="B3" s="8"/>
      <c r="C3" s="62" t="s">
        <v>287</v>
      </c>
    </row>
    <row r="4" spans="1:4" x14ac:dyDescent="0.2">
      <c r="A4" s="64"/>
      <c r="B4" s="277" t="s">
        <v>293</v>
      </c>
      <c r="C4" s="277" t="s">
        <v>296</v>
      </c>
    </row>
    <row r="5" spans="1:4" x14ac:dyDescent="0.2">
      <c r="A5" s="278" t="s">
        <v>297</v>
      </c>
      <c r="B5" s="664">
        <v>61.179774193548397</v>
      </c>
      <c r="C5" s="665">
        <v>41.625032258064515</v>
      </c>
      <c r="D5" s="880"/>
    </row>
    <row r="6" spans="1:4" x14ac:dyDescent="0.2">
      <c r="A6" s="281" t="s">
        <v>298</v>
      </c>
      <c r="B6" s="666">
        <v>56.913419354838709</v>
      </c>
      <c r="C6" s="667">
        <v>41.691225806451612</v>
      </c>
      <c r="D6" s="880"/>
    </row>
    <row r="7" spans="1:4" x14ac:dyDescent="0.2">
      <c r="A7" s="281" t="s">
        <v>299</v>
      </c>
      <c r="B7" s="666">
        <v>65.222612903225809</v>
      </c>
      <c r="C7" s="667">
        <v>43.434193548387107</v>
      </c>
      <c r="D7" s="880"/>
    </row>
    <row r="8" spans="1:4" x14ac:dyDescent="0.2">
      <c r="A8" s="281" t="s">
        <v>246</v>
      </c>
      <c r="B8" s="666">
        <v>53.696774193548393</v>
      </c>
      <c r="C8" s="667">
        <v>42.512548387096771</v>
      </c>
      <c r="D8" s="880"/>
    </row>
    <row r="9" spans="1:4" x14ac:dyDescent="0.2">
      <c r="A9" s="281" t="s">
        <v>300</v>
      </c>
      <c r="B9" s="666">
        <v>89.314471527202812</v>
      </c>
      <c r="C9" s="667">
        <v>41.398800467756772</v>
      </c>
      <c r="D9" s="880"/>
    </row>
    <row r="10" spans="1:4" x14ac:dyDescent="0.2">
      <c r="A10" s="281" t="s">
        <v>301</v>
      </c>
      <c r="B10" s="666">
        <v>76.249096774193546</v>
      </c>
      <c r="C10" s="667">
        <v>50.531709677419357</v>
      </c>
      <c r="D10" s="880"/>
    </row>
    <row r="11" spans="1:4" x14ac:dyDescent="0.2">
      <c r="A11" s="281" t="s">
        <v>302</v>
      </c>
      <c r="B11" s="666">
        <v>58.918345113630437</v>
      </c>
      <c r="C11" s="667">
        <v>42.502567951351843</v>
      </c>
      <c r="D11" s="880"/>
    </row>
    <row r="12" spans="1:4" x14ac:dyDescent="0.2">
      <c r="A12" s="281" t="s">
        <v>303</v>
      </c>
      <c r="B12" s="666">
        <v>110.34252361359476</v>
      </c>
      <c r="C12" s="667">
        <v>55.359580952326155</v>
      </c>
      <c r="D12" s="880"/>
    </row>
    <row r="13" spans="1:4" x14ac:dyDescent="0.2">
      <c r="A13" s="281" t="s">
        <v>304</v>
      </c>
      <c r="B13" s="666">
        <v>0</v>
      </c>
      <c r="C13" s="667">
        <v>0</v>
      </c>
      <c r="D13" s="880"/>
    </row>
    <row r="14" spans="1:4" x14ac:dyDescent="0.2">
      <c r="A14" s="281" t="s">
        <v>305</v>
      </c>
      <c r="B14" s="666">
        <v>79.818967741935481</v>
      </c>
      <c r="C14" s="667">
        <v>40.082258064516125</v>
      </c>
      <c r="D14" s="880"/>
    </row>
    <row r="15" spans="1:4" x14ac:dyDescent="0.2">
      <c r="A15" s="281" t="s">
        <v>214</v>
      </c>
      <c r="B15" s="666">
        <v>69.599999999999994</v>
      </c>
      <c r="C15" s="667">
        <v>46.905000000000001</v>
      </c>
      <c r="D15" s="880"/>
    </row>
    <row r="16" spans="1:4" x14ac:dyDescent="0.2">
      <c r="A16" s="281" t="s">
        <v>306</v>
      </c>
      <c r="B16" s="666">
        <v>85.229032258064507</v>
      </c>
      <c r="C16" s="667">
        <v>45.863096774193551</v>
      </c>
      <c r="D16" s="880"/>
    </row>
    <row r="17" spans="1:4" x14ac:dyDescent="0.2">
      <c r="A17" s="281" t="s">
        <v>247</v>
      </c>
      <c r="B17" s="666">
        <v>69.23777419354839</v>
      </c>
      <c r="C17" s="667">
        <v>45.808193548387102</v>
      </c>
      <c r="D17" s="880"/>
    </row>
    <row r="18" spans="1:4" x14ac:dyDescent="0.2">
      <c r="A18" s="281" t="s">
        <v>248</v>
      </c>
      <c r="B18" s="666">
        <v>0</v>
      </c>
      <c r="C18" s="667">
        <v>0</v>
      </c>
      <c r="D18" s="880"/>
    </row>
    <row r="19" spans="1:4" x14ac:dyDescent="0.2">
      <c r="A19" s="281" t="s">
        <v>307</v>
      </c>
      <c r="B19" s="666">
        <v>112.73341696765121</v>
      </c>
      <c r="C19" s="667">
        <v>51.939841627916636</v>
      </c>
      <c r="D19" s="880"/>
    </row>
    <row r="20" spans="1:4" x14ac:dyDescent="0.2">
      <c r="A20" s="281" t="s">
        <v>308</v>
      </c>
      <c r="B20" s="666">
        <v>58.052677419354836</v>
      </c>
      <c r="C20" s="667">
        <v>38.919774193548385</v>
      </c>
      <c r="D20" s="880"/>
    </row>
    <row r="21" spans="1:4" x14ac:dyDescent="0.2">
      <c r="A21" s="281" t="s">
        <v>215</v>
      </c>
      <c r="B21" s="666">
        <v>112.68248387096773</v>
      </c>
      <c r="C21" s="667">
        <v>52.041838709677428</v>
      </c>
      <c r="D21" s="880"/>
    </row>
    <row r="22" spans="1:4" x14ac:dyDescent="0.2">
      <c r="A22" s="281" t="s">
        <v>309</v>
      </c>
      <c r="B22" s="666">
        <v>58.389612903225803</v>
      </c>
      <c r="C22" s="667">
        <v>45.319967741935486</v>
      </c>
      <c r="D22" s="880"/>
    </row>
    <row r="23" spans="1:4" x14ac:dyDescent="0.2">
      <c r="A23" s="281" t="s">
        <v>310</v>
      </c>
      <c r="B23" s="666">
        <v>56.893999999999991</v>
      </c>
      <c r="C23" s="667">
        <v>44.905999999999999</v>
      </c>
      <c r="D23" s="880"/>
    </row>
    <row r="24" spans="1:4" x14ac:dyDescent="0.2">
      <c r="A24" s="281" t="s">
        <v>311</v>
      </c>
      <c r="B24" s="666">
        <v>50.206451612903223</v>
      </c>
      <c r="C24" s="667">
        <v>43.040612903225806</v>
      </c>
      <c r="D24" s="880"/>
    </row>
    <row r="25" spans="1:4" x14ac:dyDescent="0.2">
      <c r="A25" s="281" t="s">
        <v>312</v>
      </c>
      <c r="B25" s="666">
        <v>100</v>
      </c>
      <c r="C25" s="667">
        <v>61.536999999999999</v>
      </c>
      <c r="D25" s="880"/>
    </row>
    <row r="26" spans="1:4" x14ac:dyDescent="0.2">
      <c r="A26" s="281" t="s">
        <v>636</v>
      </c>
      <c r="B26" s="666">
        <v>98.4</v>
      </c>
      <c r="C26" s="667">
        <v>31.930290322580646</v>
      </c>
      <c r="D26" s="880"/>
    </row>
    <row r="27" spans="1:4" x14ac:dyDescent="0.2">
      <c r="A27" s="281" t="s">
        <v>313</v>
      </c>
      <c r="B27" s="666">
        <v>64.520697647725186</v>
      </c>
      <c r="C27" s="667">
        <v>47.014642256852738</v>
      </c>
      <c r="D27" s="880"/>
    </row>
    <row r="28" spans="1:4" x14ac:dyDescent="0.2">
      <c r="A28" s="281" t="s">
        <v>249</v>
      </c>
      <c r="B28" s="666">
        <v>101.56774193548387</v>
      </c>
      <c r="C28" s="667">
        <v>47.880387096774193</v>
      </c>
      <c r="D28" s="880"/>
    </row>
    <row r="29" spans="1:4" x14ac:dyDescent="0.2">
      <c r="A29" s="281" t="s">
        <v>217</v>
      </c>
      <c r="B29" s="666">
        <v>54.068623248056802</v>
      </c>
      <c r="C29" s="667">
        <v>39.223738611144142</v>
      </c>
      <c r="D29" s="880"/>
    </row>
    <row r="30" spans="1:4" x14ac:dyDescent="0.2">
      <c r="A30" s="281" t="s">
        <v>647</v>
      </c>
      <c r="B30" s="666">
        <v>60.516640432991871</v>
      </c>
      <c r="C30" s="667">
        <v>40.914401920944428</v>
      </c>
      <c r="D30" s="880"/>
    </row>
    <row r="31" spans="1:4" x14ac:dyDescent="0.2">
      <c r="A31" s="281" t="s">
        <v>314</v>
      </c>
      <c r="B31" s="666">
        <v>78.859167794395461</v>
      </c>
      <c r="C31" s="667">
        <v>33.078039882489207</v>
      </c>
      <c r="D31" s="880"/>
    </row>
    <row r="32" spans="1:4" x14ac:dyDescent="0.2">
      <c r="A32" s="281" t="s">
        <v>250</v>
      </c>
      <c r="B32" s="666">
        <v>106.92494630927965</v>
      </c>
      <c r="C32" s="667">
        <v>43.156085048406467</v>
      </c>
      <c r="D32" s="880"/>
    </row>
    <row r="33" spans="1:3" x14ac:dyDescent="0.2">
      <c r="A33" s="289" t="s">
        <v>315</v>
      </c>
      <c r="B33" s="668">
        <v>64.42657643526897</v>
      </c>
      <c r="C33" s="668">
        <v>43.332710373541282</v>
      </c>
    </row>
    <row r="34" spans="1:3" x14ac:dyDescent="0.2">
      <c r="A34" s="291" t="s">
        <v>316</v>
      </c>
      <c r="B34" s="669">
        <v>62.937656428560366</v>
      </c>
      <c r="C34" s="669">
        <v>43.179119678748755</v>
      </c>
    </row>
    <row r="35" spans="1:3" x14ac:dyDescent="0.2">
      <c r="A35" s="291" t="s">
        <v>317</v>
      </c>
      <c r="B35" s="704">
        <v>1.7578822350119694</v>
      </c>
      <c r="C35" s="704">
        <v>1.5540874206842403</v>
      </c>
    </row>
    <row r="36" spans="1:3" x14ac:dyDescent="0.2">
      <c r="A36" s="94"/>
      <c r="B36" s="8"/>
      <c r="C36" s="71" t="s">
        <v>576</v>
      </c>
    </row>
    <row r="37" spans="1:3" x14ac:dyDescent="0.2">
      <c r="A37" s="94" t="s">
        <v>534</v>
      </c>
      <c r="B37" s="94"/>
      <c r="C37" s="94"/>
    </row>
  </sheetData>
  <sortState ref="A6:A32">
    <sortCondition ref="A6"/>
  </sortState>
  <mergeCells count="1">
    <mergeCell ref="A1:C2"/>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M9"/>
  <sheetViews>
    <sheetView workbookViewId="0">
      <selection activeCell="A3" sqref="A3"/>
    </sheetView>
  </sheetViews>
  <sheetFormatPr baseColWidth="10" defaultRowHeight="12.75" x14ac:dyDescent="0.2"/>
  <cols>
    <col min="1" max="1" width="16.375" style="807" bestFit="1" customWidth="1"/>
    <col min="2" max="13" width="8.5" style="807" customWidth="1"/>
    <col min="14" max="16384" width="11" style="807"/>
  </cols>
  <sheetData>
    <row r="1" spans="1:13" x14ac:dyDescent="0.2">
      <c r="A1" s="211" t="s">
        <v>20</v>
      </c>
      <c r="B1" s="20"/>
      <c r="C1" s="20"/>
      <c r="D1" s="20"/>
      <c r="E1" s="20"/>
      <c r="F1" s="20"/>
      <c r="G1" s="20"/>
      <c r="H1" s="20"/>
      <c r="I1" s="20"/>
      <c r="J1" s="20"/>
      <c r="K1" s="20"/>
      <c r="L1" s="20"/>
      <c r="M1" s="20"/>
    </row>
    <row r="2" spans="1:13" x14ac:dyDescent="0.2">
      <c r="A2" s="211"/>
      <c r="B2" s="20"/>
      <c r="C2" s="20"/>
      <c r="D2" s="20"/>
      <c r="E2" s="20"/>
      <c r="F2" s="20"/>
      <c r="G2" s="20"/>
      <c r="H2" s="20"/>
      <c r="I2" s="20"/>
      <c r="J2" s="20"/>
      <c r="K2" s="20"/>
      <c r="L2" s="20"/>
      <c r="M2" s="216" t="s">
        <v>319</v>
      </c>
    </row>
    <row r="3" spans="1:13" x14ac:dyDescent="0.2">
      <c r="A3" s="808"/>
      <c r="B3" s="658">
        <v>2016</v>
      </c>
      <c r="C3" s="658" t="s">
        <v>569</v>
      </c>
      <c r="D3" s="658" t="s">
        <v>569</v>
      </c>
      <c r="E3" s="658" t="s">
        <v>569</v>
      </c>
      <c r="F3" s="658">
        <v>2017</v>
      </c>
      <c r="G3" s="658" t="s">
        <v>569</v>
      </c>
      <c r="H3" s="658" t="s">
        <v>569</v>
      </c>
      <c r="I3" s="658" t="s">
        <v>569</v>
      </c>
      <c r="J3" s="658" t="s">
        <v>569</v>
      </c>
      <c r="K3" s="658" t="s">
        <v>569</v>
      </c>
      <c r="L3" s="658" t="s">
        <v>569</v>
      </c>
      <c r="M3" s="658" t="s">
        <v>569</v>
      </c>
    </row>
    <row r="4" spans="1:13" x14ac:dyDescent="0.2">
      <c r="A4" s="631"/>
      <c r="B4" s="809">
        <v>42614</v>
      </c>
      <c r="C4" s="809">
        <v>42644</v>
      </c>
      <c r="D4" s="809">
        <v>42675</v>
      </c>
      <c r="E4" s="809">
        <v>42705</v>
      </c>
      <c r="F4" s="809">
        <v>42736</v>
      </c>
      <c r="G4" s="809">
        <v>42767</v>
      </c>
      <c r="H4" s="809">
        <v>42795</v>
      </c>
      <c r="I4" s="809">
        <v>42826</v>
      </c>
      <c r="J4" s="809">
        <v>42856</v>
      </c>
      <c r="K4" s="809">
        <v>42887</v>
      </c>
      <c r="L4" s="809">
        <v>42917</v>
      </c>
      <c r="M4" s="809">
        <v>42948</v>
      </c>
    </row>
    <row r="5" spans="1:13" x14ac:dyDescent="0.2">
      <c r="A5" s="810" t="s">
        <v>320</v>
      </c>
      <c r="B5" s="811">
        <v>46.597727272727276</v>
      </c>
      <c r="C5" s="811">
        <v>49.484285714285718</v>
      </c>
      <c r="D5" s="811">
        <v>44.89318181818183</v>
      </c>
      <c r="E5" s="811">
        <v>53.201999999999998</v>
      </c>
      <c r="F5" s="811">
        <v>54.541904761904753</v>
      </c>
      <c r="G5" s="811">
        <v>54.806500000000007</v>
      </c>
      <c r="H5" s="811">
        <v>51.580000000000005</v>
      </c>
      <c r="I5" s="811">
        <v>52.351578947368409</v>
      </c>
      <c r="J5" s="811">
        <v>50.222272727272724</v>
      </c>
      <c r="K5" s="811">
        <v>46.296363636363644</v>
      </c>
      <c r="L5" s="811">
        <v>48.481428571428566</v>
      </c>
      <c r="M5" s="811">
        <v>51.660454545454542</v>
      </c>
    </row>
    <row r="6" spans="1:13" x14ac:dyDescent="0.2">
      <c r="A6" s="812" t="s">
        <v>321</v>
      </c>
      <c r="B6" s="811">
        <v>45.200952380952387</v>
      </c>
      <c r="C6" s="811">
        <v>49.845714285714287</v>
      </c>
      <c r="D6" s="811">
        <v>45.660952380952381</v>
      </c>
      <c r="E6" s="811">
        <v>51.970476190476198</v>
      </c>
      <c r="F6" s="811">
        <v>52.503999999999998</v>
      </c>
      <c r="G6" s="811">
        <v>53.46842105263157</v>
      </c>
      <c r="H6" s="811">
        <v>49.327826086956513</v>
      </c>
      <c r="I6" s="811">
        <v>51.08</v>
      </c>
      <c r="J6" s="811">
        <v>48.476363636363637</v>
      </c>
      <c r="K6" s="811">
        <v>45.177727272727275</v>
      </c>
      <c r="L6" s="811">
        <v>46.630526315789474</v>
      </c>
      <c r="M6" s="811">
        <v>48.036956521739135</v>
      </c>
    </row>
    <row r="7" spans="1:13" x14ac:dyDescent="0.2">
      <c r="A7" s="813" t="s">
        <v>322</v>
      </c>
      <c r="B7" s="814">
        <v>1.1212090909090908</v>
      </c>
      <c r="C7" s="814">
        <v>1.1026047619047619</v>
      </c>
      <c r="D7" s="814">
        <v>1.0798954545454547</v>
      </c>
      <c r="E7" s="814">
        <v>1.0542904761904763</v>
      </c>
      <c r="F7" s="814">
        <v>1.0614409090909092</v>
      </c>
      <c r="G7" s="814">
        <v>1.064265</v>
      </c>
      <c r="H7" s="814">
        <v>1.0684695652173912</v>
      </c>
      <c r="I7" s="814">
        <v>1.0722666666666667</v>
      </c>
      <c r="J7" s="814">
        <v>1.10575</v>
      </c>
      <c r="K7" s="814">
        <v>1.1229454545454547</v>
      </c>
      <c r="L7" s="814">
        <v>1.1511142857142855</v>
      </c>
      <c r="M7" s="814">
        <v>1.1806739130434782</v>
      </c>
    </row>
    <row r="8" spans="1:13" x14ac:dyDescent="0.2">
      <c r="A8" s="20"/>
      <c r="B8" s="20"/>
      <c r="C8" s="20"/>
      <c r="D8" s="20"/>
      <c r="E8" s="20"/>
      <c r="F8" s="20"/>
      <c r="G8" s="20"/>
      <c r="H8" s="20"/>
      <c r="I8" s="20"/>
      <c r="J8" s="20"/>
      <c r="K8" s="20"/>
      <c r="L8" s="20"/>
      <c r="M8" s="233" t="s">
        <v>323</v>
      </c>
    </row>
    <row r="9" spans="1:13" x14ac:dyDescent="0.2">
      <c r="A9" s="815"/>
      <c r="B9" s="20"/>
      <c r="C9" s="20"/>
      <c r="D9" s="20"/>
      <c r="E9" s="20"/>
      <c r="F9" s="20"/>
      <c r="G9" s="20"/>
      <c r="H9" s="20"/>
      <c r="I9" s="20"/>
      <c r="J9" s="20"/>
      <c r="K9" s="20"/>
      <c r="L9" s="20"/>
      <c r="M9" s="20"/>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M25"/>
  <sheetViews>
    <sheetView workbookViewId="0">
      <selection activeCell="C31" sqref="C31"/>
    </sheetView>
  </sheetViews>
  <sheetFormatPr baseColWidth="10" defaultRowHeight="12.75" x14ac:dyDescent="0.2"/>
  <cols>
    <col min="1" max="1" width="16.5" style="807" bestFit="1" customWidth="1"/>
    <col min="2" max="13" width="7.375" style="807" customWidth="1"/>
    <col min="14" max="16384" width="11" style="807"/>
  </cols>
  <sheetData>
    <row r="1" spans="1:13" x14ac:dyDescent="0.2">
      <c r="A1" s="211" t="s">
        <v>21</v>
      </c>
      <c r="B1" s="816"/>
      <c r="C1" s="816"/>
      <c r="D1" s="816"/>
      <c r="E1" s="816"/>
      <c r="F1" s="816"/>
      <c r="G1" s="816"/>
      <c r="H1" s="816"/>
      <c r="I1" s="816"/>
      <c r="J1" s="816"/>
      <c r="K1" s="816"/>
      <c r="L1" s="816"/>
      <c r="M1" s="816"/>
    </row>
    <row r="2" spans="1:13" x14ac:dyDescent="0.2">
      <c r="A2" s="214"/>
      <c r="B2" s="816"/>
      <c r="C2" s="816"/>
      <c r="D2" s="816"/>
      <c r="E2" s="816"/>
      <c r="F2" s="816"/>
      <c r="G2" s="816"/>
      <c r="H2" s="816"/>
      <c r="I2" s="816"/>
      <c r="J2" s="816"/>
      <c r="K2" s="816"/>
      <c r="L2" s="816"/>
      <c r="M2" s="216" t="s">
        <v>319</v>
      </c>
    </row>
    <row r="3" spans="1:13" x14ac:dyDescent="0.2">
      <c r="A3" s="817"/>
      <c r="B3" s="658">
        <v>2016</v>
      </c>
      <c r="C3" s="658" t="s">
        <v>569</v>
      </c>
      <c r="D3" s="658" t="s">
        <v>569</v>
      </c>
      <c r="E3" s="658" t="s">
        <v>569</v>
      </c>
      <c r="F3" s="658">
        <v>2017</v>
      </c>
      <c r="G3" s="658" t="s">
        <v>569</v>
      </c>
      <c r="H3" s="658" t="s">
        <v>569</v>
      </c>
      <c r="I3" s="658" t="s">
        <v>569</v>
      </c>
      <c r="J3" s="658" t="s">
        <v>569</v>
      </c>
      <c r="K3" s="658" t="s">
        <v>569</v>
      </c>
      <c r="L3" s="658" t="s">
        <v>569</v>
      </c>
      <c r="M3" s="658" t="s">
        <v>569</v>
      </c>
    </row>
    <row r="4" spans="1:13" x14ac:dyDescent="0.2">
      <c r="A4" s="631"/>
      <c r="B4" s="809">
        <v>42614</v>
      </c>
      <c r="C4" s="809">
        <v>42644</v>
      </c>
      <c r="D4" s="809">
        <v>42675</v>
      </c>
      <c r="E4" s="809">
        <v>42705</v>
      </c>
      <c r="F4" s="809">
        <v>42736</v>
      </c>
      <c r="G4" s="809">
        <v>42767</v>
      </c>
      <c r="H4" s="809">
        <v>42795</v>
      </c>
      <c r="I4" s="809">
        <v>42826</v>
      </c>
      <c r="J4" s="809">
        <v>42856</v>
      </c>
      <c r="K4" s="809">
        <v>42887</v>
      </c>
      <c r="L4" s="809">
        <v>42917</v>
      </c>
      <c r="M4" s="809">
        <v>42948</v>
      </c>
    </row>
    <row r="5" spans="1:13" x14ac:dyDescent="0.2">
      <c r="A5" s="705" t="s">
        <v>324</v>
      </c>
      <c r="B5" s="551"/>
      <c r="C5" s="551"/>
      <c r="D5" s="551"/>
      <c r="E5" s="551"/>
      <c r="F5" s="551"/>
      <c r="G5" s="551"/>
      <c r="H5" s="551"/>
      <c r="I5" s="551"/>
      <c r="J5" s="551"/>
      <c r="K5" s="551"/>
      <c r="L5" s="551"/>
      <c r="M5" s="551"/>
    </row>
    <row r="6" spans="1:13" x14ac:dyDescent="0.2">
      <c r="A6" s="818" t="s">
        <v>325</v>
      </c>
      <c r="B6" s="550">
        <v>42.98181818181817</v>
      </c>
      <c r="C6" s="550">
        <v>46.685714285714283</v>
      </c>
      <c r="D6" s="550">
        <v>41.767272727272726</v>
      </c>
      <c r="E6" s="550">
        <v>50.18636363636363</v>
      </c>
      <c r="F6" s="550">
        <v>51.363181818181822</v>
      </c>
      <c r="G6" s="550">
        <v>51.314499999999995</v>
      </c>
      <c r="H6" s="550">
        <v>49.242608695652173</v>
      </c>
      <c r="I6" s="550">
        <v>50.139000000000003</v>
      </c>
      <c r="J6" s="550">
        <v>47.23434782608696</v>
      </c>
      <c r="K6" s="550">
        <v>44.193636363636358</v>
      </c>
      <c r="L6" s="550">
        <v>45.897619047619045</v>
      </c>
      <c r="M6" s="550">
        <v>49.296086956521734</v>
      </c>
    </row>
    <row r="7" spans="1:13" x14ac:dyDescent="0.2">
      <c r="A7" s="818" t="s">
        <v>326</v>
      </c>
      <c r="B7" s="550">
        <v>43.770909090909079</v>
      </c>
      <c r="C7" s="550">
        <v>48.794761904761906</v>
      </c>
      <c r="D7" s="550">
        <v>43.976363636363629</v>
      </c>
      <c r="E7" s="550">
        <v>52.12772727272727</v>
      </c>
      <c r="F7" s="550">
        <v>53.673636363636369</v>
      </c>
      <c r="G7" s="550">
        <v>54.338999999999984</v>
      </c>
      <c r="H7" s="550">
        <v>51.108260869565207</v>
      </c>
      <c r="I7" s="550">
        <v>52.502631578947359</v>
      </c>
      <c r="J7" s="550">
        <v>50.196956521739139</v>
      </c>
      <c r="K7" s="550">
        <v>46.365909090909099</v>
      </c>
      <c r="L7" s="550">
        <v>47.863809523809529</v>
      </c>
      <c r="M7" s="550">
        <v>50.272608695652174</v>
      </c>
    </row>
    <row r="8" spans="1:13" x14ac:dyDescent="0.2">
      <c r="A8" s="818" t="s">
        <v>652</v>
      </c>
      <c r="B8" s="550">
        <v>42.93181818181818</v>
      </c>
      <c r="C8" s="550">
        <v>46.68333333333333</v>
      </c>
      <c r="D8" s="550">
        <v>41.743636363636362</v>
      </c>
      <c r="E8" s="550">
        <v>50.142272727272733</v>
      </c>
      <c r="F8" s="550">
        <v>51.24</v>
      </c>
      <c r="G8" s="550">
        <v>51.3125</v>
      </c>
      <c r="H8" s="550">
        <v>49.273043478260867</v>
      </c>
      <c r="I8" s="550">
        <v>50.136499999999998</v>
      </c>
      <c r="J8" s="550">
        <v>47.279565217391294</v>
      </c>
      <c r="K8" s="550">
        <v>44.19590909090909</v>
      </c>
      <c r="L8" s="550">
        <v>45.897619047619045</v>
      </c>
      <c r="M8" s="550">
        <v>49.296956521739126</v>
      </c>
    </row>
    <row r="9" spans="1:13" x14ac:dyDescent="0.2">
      <c r="A9" s="818" t="s">
        <v>653</v>
      </c>
      <c r="B9" s="550">
        <v>41.415909090909089</v>
      </c>
      <c r="C9" s="550">
        <v>45.040476190476191</v>
      </c>
      <c r="D9" s="550">
        <v>40.23681818181818</v>
      </c>
      <c r="E9" s="550">
        <v>48.260454545454543</v>
      </c>
      <c r="F9" s="550">
        <v>49.521818181818183</v>
      </c>
      <c r="G9" s="550">
        <v>49.517499999999998</v>
      </c>
      <c r="H9" s="550">
        <v>47.377391304347832</v>
      </c>
      <c r="I9" s="550">
        <v>48.236499999999992</v>
      </c>
      <c r="J9" s="550">
        <v>45.425217391304344</v>
      </c>
      <c r="K9" s="550">
        <v>42.250454545454552</v>
      </c>
      <c r="L9" s="550">
        <v>43.947619047619042</v>
      </c>
      <c r="M9" s="550">
        <v>47.490434782608688</v>
      </c>
    </row>
    <row r="10" spans="1:13" x14ac:dyDescent="0.2">
      <c r="A10" s="819" t="s">
        <v>328</v>
      </c>
      <c r="B10" s="643">
        <v>41.367727272727265</v>
      </c>
      <c r="C10" s="643">
        <v>44.329047619047614</v>
      </c>
      <c r="D10" s="643">
        <v>39.788636363636357</v>
      </c>
      <c r="E10" s="643">
        <v>48.672499999999999</v>
      </c>
      <c r="F10" s="643">
        <v>49.976666666666667</v>
      </c>
      <c r="G10" s="643">
        <v>50.269500000000001</v>
      </c>
      <c r="H10" s="643">
        <v>47.28478260869565</v>
      </c>
      <c r="I10" s="643">
        <v>48.178947368421049</v>
      </c>
      <c r="J10" s="643">
        <v>46.089130434782618</v>
      </c>
      <c r="K10" s="643">
        <v>42.599999999999994</v>
      </c>
      <c r="L10" s="643">
        <v>44.771428571428565</v>
      </c>
      <c r="M10" s="643">
        <v>47.986956521739131</v>
      </c>
    </row>
    <row r="11" spans="1:13" x14ac:dyDescent="0.2">
      <c r="A11" s="705" t="s">
        <v>327</v>
      </c>
      <c r="B11" s="552"/>
      <c r="C11" s="552"/>
      <c r="D11" s="552"/>
      <c r="E11" s="552"/>
      <c r="F11" s="552"/>
      <c r="G11" s="552"/>
      <c r="H11" s="552"/>
      <c r="I11" s="552"/>
      <c r="J11" s="552"/>
      <c r="K11" s="552"/>
      <c r="L11" s="552"/>
      <c r="M11" s="552"/>
    </row>
    <row r="12" spans="1:13" x14ac:dyDescent="0.2">
      <c r="A12" s="818" t="s">
        <v>329</v>
      </c>
      <c r="B12" s="550">
        <v>46.547272727272713</v>
      </c>
      <c r="C12" s="550">
        <v>49.47904761904762</v>
      </c>
      <c r="D12" s="550">
        <v>44.815909090909095</v>
      </c>
      <c r="E12" s="550">
        <v>53.490000000000009</v>
      </c>
      <c r="F12" s="550">
        <v>54.569523809523808</v>
      </c>
      <c r="G12" s="550">
        <v>54.721999999999994</v>
      </c>
      <c r="H12" s="550">
        <v>51.124782608695647</v>
      </c>
      <c r="I12" s="550">
        <v>51.70210526315789</v>
      </c>
      <c r="J12" s="550">
        <v>49.765217391304347</v>
      </c>
      <c r="K12" s="550">
        <v>45.763636363636358</v>
      </c>
      <c r="L12" s="550">
        <v>48.085714285714282</v>
      </c>
      <c r="M12" s="550">
        <v>51.706521739130437</v>
      </c>
    </row>
    <row r="13" spans="1:13" x14ac:dyDescent="0.2">
      <c r="A13" s="818" t="s">
        <v>330</v>
      </c>
      <c r="B13" s="550">
        <v>45.493181818181824</v>
      </c>
      <c r="C13" s="550">
        <v>48.41</v>
      </c>
      <c r="D13" s="550">
        <v>43.224545454545456</v>
      </c>
      <c r="E13" s="550">
        <v>51.843636363636371</v>
      </c>
      <c r="F13" s="550">
        <v>53.055454545454538</v>
      </c>
      <c r="G13" s="550">
        <v>53.450500000000012</v>
      </c>
      <c r="H13" s="550">
        <v>49.920434782608687</v>
      </c>
      <c r="I13" s="550">
        <v>50.898500000000006</v>
      </c>
      <c r="J13" s="550">
        <v>48.641304347826086</v>
      </c>
      <c r="K13" s="550">
        <v>44.770454545454541</v>
      </c>
      <c r="L13" s="550">
        <v>46.836190476190467</v>
      </c>
      <c r="M13" s="550">
        <v>50.336521739130426</v>
      </c>
    </row>
    <row r="14" spans="1:13" x14ac:dyDescent="0.2">
      <c r="A14" s="818" t="s">
        <v>331</v>
      </c>
      <c r="B14" s="550">
        <v>48.329090909090908</v>
      </c>
      <c r="C14" s="550">
        <v>50.346190476190472</v>
      </c>
      <c r="D14" s="550">
        <v>45.481818181818191</v>
      </c>
      <c r="E14" s="550">
        <v>54.101500000000009</v>
      </c>
      <c r="F14" s="550">
        <v>55.098571428571439</v>
      </c>
      <c r="G14" s="550">
        <v>55.484999999999999</v>
      </c>
      <c r="H14" s="550">
        <v>52.187391304347813</v>
      </c>
      <c r="I14" s="550">
        <v>52.897368421052633</v>
      </c>
      <c r="J14" s="550">
        <v>51.204347826086959</v>
      </c>
      <c r="K14" s="550">
        <v>46.853181818181817</v>
      </c>
      <c r="L14" s="550">
        <v>48.928571428571416</v>
      </c>
      <c r="M14" s="550">
        <v>52.460869565217386</v>
      </c>
    </row>
    <row r="15" spans="1:13" x14ac:dyDescent="0.2">
      <c r="A15" s="705" t="s">
        <v>218</v>
      </c>
      <c r="B15" s="552"/>
      <c r="C15" s="552"/>
      <c r="D15" s="552"/>
      <c r="E15" s="552"/>
      <c r="F15" s="552"/>
      <c r="G15" s="552"/>
      <c r="H15" s="552"/>
      <c r="I15" s="552"/>
      <c r="J15" s="552"/>
      <c r="K15" s="552"/>
      <c r="L15" s="552"/>
      <c r="M15" s="552"/>
    </row>
    <row r="16" spans="1:13" x14ac:dyDescent="0.2">
      <c r="A16" s="818" t="s">
        <v>332</v>
      </c>
      <c r="B16" s="550">
        <v>44.367727272727272</v>
      </c>
      <c r="C16" s="550">
        <v>48.027142857142856</v>
      </c>
      <c r="D16" s="550">
        <v>43.520454545454548</v>
      </c>
      <c r="E16" s="550">
        <v>52.122500000000002</v>
      </c>
      <c r="F16" s="550">
        <v>53.436190476190482</v>
      </c>
      <c r="G16" s="550">
        <v>53.397000000000006</v>
      </c>
      <c r="H16" s="550">
        <v>50.080434782608712</v>
      </c>
      <c r="I16" s="550">
        <v>51.369999999999983</v>
      </c>
      <c r="J16" s="550">
        <v>48.756363636363638</v>
      </c>
      <c r="K16" s="550">
        <v>45.438636363636363</v>
      </c>
      <c r="L16" s="550">
        <v>47.795238095238084</v>
      </c>
      <c r="M16" s="550">
        <v>51.385454545454543</v>
      </c>
    </row>
    <row r="17" spans="1:13" x14ac:dyDescent="0.2">
      <c r="A17" s="705" t="s">
        <v>333</v>
      </c>
      <c r="B17" s="706"/>
      <c r="C17" s="706"/>
      <c r="D17" s="706"/>
      <c r="E17" s="706"/>
      <c r="F17" s="706"/>
      <c r="G17" s="706"/>
      <c r="H17" s="706"/>
      <c r="I17" s="706"/>
      <c r="J17" s="706"/>
      <c r="K17" s="706"/>
      <c r="L17" s="706"/>
      <c r="M17" s="706"/>
    </row>
    <row r="18" spans="1:13" x14ac:dyDescent="0.2">
      <c r="A18" s="818" t="s">
        <v>334</v>
      </c>
      <c r="B18" s="550">
        <v>45.200952380952387</v>
      </c>
      <c r="C18" s="550">
        <v>49.845714285714287</v>
      </c>
      <c r="D18" s="550">
        <v>45.660952380952381</v>
      </c>
      <c r="E18" s="550">
        <v>51.970476190476198</v>
      </c>
      <c r="F18" s="550">
        <v>52.503999999999998</v>
      </c>
      <c r="G18" s="550">
        <v>53.46842105263157</v>
      </c>
      <c r="H18" s="550">
        <v>49.327826086956513</v>
      </c>
      <c r="I18" s="550">
        <v>51.08</v>
      </c>
      <c r="J18" s="550">
        <v>48.476363636363637</v>
      </c>
      <c r="K18" s="550">
        <v>45.177727272727275</v>
      </c>
      <c r="L18" s="550">
        <v>46.630526315789474</v>
      </c>
      <c r="M18" s="550">
        <v>48.036956521739135</v>
      </c>
    </row>
    <row r="19" spans="1:13" x14ac:dyDescent="0.2">
      <c r="A19" s="819" t="s">
        <v>335</v>
      </c>
      <c r="B19" s="643">
        <v>36.674090909090907</v>
      </c>
      <c r="C19" s="643">
        <v>38.796190476190482</v>
      </c>
      <c r="D19" s="643">
        <v>34.836818181818188</v>
      </c>
      <c r="E19" s="643">
        <v>42.839999999999996</v>
      </c>
      <c r="F19" s="643">
        <v>44.243636363636362</v>
      </c>
      <c r="G19" s="643">
        <v>44.576000000000001</v>
      </c>
      <c r="H19" s="643">
        <v>42.076521739130442</v>
      </c>
      <c r="I19" s="643">
        <v>44.426000000000002</v>
      </c>
      <c r="J19" s="643">
        <v>43.960869565217394</v>
      </c>
      <c r="K19" s="643">
        <v>41.997727272727275</v>
      </c>
      <c r="L19" s="643">
        <v>43.875714285714295</v>
      </c>
      <c r="M19" s="643">
        <v>45.595217391304338</v>
      </c>
    </row>
    <row r="20" spans="1:13" x14ac:dyDescent="0.2">
      <c r="A20" s="705" t="s">
        <v>336</v>
      </c>
      <c r="B20" s="706"/>
      <c r="C20" s="706"/>
      <c r="D20" s="706"/>
      <c r="E20" s="706"/>
      <c r="F20" s="706"/>
      <c r="G20" s="706"/>
      <c r="H20" s="706"/>
      <c r="I20" s="706"/>
      <c r="J20" s="706"/>
      <c r="K20" s="706"/>
      <c r="L20" s="706"/>
      <c r="M20" s="706"/>
    </row>
    <row r="21" spans="1:13" x14ac:dyDescent="0.2">
      <c r="A21" s="818" t="s">
        <v>337</v>
      </c>
      <c r="B21" s="550">
        <v>46.945454545454545</v>
      </c>
      <c r="C21" s="550">
        <v>49.353333333333325</v>
      </c>
      <c r="D21" s="550">
        <v>44.497727272727275</v>
      </c>
      <c r="E21" s="550">
        <v>53.398000000000003</v>
      </c>
      <c r="F21" s="550">
        <v>54.607619047619039</v>
      </c>
      <c r="G21" s="550">
        <v>55.013500000000001</v>
      </c>
      <c r="H21" s="550">
        <v>51.496521739130429</v>
      </c>
      <c r="I21" s="550">
        <v>52.501578947368422</v>
      </c>
      <c r="J21" s="550">
        <v>50.238695652173917</v>
      </c>
      <c r="K21" s="550">
        <v>46.323636363636354</v>
      </c>
      <c r="L21" s="550">
        <v>48.550476190476196</v>
      </c>
      <c r="M21" s="550">
        <v>52.304347826086946</v>
      </c>
    </row>
    <row r="22" spans="1:13" x14ac:dyDescent="0.2">
      <c r="A22" s="818" t="s">
        <v>338</v>
      </c>
      <c r="B22" s="553">
        <v>46.730909090909101</v>
      </c>
      <c r="C22" s="553">
        <v>48.93666666666666</v>
      </c>
      <c r="D22" s="553">
        <v>44.005454545454548</v>
      </c>
      <c r="E22" s="553">
        <v>53.031499999999994</v>
      </c>
      <c r="F22" s="553">
        <v>54.455714285714279</v>
      </c>
      <c r="G22" s="553">
        <v>54.606500000000004</v>
      </c>
      <c r="H22" s="553">
        <v>51.30869565217391</v>
      </c>
      <c r="I22" s="553">
        <v>52.222105263157893</v>
      </c>
      <c r="J22" s="553">
        <v>49.915652173913053</v>
      </c>
      <c r="K22" s="553">
        <v>45.943636363636365</v>
      </c>
      <c r="L22" s="553">
        <v>48.512380952380951</v>
      </c>
      <c r="M22" s="553">
        <v>51.927826086956529</v>
      </c>
    </row>
    <row r="23" spans="1:13" x14ac:dyDescent="0.2">
      <c r="A23" s="819" t="s">
        <v>339</v>
      </c>
      <c r="B23" s="643">
        <v>46.797272727272734</v>
      </c>
      <c r="C23" s="643">
        <v>49.009523809523813</v>
      </c>
      <c r="D23" s="643">
        <v>44.006363636363638</v>
      </c>
      <c r="E23" s="643">
        <v>52.998000000000005</v>
      </c>
      <c r="F23" s="643">
        <v>54.407619047619036</v>
      </c>
      <c r="G23" s="643">
        <v>54.503999999999998</v>
      </c>
      <c r="H23" s="643">
        <v>51.331304347826091</v>
      </c>
      <c r="I23" s="643">
        <v>52.099473684210523</v>
      </c>
      <c r="J23" s="643">
        <v>49.810869565217388</v>
      </c>
      <c r="K23" s="643">
        <v>45.865909090909092</v>
      </c>
      <c r="L23" s="643">
        <v>48.516666666666666</v>
      </c>
      <c r="M23" s="643">
        <v>52.044782608695641</v>
      </c>
    </row>
    <row r="24" spans="1:13" s="822" customFormat="1" x14ac:dyDescent="0.2">
      <c r="A24" s="820" t="s">
        <v>340</v>
      </c>
      <c r="B24" s="821">
        <v>42.885909090909088</v>
      </c>
      <c r="C24" s="821">
        <v>47.867619047619051</v>
      </c>
      <c r="D24" s="821">
        <v>43.217272727272729</v>
      </c>
      <c r="E24" s="821">
        <v>51.676666666666655</v>
      </c>
      <c r="F24" s="821">
        <v>52.397142857142867</v>
      </c>
      <c r="G24" s="821">
        <v>53.369000000000014</v>
      </c>
      <c r="H24" s="821">
        <v>50.317826086956529</v>
      </c>
      <c r="I24" s="821">
        <v>51.355789473684212</v>
      </c>
      <c r="J24" s="821">
        <v>49.199565217391317</v>
      </c>
      <c r="K24" s="821">
        <v>45.207272727272731</v>
      </c>
      <c r="L24" s="821">
        <v>46.918095238095241</v>
      </c>
      <c r="M24" s="821">
        <v>49.597391304347823</v>
      </c>
    </row>
    <row r="25" spans="1:13" x14ac:dyDescent="0.2">
      <c r="A25" s="823"/>
      <c r="B25" s="816"/>
      <c r="C25" s="816"/>
      <c r="D25" s="816"/>
      <c r="E25" s="816"/>
      <c r="F25" s="816"/>
      <c r="G25" s="816"/>
      <c r="H25" s="816"/>
      <c r="I25" s="816"/>
      <c r="J25" s="816"/>
      <c r="K25" s="816"/>
      <c r="L25" s="816"/>
      <c r="M25" s="233" t="s">
        <v>323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O26"/>
  <sheetViews>
    <sheetView workbookViewId="0">
      <selection activeCell="A3" sqref="A3"/>
    </sheetView>
  </sheetViews>
  <sheetFormatPr baseColWidth="10" defaultColWidth="10.5" defaultRowHeight="13.7" customHeight="1" x14ac:dyDescent="0.2"/>
  <cols>
    <col min="1" max="1" width="13.25" style="20" customWidth="1"/>
    <col min="2" max="2" width="9.625" style="20" customWidth="1"/>
    <col min="3" max="14" width="8.875" style="20" customWidth="1"/>
    <col min="15" max="15" width="10.5" style="816"/>
    <col min="16" max="16384" width="10.5" style="20"/>
  </cols>
  <sheetData>
    <row r="1" spans="1:15" ht="13.7" customHeight="1" x14ac:dyDescent="0.2">
      <c r="A1" s="211" t="s">
        <v>22</v>
      </c>
      <c r="B1" s="211"/>
      <c r="C1" s="816"/>
      <c r="D1" s="816"/>
      <c r="E1" s="816"/>
      <c r="F1" s="816"/>
      <c r="G1" s="816"/>
      <c r="H1" s="816"/>
      <c r="I1" s="816"/>
      <c r="J1" s="816"/>
      <c r="K1" s="816"/>
      <c r="L1" s="816"/>
      <c r="M1" s="816"/>
    </row>
    <row r="2" spans="1:15" ht="13.7" customHeight="1" x14ac:dyDescent="0.2">
      <c r="A2" s="211"/>
      <c r="B2" s="211"/>
      <c r="C2" s="816"/>
      <c r="D2" s="816"/>
      <c r="E2" s="816"/>
      <c r="F2" s="816"/>
      <c r="G2" s="816"/>
      <c r="H2" s="816"/>
      <c r="I2" s="816"/>
      <c r="J2" s="816"/>
      <c r="K2" s="816"/>
      <c r="L2" s="816"/>
      <c r="M2" s="816"/>
      <c r="N2" s="216" t="s">
        <v>341</v>
      </c>
    </row>
    <row r="3" spans="1:15" ht="13.7" customHeight="1" x14ac:dyDescent="0.2">
      <c r="A3" s="827"/>
      <c r="B3" s="827"/>
      <c r="C3" s="658">
        <v>2016</v>
      </c>
      <c r="D3" s="658" t="s">
        <v>569</v>
      </c>
      <c r="E3" s="658" t="s">
        <v>569</v>
      </c>
      <c r="F3" s="658" t="s">
        <v>569</v>
      </c>
      <c r="G3" s="658">
        <v>2017</v>
      </c>
      <c r="H3" s="658" t="s">
        <v>569</v>
      </c>
      <c r="I3" s="658" t="s">
        <v>569</v>
      </c>
      <c r="J3" s="658" t="s">
        <v>569</v>
      </c>
      <c r="K3" s="658" t="s">
        <v>569</v>
      </c>
      <c r="L3" s="658" t="s">
        <v>569</v>
      </c>
      <c r="M3" s="658" t="s">
        <v>569</v>
      </c>
      <c r="N3" s="658" t="s">
        <v>569</v>
      </c>
    </row>
    <row r="4" spans="1:15" ht="13.7" customHeight="1" x14ac:dyDescent="0.2">
      <c r="B4" s="630"/>
      <c r="C4" s="809">
        <v>42614</v>
      </c>
      <c r="D4" s="809">
        <v>42644</v>
      </c>
      <c r="E4" s="809">
        <v>42675</v>
      </c>
      <c r="F4" s="809">
        <v>42705</v>
      </c>
      <c r="G4" s="809">
        <v>42736</v>
      </c>
      <c r="H4" s="809">
        <v>42767</v>
      </c>
      <c r="I4" s="809">
        <v>42795</v>
      </c>
      <c r="J4" s="809">
        <v>42826</v>
      </c>
      <c r="K4" s="809">
        <v>42856</v>
      </c>
      <c r="L4" s="809">
        <v>42887</v>
      </c>
      <c r="M4" s="809">
        <v>42917</v>
      </c>
      <c r="N4" s="809">
        <v>42948</v>
      </c>
    </row>
    <row r="5" spans="1:15" ht="13.7" customHeight="1" x14ac:dyDescent="0.2">
      <c r="A5" s="922" t="s">
        <v>535</v>
      </c>
      <c r="B5" s="828" t="s">
        <v>342</v>
      </c>
      <c r="C5" s="824">
        <v>496.01136363636363</v>
      </c>
      <c r="D5" s="824">
        <v>514.08333333333337</v>
      </c>
      <c r="E5" s="824">
        <v>468.29545454545456</v>
      </c>
      <c r="F5" s="824">
        <v>521.5</v>
      </c>
      <c r="G5" s="824">
        <v>549</v>
      </c>
      <c r="H5" s="824">
        <v>564.28750000000002</v>
      </c>
      <c r="I5" s="824">
        <v>507</v>
      </c>
      <c r="J5" s="824">
        <v>557.3125</v>
      </c>
      <c r="K5" s="824">
        <v>525.77173913043475</v>
      </c>
      <c r="L5" s="824">
        <v>494.5</v>
      </c>
      <c r="M5" s="824">
        <v>506.47619047619048</v>
      </c>
      <c r="N5" s="824">
        <v>551.52173913043475</v>
      </c>
    </row>
    <row r="6" spans="1:15" ht="13.7" customHeight="1" x14ac:dyDescent="0.2">
      <c r="A6" s="923"/>
      <c r="B6" s="829" t="s">
        <v>343</v>
      </c>
      <c r="C6" s="825">
        <v>490.85227272727275</v>
      </c>
      <c r="D6" s="825">
        <v>511.58333333333331</v>
      </c>
      <c r="E6" s="825">
        <v>467.92045454545456</v>
      </c>
      <c r="F6" s="825">
        <v>510.05</v>
      </c>
      <c r="G6" s="825">
        <v>534.53571428571433</v>
      </c>
      <c r="H6" s="825">
        <v>549.01250000000005</v>
      </c>
      <c r="I6" s="825">
        <v>499.30434782608694</v>
      </c>
      <c r="J6" s="825">
        <v>543.85526315789468</v>
      </c>
      <c r="K6" s="825">
        <v>516.054347826087</v>
      </c>
      <c r="L6" s="825">
        <v>493.96590909090907</v>
      </c>
      <c r="M6" s="825">
        <v>499.79761904761904</v>
      </c>
      <c r="N6" s="825">
        <v>542.84090909090912</v>
      </c>
    </row>
    <row r="7" spans="1:15" ht="13.7" customHeight="1" x14ac:dyDescent="0.2">
      <c r="A7" s="922" t="s">
        <v>580</v>
      </c>
      <c r="B7" s="828" t="s">
        <v>342</v>
      </c>
      <c r="C7" s="826">
        <v>429.30681818181819</v>
      </c>
      <c r="D7" s="826">
        <v>472.13095238095241</v>
      </c>
      <c r="E7" s="826">
        <v>440.69318181818181</v>
      </c>
      <c r="F7" s="826">
        <v>492.78750000000002</v>
      </c>
      <c r="G7" s="826">
        <v>499.89285714285717</v>
      </c>
      <c r="H7" s="826">
        <v>509.8125</v>
      </c>
      <c r="I7" s="826">
        <v>472.8478260869565</v>
      </c>
      <c r="J7" s="826">
        <v>492.26388888888891</v>
      </c>
      <c r="K7" s="826">
        <v>471.25</v>
      </c>
      <c r="L7" s="826">
        <v>444.20454545454544</v>
      </c>
      <c r="M7" s="826">
        <v>475.83333333333331</v>
      </c>
      <c r="N7" s="826">
        <v>506.47727272727275</v>
      </c>
    </row>
    <row r="8" spans="1:15" ht="13.7" customHeight="1" x14ac:dyDescent="0.2">
      <c r="A8" s="923"/>
      <c r="B8" s="829" t="s">
        <v>343</v>
      </c>
      <c r="C8" s="825">
        <v>436.69318181818181</v>
      </c>
      <c r="D8" s="825">
        <v>479.65476190476193</v>
      </c>
      <c r="E8" s="825">
        <v>449.18181818181819</v>
      </c>
      <c r="F8" s="825">
        <v>503.55</v>
      </c>
      <c r="G8" s="825">
        <v>507.02380952380952</v>
      </c>
      <c r="H8" s="825">
        <v>515.85</v>
      </c>
      <c r="I8" s="825">
        <v>483.39130434782606</v>
      </c>
      <c r="J8" s="825">
        <v>498.64473684210526</v>
      </c>
      <c r="K8" s="825">
        <v>477.07608695652175</v>
      </c>
      <c r="L8" s="825">
        <v>448.85227272727275</v>
      </c>
      <c r="M8" s="825">
        <v>479.8095238095238</v>
      </c>
      <c r="N8" s="825">
        <v>509.38636363636363</v>
      </c>
    </row>
    <row r="9" spans="1:15" ht="13.7" customHeight="1" x14ac:dyDescent="0.2">
      <c r="A9" s="922" t="s">
        <v>536</v>
      </c>
      <c r="B9" s="828" t="s">
        <v>342</v>
      </c>
      <c r="C9" s="824">
        <v>417.30681818181819</v>
      </c>
      <c r="D9" s="824">
        <v>460</v>
      </c>
      <c r="E9" s="824">
        <v>424.54545454545456</v>
      </c>
      <c r="F9" s="824">
        <v>476.26190476190476</v>
      </c>
      <c r="G9" s="824">
        <v>483</v>
      </c>
      <c r="H9" s="824">
        <v>492.58749999999998</v>
      </c>
      <c r="I9" s="824">
        <v>458.42391304347825</v>
      </c>
      <c r="J9" s="824">
        <v>476.875</v>
      </c>
      <c r="K9" s="824">
        <v>454.89130434782606</v>
      </c>
      <c r="L9" s="824">
        <v>424.20454545454544</v>
      </c>
      <c r="M9" s="824">
        <v>454.3633333333334</v>
      </c>
      <c r="N9" s="824">
        <v>480.73913043478262</v>
      </c>
    </row>
    <row r="10" spans="1:15" ht="13.7" customHeight="1" x14ac:dyDescent="0.2">
      <c r="A10" s="923"/>
      <c r="B10" s="829" t="s">
        <v>343</v>
      </c>
      <c r="C10" s="825">
        <v>423.25</v>
      </c>
      <c r="D10" s="825">
        <v>466.96428571428572</v>
      </c>
      <c r="E10" s="825">
        <v>432.72727272727275</v>
      </c>
      <c r="F10" s="825">
        <v>486.7</v>
      </c>
      <c r="G10" s="825">
        <v>489.9404761904762</v>
      </c>
      <c r="H10" s="825">
        <v>494.08749999999998</v>
      </c>
      <c r="I10" s="825">
        <v>469.60913043478263</v>
      </c>
      <c r="J10" s="825">
        <v>482.97944444444448</v>
      </c>
      <c r="K10" s="825">
        <v>459.30434782608694</v>
      </c>
      <c r="L10" s="825">
        <v>428.43818181818182</v>
      </c>
      <c r="M10" s="825">
        <v>457.62571428571425</v>
      </c>
      <c r="N10" s="825">
        <v>486.29590909090911</v>
      </c>
    </row>
    <row r="11" spans="1:15" ht="13.7" customHeight="1" x14ac:dyDescent="0.2">
      <c r="A11" s="920" t="s">
        <v>344</v>
      </c>
      <c r="B11" s="828" t="s">
        <v>342</v>
      </c>
      <c r="C11" s="824">
        <v>252.7109090909091</v>
      </c>
      <c r="D11" s="824">
        <v>276.00666666666666</v>
      </c>
      <c r="E11" s="824">
        <v>259.93772727272727</v>
      </c>
      <c r="F11" s="824">
        <v>307.0547619047619</v>
      </c>
      <c r="G11" s="824">
        <v>308.61428571428576</v>
      </c>
      <c r="H11" s="824">
        <v>316.29450000000003</v>
      </c>
      <c r="I11" s="824">
        <v>288.39826086956526</v>
      </c>
      <c r="J11" s="824">
        <v>296.02650000000006</v>
      </c>
      <c r="K11" s="824">
        <v>300.02826086956526</v>
      </c>
      <c r="L11" s="824">
        <v>284.53454545454548</v>
      </c>
      <c r="M11" s="824">
        <v>288.33380952380952</v>
      </c>
      <c r="N11" s="824">
        <v>298.71260869565219</v>
      </c>
    </row>
    <row r="12" spans="1:15" ht="13.7" customHeight="1" x14ac:dyDescent="0.2">
      <c r="A12" s="921"/>
      <c r="B12" s="829" t="s">
        <v>343</v>
      </c>
      <c r="C12" s="825">
        <v>249.375</v>
      </c>
      <c r="D12" s="825">
        <v>270.75</v>
      </c>
      <c r="E12" s="825">
        <v>257.31818181818181</v>
      </c>
      <c r="F12" s="825">
        <v>304.38749999999999</v>
      </c>
      <c r="G12" s="825">
        <v>302</v>
      </c>
      <c r="H12" s="825">
        <v>307.57499999999999</v>
      </c>
      <c r="I12" s="825">
        <v>280.42391304347825</v>
      </c>
      <c r="J12" s="825">
        <v>290.7763157894737</v>
      </c>
      <c r="K12" s="825">
        <v>294.20652173913044</v>
      </c>
      <c r="L12" s="825">
        <v>278.17045454545456</v>
      </c>
      <c r="M12" s="825">
        <v>286.51190476190476</v>
      </c>
      <c r="N12" s="825">
        <v>296.89772727272725</v>
      </c>
    </row>
    <row r="13" spans="1:15" ht="13.7" customHeight="1" x14ac:dyDescent="0.2">
      <c r="B13" s="823"/>
      <c r="C13" s="816"/>
      <c r="D13" s="816"/>
      <c r="E13" s="816"/>
      <c r="F13" s="816"/>
      <c r="G13" s="816"/>
      <c r="H13" s="816"/>
      <c r="I13" s="816"/>
      <c r="J13" s="816"/>
      <c r="K13" s="816"/>
      <c r="L13" s="816"/>
      <c r="M13" s="816"/>
      <c r="N13" s="233" t="s">
        <v>323</v>
      </c>
    </row>
    <row r="14" spans="1:15" ht="13.7" customHeight="1" x14ac:dyDescent="0.2">
      <c r="A14" s="823"/>
      <c r="N14" s="816"/>
      <c r="O14" s="20"/>
    </row>
    <row r="15" spans="1:15" ht="13.7" customHeight="1" x14ac:dyDescent="0.2">
      <c r="A15" s="823"/>
      <c r="N15" s="816"/>
      <c r="O15" s="20"/>
    </row>
    <row r="18" spans="13:15" ht="13.7" customHeight="1" x14ac:dyDescent="0.2">
      <c r="N18" s="816"/>
      <c r="O18" s="20"/>
    </row>
    <row r="19" spans="13:15" ht="13.7" customHeight="1" x14ac:dyDescent="0.2">
      <c r="M19" s="816"/>
      <c r="O19" s="20"/>
    </row>
    <row r="20" spans="13:15" ht="13.7" customHeight="1" x14ac:dyDescent="0.2">
      <c r="M20" s="816"/>
      <c r="O20" s="20"/>
    </row>
    <row r="21" spans="13:15" ht="13.7" customHeight="1" x14ac:dyDescent="0.2">
      <c r="M21" s="816"/>
      <c r="O21" s="20"/>
    </row>
    <row r="22" spans="13:15" ht="13.7" customHeight="1" x14ac:dyDescent="0.2">
      <c r="M22" s="816"/>
      <c r="O22" s="20"/>
    </row>
    <row r="23" spans="13:15" ht="13.7" customHeight="1" x14ac:dyDescent="0.2">
      <c r="M23" s="816"/>
      <c r="O23" s="20"/>
    </row>
    <row r="24" spans="13:15" ht="13.7" customHeight="1" x14ac:dyDescent="0.2">
      <c r="M24" s="816"/>
      <c r="O24" s="20"/>
    </row>
    <row r="25" spans="13:15" ht="13.7" customHeight="1" x14ac:dyDescent="0.2">
      <c r="M25" s="816"/>
      <c r="O25" s="20"/>
    </row>
    <row r="26" spans="13:15" ht="13.7" customHeight="1" x14ac:dyDescent="0.2">
      <c r="M26" s="816"/>
      <c r="O26" s="20"/>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H13"/>
  <sheetViews>
    <sheetView workbookViewId="0">
      <selection activeCell="A4" sqref="A4"/>
    </sheetView>
  </sheetViews>
  <sheetFormatPr baseColWidth="10" defaultRowHeight="14.25" x14ac:dyDescent="0.2"/>
  <cols>
    <col min="1" max="1" width="28.375" customWidth="1"/>
  </cols>
  <sheetData>
    <row r="1" spans="1:8" x14ac:dyDescent="0.2">
      <c r="A1" s="59" t="s">
        <v>345</v>
      </c>
      <c r="B1" s="59"/>
      <c r="C1" s="59"/>
      <c r="D1" s="60"/>
      <c r="E1" s="60"/>
      <c r="F1" s="60"/>
      <c r="G1" s="60"/>
      <c r="H1" s="58"/>
    </row>
    <row r="2" spans="1:8" x14ac:dyDescent="0.2">
      <c r="A2" s="61"/>
      <c r="B2" s="61"/>
      <c r="C2" s="61"/>
      <c r="D2" s="74"/>
      <c r="E2" s="74"/>
      <c r="F2" s="74"/>
      <c r="G2" s="134"/>
      <c r="H2" s="62" t="s">
        <v>515</v>
      </c>
    </row>
    <row r="3" spans="1:8" x14ac:dyDescent="0.2">
      <c r="A3" s="63"/>
      <c r="B3" s="898">
        <f>INDICE!A3</f>
        <v>42948</v>
      </c>
      <c r="C3" s="916">
        <v>41671</v>
      </c>
      <c r="D3" s="916" t="s">
        <v>118</v>
      </c>
      <c r="E3" s="916"/>
      <c r="F3" s="916" t="s">
        <v>119</v>
      </c>
      <c r="G3" s="916"/>
      <c r="H3" s="916"/>
    </row>
    <row r="4" spans="1:8" ht="25.5" x14ac:dyDescent="0.2">
      <c r="A4" s="75"/>
      <c r="B4" s="245" t="s">
        <v>54</v>
      </c>
      <c r="C4" s="246" t="s">
        <v>494</v>
      </c>
      <c r="D4" s="245" t="s">
        <v>54</v>
      </c>
      <c r="E4" s="246" t="s">
        <v>494</v>
      </c>
      <c r="F4" s="245" t="s">
        <v>54</v>
      </c>
      <c r="G4" s="247" t="s">
        <v>494</v>
      </c>
      <c r="H4" s="246" t="s">
        <v>108</v>
      </c>
    </row>
    <row r="5" spans="1:8" x14ac:dyDescent="0.2">
      <c r="A5" s="65" t="s">
        <v>346</v>
      </c>
      <c r="B5" s="249">
        <v>15986.581</v>
      </c>
      <c r="C5" s="248">
        <v>0.723892803581623</v>
      </c>
      <c r="D5" s="249">
        <v>171653.041</v>
      </c>
      <c r="E5" s="248">
        <v>4.6645157437916831</v>
      </c>
      <c r="F5" s="249">
        <v>258143.717</v>
      </c>
      <c r="G5" s="248">
        <v>5.0262583835289556</v>
      </c>
      <c r="H5" s="248">
        <v>76.208696390578552</v>
      </c>
    </row>
    <row r="6" spans="1:8" x14ac:dyDescent="0.2">
      <c r="A6" s="65" t="s">
        <v>347</v>
      </c>
      <c r="B6" s="66">
        <v>7758.8919999999998</v>
      </c>
      <c r="C6" s="251">
        <v>63.398723918018561</v>
      </c>
      <c r="D6" s="66">
        <v>43271.766000000003</v>
      </c>
      <c r="E6" s="67">
        <v>32.477318432962903</v>
      </c>
      <c r="F6" s="66">
        <v>70120.790999999997</v>
      </c>
      <c r="G6" s="67">
        <v>29.472949118628193</v>
      </c>
      <c r="H6" s="67">
        <v>20.700926344785731</v>
      </c>
    </row>
    <row r="7" spans="1:8" x14ac:dyDescent="0.2">
      <c r="A7" s="65" t="s">
        <v>348</v>
      </c>
      <c r="B7" s="250">
        <v>966.16800000000001</v>
      </c>
      <c r="C7" s="251">
        <v>10.954953920358301</v>
      </c>
      <c r="D7" s="250">
        <v>7011.1980000000003</v>
      </c>
      <c r="E7" s="251">
        <v>9.221366030793293</v>
      </c>
      <c r="F7" s="250">
        <v>10468.116</v>
      </c>
      <c r="G7" s="251">
        <v>8.2351140886581344</v>
      </c>
      <c r="H7" s="251">
        <v>3.0903772646357202</v>
      </c>
    </row>
    <row r="8" spans="1:8" x14ac:dyDescent="0.2">
      <c r="A8" s="302" t="s">
        <v>194</v>
      </c>
      <c r="B8" s="303">
        <v>24711.641</v>
      </c>
      <c r="C8" s="304">
        <v>14.986517783826953</v>
      </c>
      <c r="D8" s="303">
        <v>221936.005</v>
      </c>
      <c r="E8" s="304">
        <v>9.2818523655663032</v>
      </c>
      <c r="F8" s="303">
        <v>338732.62400000001</v>
      </c>
      <c r="G8" s="304">
        <v>9.402702336595663</v>
      </c>
      <c r="H8" s="305">
        <v>100</v>
      </c>
    </row>
    <row r="9" spans="1:8" x14ac:dyDescent="0.2">
      <c r="A9" s="306" t="s">
        <v>561</v>
      </c>
      <c r="B9" s="557">
        <v>6803.6239999999998</v>
      </c>
      <c r="C9" s="257">
        <v>-6.8223784915977328</v>
      </c>
      <c r="D9" s="557">
        <v>63941.103999999999</v>
      </c>
      <c r="E9" s="257">
        <v>6.938530021319937</v>
      </c>
      <c r="F9" s="557">
        <v>97773.846000000005</v>
      </c>
      <c r="G9" s="258">
        <v>7.6725720974526528</v>
      </c>
      <c r="H9" s="258">
        <v>28.864608565131888</v>
      </c>
    </row>
    <row r="10" spans="1:8" x14ac:dyDescent="0.2">
      <c r="A10" s="65"/>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562</v>
      </c>
      <c r="B12" s="134"/>
      <c r="C12" s="134"/>
      <c r="D12" s="134"/>
      <c r="E12" s="134"/>
      <c r="F12" s="134"/>
      <c r="G12" s="134"/>
      <c r="H12" s="134"/>
    </row>
    <row r="13" spans="1:8" x14ac:dyDescent="0.2">
      <c r="A13" s="615" t="s">
        <v>602</v>
      </c>
      <c r="B13" s="1"/>
      <c r="C13" s="1"/>
      <c r="D13" s="1"/>
      <c r="E13" s="1"/>
      <c r="F13" s="1"/>
      <c r="G13" s="1"/>
      <c r="H13" s="1"/>
    </row>
  </sheetData>
  <mergeCells count="3">
    <mergeCell ref="B3:C3"/>
    <mergeCell ref="D3:E3"/>
    <mergeCell ref="F3:H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H62"/>
  <sheetViews>
    <sheetView workbookViewId="0">
      <selection activeCell="A3" sqref="A3"/>
    </sheetView>
  </sheetViews>
  <sheetFormatPr baseColWidth="10" defaultRowHeight="14.25" x14ac:dyDescent="0.2"/>
  <cols>
    <col min="1" max="1" width="32.375" customWidth="1"/>
  </cols>
  <sheetData>
    <row r="1" spans="1:8" x14ac:dyDescent="0.2">
      <c r="A1" s="59" t="s">
        <v>349</v>
      </c>
      <c r="B1" s="59"/>
      <c r="C1" s="59"/>
      <c r="D1" s="60"/>
      <c r="E1" s="60"/>
      <c r="F1" s="60"/>
      <c r="G1" s="60"/>
      <c r="H1" s="58"/>
    </row>
    <row r="2" spans="1:8" x14ac:dyDescent="0.2">
      <c r="A2" s="61"/>
      <c r="B2" s="61"/>
      <c r="C2" s="61"/>
      <c r="D2" s="74"/>
      <c r="E2" s="74"/>
      <c r="F2" s="74"/>
      <c r="G2" s="134"/>
      <c r="H2" s="62" t="s">
        <v>515</v>
      </c>
    </row>
    <row r="3" spans="1:8" ht="14.1" customHeight="1" x14ac:dyDescent="0.2">
      <c r="A3" s="63"/>
      <c r="B3" s="898">
        <f>INDICE!A3</f>
        <v>42948</v>
      </c>
      <c r="C3" s="898">
        <v>41671</v>
      </c>
      <c r="D3" s="916" t="s">
        <v>118</v>
      </c>
      <c r="E3" s="916"/>
      <c r="F3" s="916" t="s">
        <v>119</v>
      </c>
      <c r="G3" s="916"/>
      <c r="H3" s="244"/>
    </row>
    <row r="4" spans="1:8" ht="25.5" x14ac:dyDescent="0.2">
      <c r="A4" s="75"/>
      <c r="B4" s="245" t="s">
        <v>54</v>
      </c>
      <c r="C4" s="246" t="s">
        <v>494</v>
      </c>
      <c r="D4" s="245" t="s">
        <v>54</v>
      </c>
      <c r="E4" s="246" t="s">
        <v>494</v>
      </c>
      <c r="F4" s="245" t="s">
        <v>54</v>
      </c>
      <c r="G4" s="247" t="s">
        <v>494</v>
      </c>
      <c r="H4" s="246" t="s">
        <v>108</v>
      </c>
    </row>
    <row r="5" spans="1:8" x14ac:dyDescent="0.2">
      <c r="A5" s="65" t="s">
        <v>540</v>
      </c>
      <c r="B5" s="249">
        <v>12916.078</v>
      </c>
      <c r="C5" s="248">
        <v>25.451492981276118</v>
      </c>
      <c r="D5" s="249">
        <v>87818.898000000001</v>
      </c>
      <c r="E5" s="248">
        <v>17.327260028340056</v>
      </c>
      <c r="F5" s="249">
        <v>137759.72399999999</v>
      </c>
      <c r="G5" s="248">
        <v>16.659005399707024</v>
      </c>
      <c r="H5" s="248">
        <v>40.669163298543097</v>
      </c>
    </row>
    <row r="6" spans="1:8" x14ac:dyDescent="0.2">
      <c r="A6" s="65" t="s">
        <v>539</v>
      </c>
      <c r="B6" s="66">
        <v>8763.5689999999995</v>
      </c>
      <c r="C6" s="251">
        <v>2.7504207416919195</v>
      </c>
      <c r="D6" s="66">
        <v>82431.331000000006</v>
      </c>
      <c r="E6" s="67">
        <v>5.970572050070782</v>
      </c>
      <c r="F6" s="66">
        <v>122711.708</v>
      </c>
      <c r="G6" s="67">
        <v>4.9258526314637399</v>
      </c>
      <c r="H6" s="67">
        <v>36.226716680233309</v>
      </c>
    </row>
    <row r="7" spans="1:8" x14ac:dyDescent="0.2">
      <c r="A7" s="65" t="s">
        <v>538</v>
      </c>
      <c r="B7" s="250">
        <v>2065.826</v>
      </c>
      <c r="C7" s="251">
        <v>15.057865168226428</v>
      </c>
      <c r="D7" s="250">
        <v>44674.578000000001</v>
      </c>
      <c r="E7" s="251">
        <v>1.4637421485229272</v>
      </c>
      <c r="F7" s="250">
        <v>67793.076000000001</v>
      </c>
      <c r="G7" s="251">
        <v>4.4417544950283112</v>
      </c>
      <c r="H7" s="251">
        <v>20.013742756587863</v>
      </c>
    </row>
    <row r="8" spans="1:8" x14ac:dyDescent="0.2">
      <c r="A8" s="606" t="s">
        <v>350</v>
      </c>
      <c r="B8" s="250">
        <v>966.16800000000001</v>
      </c>
      <c r="C8" s="251">
        <v>10.954953920358301</v>
      </c>
      <c r="D8" s="250">
        <v>7011.1980000000003</v>
      </c>
      <c r="E8" s="251">
        <v>9.221366030793293</v>
      </c>
      <c r="F8" s="250">
        <v>10468.116</v>
      </c>
      <c r="G8" s="251">
        <v>8.2351140886581344</v>
      </c>
      <c r="H8" s="251">
        <v>3.0903772646357202</v>
      </c>
    </row>
    <row r="9" spans="1:8" x14ac:dyDescent="0.2">
      <c r="A9" s="302" t="s">
        <v>194</v>
      </c>
      <c r="B9" s="303">
        <v>24711.641</v>
      </c>
      <c r="C9" s="304">
        <v>14.986517783826953</v>
      </c>
      <c r="D9" s="303">
        <v>221936.005</v>
      </c>
      <c r="E9" s="304">
        <v>9.2818523655663032</v>
      </c>
      <c r="F9" s="303">
        <v>338732.62400000001</v>
      </c>
      <c r="G9" s="304">
        <v>9.402702336595663</v>
      </c>
      <c r="H9" s="305">
        <v>100</v>
      </c>
    </row>
    <row r="10" spans="1:8" x14ac:dyDescent="0.2">
      <c r="A10" s="259"/>
      <c r="B10" s="65"/>
      <c r="C10" s="65"/>
      <c r="D10" s="65"/>
      <c r="E10" s="65"/>
      <c r="F10" s="65"/>
      <c r="G10" s="134"/>
      <c r="H10" s="71" t="s">
        <v>232</v>
      </c>
    </row>
    <row r="11" spans="1:8" x14ac:dyDescent="0.2">
      <c r="A11" s="259" t="s">
        <v>528</v>
      </c>
      <c r="B11" s="94"/>
      <c r="C11" s="272"/>
      <c r="D11" s="272"/>
      <c r="E11" s="272"/>
      <c r="F11" s="94"/>
      <c r="G11" s="94"/>
      <c r="H11" s="94"/>
    </row>
    <row r="12" spans="1:8" x14ac:dyDescent="0.2">
      <c r="A12" s="259" t="s">
        <v>537</v>
      </c>
      <c r="B12" s="134"/>
      <c r="C12" s="134"/>
      <c r="D12" s="134"/>
      <c r="E12" s="134"/>
      <c r="F12" s="134"/>
      <c r="G12" s="134"/>
      <c r="H12" s="134"/>
    </row>
    <row r="13" spans="1:8" x14ac:dyDescent="0.2">
      <c r="A13" s="615" t="s">
        <v>602</v>
      </c>
      <c r="B13" s="1"/>
      <c r="C13" s="1"/>
      <c r="D13" s="1"/>
      <c r="E13" s="1"/>
      <c r="F13" s="1"/>
      <c r="G13" s="1"/>
      <c r="H13" s="1"/>
    </row>
    <row r="62" spans="3:3" x14ac:dyDescent="0.2">
      <c r="C62" t="s">
        <v>349</v>
      </c>
    </row>
  </sheetData>
  <mergeCells count="3">
    <mergeCell ref="B3:C3"/>
    <mergeCell ref="D3:E3"/>
    <mergeCell ref="F3:G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D17"/>
  <sheetViews>
    <sheetView workbookViewId="0">
      <selection activeCell="A3" sqref="A3"/>
    </sheetView>
  </sheetViews>
  <sheetFormatPr baseColWidth="10" defaultRowHeight="14.25" x14ac:dyDescent="0.2"/>
  <cols>
    <col min="1" max="1" width="11" style="720" customWidth="1"/>
    <col min="2" max="16384" width="11" style="720"/>
  </cols>
  <sheetData>
    <row r="1" spans="1:4" x14ac:dyDescent="0.2">
      <c r="A1" s="211" t="s">
        <v>541</v>
      </c>
      <c r="B1" s="211"/>
      <c r="C1" s="211"/>
      <c r="D1" s="211"/>
    </row>
    <row r="2" spans="1:4" x14ac:dyDescent="0.2">
      <c r="A2" s="214"/>
      <c r="B2" s="214"/>
      <c r="C2" s="214"/>
      <c r="D2" s="214"/>
    </row>
    <row r="3" spans="1:4" x14ac:dyDescent="0.2">
      <c r="A3" s="217"/>
      <c r="B3" s="924">
        <v>2015</v>
      </c>
      <c r="C3" s="924">
        <v>2016</v>
      </c>
      <c r="D3" s="924">
        <v>2017</v>
      </c>
    </row>
    <row r="4" spans="1:4" x14ac:dyDescent="0.2">
      <c r="A4" s="222"/>
      <c r="B4" s="925"/>
      <c r="C4" s="926"/>
      <c r="D4" s="926"/>
    </row>
    <row r="5" spans="1:4" x14ac:dyDescent="0.2">
      <c r="A5" s="260" t="s">
        <v>351</v>
      </c>
      <c r="B5" s="297">
        <v>-8.7746122552038237</v>
      </c>
      <c r="C5" s="297">
        <v>2.9807493392999747</v>
      </c>
      <c r="D5" s="297">
        <v>5.2931145699618805</v>
      </c>
    </row>
    <row r="6" spans="1:4" x14ac:dyDescent="0.2">
      <c r="A6" s="222" t="s">
        <v>133</v>
      </c>
      <c r="B6" s="224">
        <v>-6.9034158052081613</v>
      </c>
      <c r="C6" s="224">
        <v>1.4626783580262157</v>
      </c>
      <c r="D6" s="224">
        <v>6.2637090896281071</v>
      </c>
    </row>
    <row r="7" spans="1:4" x14ac:dyDescent="0.2">
      <c r="A7" s="222" t="s">
        <v>134</v>
      </c>
      <c r="B7" s="224">
        <v>-5.1917100836056029</v>
      </c>
      <c r="C7" s="224">
        <v>1.1747945669190281</v>
      </c>
      <c r="D7" s="224">
        <v>6.088204480505782</v>
      </c>
    </row>
    <row r="8" spans="1:4" x14ac:dyDescent="0.2">
      <c r="A8" s="222" t="s">
        <v>135</v>
      </c>
      <c r="B8" s="224">
        <v>-3.4450308917159105</v>
      </c>
      <c r="C8" s="224">
        <v>0.83444400761305126</v>
      </c>
      <c r="D8" s="224">
        <v>5.5181860220589547</v>
      </c>
    </row>
    <row r="9" spans="1:4" x14ac:dyDescent="0.2">
      <c r="A9" s="222" t="s">
        <v>136</v>
      </c>
      <c r="B9" s="224">
        <v>-2.1157275986592428</v>
      </c>
      <c r="C9" s="224">
        <v>0.94282012794676406</v>
      </c>
      <c r="D9" s="224">
        <v>5.4858534255531302</v>
      </c>
    </row>
    <row r="10" spans="1:4" x14ac:dyDescent="0.2">
      <c r="A10" s="222" t="s">
        <v>137</v>
      </c>
      <c r="B10" s="224">
        <v>-1.9954844551567894</v>
      </c>
      <c r="C10" s="224">
        <v>0.92464710563751507</v>
      </c>
      <c r="D10" s="224">
        <v>6.5075650888263521</v>
      </c>
    </row>
    <row r="11" spans="1:4" x14ac:dyDescent="0.2">
      <c r="A11" s="222" t="s">
        <v>138</v>
      </c>
      <c r="B11" s="224">
        <v>-0.4342531960155534</v>
      </c>
      <c r="C11" s="224">
        <v>-0.79501844047205705</v>
      </c>
      <c r="D11" s="224">
        <v>8.5240639801961819</v>
      </c>
    </row>
    <row r="12" spans="1:4" x14ac:dyDescent="0.2">
      <c r="A12" s="222" t="s">
        <v>139</v>
      </c>
      <c r="B12" s="224">
        <v>-0.30806680833158201</v>
      </c>
      <c r="C12" s="224">
        <v>-0.70570692849660399</v>
      </c>
      <c r="D12" s="224">
        <v>9.402702336595663</v>
      </c>
    </row>
    <row r="13" spans="1:4" x14ac:dyDescent="0.2">
      <c r="A13" s="222" t="s">
        <v>140</v>
      </c>
      <c r="B13" s="224">
        <v>-0.79213975059034136</v>
      </c>
      <c r="C13" s="224">
        <v>-0.1142774757401267</v>
      </c>
      <c r="D13" s="224" t="s">
        <v>569</v>
      </c>
    </row>
    <row r="14" spans="1:4" x14ac:dyDescent="0.2">
      <c r="A14" s="222" t="s">
        <v>141</v>
      </c>
      <c r="B14" s="224">
        <v>0.39709337913275045</v>
      </c>
      <c r="C14" s="224">
        <v>0.33290533087354274</v>
      </c>
      <c r="D14" s="224" t="s">
        <v>569</v>
      </c>
    </row>
    <row r="15" spans="1:4" x14ac:dyDescent="0.2">
      <c r="A15" s="222" t="s">
        <v>142</v>
      </c>
      <c r="B15" s="224">
        <v>2.2521504758267423</v>
      </c>
      <c r="C15" s="224">
        <v>0.9673314473256619</v>
      </c>
      <c r="D15" s="224" t="s">
        <v>569</v>
      </c>
    </row>
    <row r="16" spans="1:4" x14ac:dyDescent="0.2">
      <c r="A16" s="295" t="s">
        <v>143</v>
      </c>
      <c r="B16" s="296">
        <v>4.1392051654495372</v>
      </c>
      <c r="C16" s="296">
        <v>1.8054587000817917</v>
      </c>
      <c r="D16" s="296" t="s">
        <v>569</v>
      </c>
    </row>
    <row r="17" spans="4:4" x14ac:dyDescent="0.2">
      <c r="D17" s="71" t="s">
        <v>232</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12"/>
  <sheetViews>
    <sheetView workbookViewId="0"/>
  </sheetViews>
  <sheetFormatPr baseColWidth="10" defaultRowHeight="14.25" x14ac:dyDescent="0.2"/>
  <cols>
    <col min="1" max="1" width="21.875" customWidth="1"/>
    <col min="2" max="2" width="11.75" customWidth="1"/>
  </cols>
  <sheetData>
    <row r="1" spans="1:6" x14ac:dyDescent="0.2">
      <c r="A1" s="59" t="s">
        <v>23</v>
      </c>
      <c r="B1" s="59"/>
      <c r="C1" s="59"/>
      <c r="D1" s="59"/>
      <c r="E1" s="60"/>
      <c r="F1" s="58"/>
    </row>
    <row r="2" spans="1:6" x14ac:dyDescent="0.2">
      <c r="A2" s="61"/>
      <c r="B2" s="61"/>
      <c r="C2" s="61"/>
      <c r="D2" s="61"/>
      <c r="E2" s="74"/>
      <c r="F2" s="62" t="s">
        <v>107</v>
      </c>
    </row>
    <row r="3" spans="1:6" ht="14.45" customHeight="1" x14ac:dyDescent="0.2">
      <c r="A3" s="63"/>
      <c r="B3" s="891" t="s">
        <v>637</v>
      </c>
      <c r="C3" s="888" t="s">
        <v>460</v>
      </c>
      <c r="D3" s="891" t="s">
        <v>609</v>
      </c>
      <c r="E3" s="888" t="s">
        <v>460</v>
      </c>
      <c r="F3" s="893" t="s">
        <v>640</v>
      </c>
    </row>
    <row r="4" spans="1:6" x14ac:dyDescent="0.2">
      <c r="A4" s="75"/>
      <c r="B4" s="892"/>
      <c r="C4" s="889"/>
      <c r="D4" s="892"/>
      <c r="E4" s="889"/>
      <c r="F4" s="894"/>
    </row>
    <row r="5" spans="1:6" x14ac:dyDescent="0.2">
      <c r="A5" s="65" t="s">
        <v>110</v>
      </c>
      <c r="B5" s="66">
        <v>1340.126271751604</v>
      </c>
      <c r="C5" s="67">
        <v>1.5605533420228781</v>
      </c>
      <c r="D5" s="66">
        <v>1514.7209369999998</v>
      </c>
      <c r="E5" s="67">
        <v>1.7902731304359403</v>
      </c>
      <c r="F5" s="67">
        <v>-11.526523532063374</v>
      </c>
    </row>
    <row r="6" spans="1:6" x14ac:dyDescent="0.2">
      <c r="A6" s="65" t="s">
        <v>122</v>
      </c>
      <c r="B6" s="66">
        <v>45144.069066169999</v>
      </c>
      <c r="C6" s="67">
        <v>52.56947001094332</v>
      </c>
      <c r="D6" s="66">
        <v>44196.698039999996</v>
      </c>
      <c r="E6" s="67">
        <v>52.236790964092137</v>
      </c>
      <c r="F6" s="67">
        <v>2.143533494996821</v>
      </c>
    </row>
    <row r="7" spans="1:6" x14ac:dyDescent="0.2">
      <c r="A7" s="65" t="s">
        <v>123</v>
      </c>
      <c r="B7" s="66">
        <v>13890.975062766698</v>
      </c>
      <c r="C7" s="67">
        <v>16.175794785235752</v>
      </c>
      <c r="D7" s="66">
        <v>13654.684295999999</v>
      </c>
      <c r="E7" s="67">
        <v>16.138691822752822</v>
      </c>
      <c r="F7" s="67">
        <v>1.7304740383922139</v>
      </c>
    </row>
    <row r="8" spans="1:6" x14ac:dyDescent="0.2">
      <c r="A8" s="65" t="s">
        <v>124</v>
      </c>
      <c r="B8" s="66">
        <v>20114.847549029633</v>
      </c>
      <c r="C8" s="67">
        <v>23.423384220272318</v>
      </c>
      <c r="D8" s="66">
        <v>19955.268</v>
      </c>
      <c r="E8" s="67">
        <v>23.585453424711027</v>
      </c>
      <c r="F8" s="67">
        <v>0.79968632357948388</v>
      </c>
    </row>
    <row r="9" spans="1:6" x14ac:dyDescent="0.2">
      <c r="A9" s="65" t="s">
        <v>125</v>
      </c>
      <c r="B9" s="66">
        <v>5385.0518517702958</v>
      </c>
      <c r="C9" s="67">
        <v>6.2707976415257267</v>
      </c>
      <c r="D9" s="66">
        <v>5287</v>
      </c>
      <c r="E9" s="67">
        <v>6.248790658008061</v>
      </c>
      <c r="F9" s="67">
        <v>1.8545839184848836</v>
      </c>
    </row>
    <row r="10" spans="1:6" x14ac:dyDescent="0.2">
      <c r="A10" s="68" t="s">
        <v>117</v>
      </c>
      <c r="B10" s="69">
        <v>85875.069801488236</v>
      </c>
      <c r="C10" s="70">
        <v>100</v>
      </c>
      <c r="D10" s="69">
        <v>84608.371272999997</v>
      </c>
      <c r="E10" s="70">
        <v>100</v>
      </c>
      <c r="F10" s="70">
        <v>1.4971314415225776</v>
      </c>
    </row>
    <row r="11" spans="1:6" x14ac:dyDescent="0.2">
      <c r="A11" s="58"/>
      <c r="B11" s="65"/>
      <c r="C11" s="65"/>
      <c r="D11" s="65"/>
      <c r="E11" s="65"/>
      <c r="F11" s="71" t="s">
        <v>571</v>
      </c>
    </row>
    <row r="12" spans="1:6" x14ac:dyDescent="0.2">
      <c r="A12" s="353"/>
      <c r="B12" s="353"/>
      <c r="C12" s="353"/>
      <c r="D12" s="353"/>
      <c r="E12" s="353"/>
      <c r="F12" s="353"/>
    </row>
  </sheetData>
  <mergeCells count="5">
    <mergeCell ref="B3:B4"/>
    <mergeCell ref="C3:C4"/>
    <mergeCell ref="D3:D4"/>
    <mergeCell ref="E3:E4"/>
    <mergeCell ref="F3:F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L25"/>
  <sheetViews>
    <sheetView workbookViewId="0">
      <selection activeCell="A3" sqref="A3"/>
    </sheetView>
  </sheetViews>
  <sheetFormatPr baseColWidth="10" defaultRowHeight="12.75" x14ac:dyDescent="0.2"/>
  <cols>
    <col min="1" max="1" width="17.375" style="807" customWidth="1"/>
    <col min="2" max="16384" width="11" style="807"/>
  </cols>
  <sheetData>
    <row r="1" spans="1:12" x14ac:dyDescent="0.2">
      <c r="A1" s="927" t="s">
        <v>543</v>
      </c>
      <c r="B1" s="927"/>
      <c r="C1" s="927"/>
      <c r="D1" s="927"/>
      <c r="E1" s="927"/>
      <c r="F1" s="927"/>
      <c r="G1" s="816"/>
      <c r="H1" s="816"/>
      <c r="I1" s="816"/>
      <c r="J1" s="816"/>
      <c r="K1" s="816"/>
      <c r="L1" s="20"/>
    </row>
    <row r="2" spans="1:12" x14ac:dyDescent="0.2">
      <c r="A2" s="928"/>
      <c r="B2" s="928"/>
      <c r="C2" s="928"/>
      <c r="D2" s="928"/>
      <c r="E2" s="928"/>
      <c r="F2" s="928"/>
      <c r="G2" s="816"/>
      <c r="H2" s="816"/>
      <c r="I2" s="816"/>
      <c r="J2" s="816"/>
      <c r="K2" s="841"/>
      <c r="L2" s="62" t="s">
        <v>515</v>
      </c>
    </row>
    <row r="3" spans="1:12" x14ac:dyDescent="0.2">
      <c r="A3" s="842"/>
      <c r="B3" s="929">
        <f>INDICE!A3</f>
        <v>42948</v>
      </c>
      <c r="C3" s="930">
        <v>41671</v>
      </c>
      <c r="D3" s="930">
        <v>41671</v>
      </c>
      <c r="E3" s="930">
        <v>41671</v>
      </c>
      <c r="F3" s="931">
        <v>41671</v>
      </c>
      <c r="G3" s="932" t="s">
        <v>119</v>
      </c>
      <c r="H3" s="930"/>
      <c r="I3" s="930"/>
      <c r="J3" s="930"/>
      <c r="K3" s="930"/>
      <c r="L3" s="933" t="s">
        <v>108</v>
      </c>
    </row>
    <row r="4" spans="1:12" x14ac:dyDescent="0.2">
      <c r="A4" s="843"/>
      <c r="B4" s="308" t="s">
        <v>352</v>
      </c>
      <c r="C4" s="308" t="s">
        <v>353</v>
      </c>
      <c r="D4" s="309" t="s">
        <v>354</v>
      </c>
      <c r="E4" s="309" t="s">
        <v>355</v>
      </c>
      <c r="F4" s="310" t="s">
        <v>194</v>
      </c>
      <c r="G4" s="311" t="s">
        <v>352</v>
      </c>
      <c r="H4" s="219" t="s">
        <v>353</v>
      </c>
      <c r="I4" s="312" t="s">
        <v>354</v>
      </c>
      <c r="J4" s="312" t="s">
        <v>355</v>
      </c>
      <c r="K4" s="312" t="s">
        <v>194</v>
      </c>
      <c r="L4" s="934"/>
    </row>
    <row r="5" spans="1:12" x14ac:dyDescent="0.2">
      <c r="A5" s="844" t="s">
        <v>159</v>
      </c>
      <c r="B5" s="618">
        <v>3980.319</v>
      </c>
      <c r="C5" s="618">
        <v>552.07899999999995</v>
      </c>
      <c r="D5" s="618">
        <v>102.756</v>
      </c>
      <c r="E5" s="618">
        <v>393.738</v>
      </c>
      <c r="F5" s="845">
        <v>5028.8920000000007</v>
      </c>
      <c r="G5" s="618">
        <v>37019.834999999999</v>
      </c>
      <c r="H5" s="618">
        <v>6922.0069999999996</v>
      </c>
      <c r="I5" s="618">
        <v>2396.3829999999998</v>
      </c>
      <c r="J5" s="618">
        <v>3438.5720000000001</v>
      </c>
      <c r="K5" s="846">
        <v>49776.796999999999</v>
      </c>
      <c r="L5" s="248">
        <v>14.695002567520438</v>
      </c>
    </row>
    <row r="6" spans="1:12" x14ac:dyDescent="0.2">
      <c r="A6" s="847" t="s">
        <v>160</v>
      </c>
      <c r="B6" s="618">
        <v>1186.913</v>
      </c>
      <c r="C6" s="618">
        <v>553.15700000000004</v>
      </c>
      <c r="D6" s="618">
        <v>79.004999999999995</v>
      </c>
      <c r="E6" s="618">
        <v>58.768999999999998</v>
      </c>
      <c r="F6" s="848">
        <v>1877.8440000000003</v>
      </c>
      <c r="G6" s="618">
        <v>6670.683</v>
      </c>
      <c r="H6" s="618">
        <v>7423.64</v>
      </c>
      <c r="I6" s="618">
        <v>3017.8020000000001</v>
      </c>
      <c r="J6" s="618">
        <v>681.971</v>
      </c>
      <c r="K6" s="849">
        <v>17794.096000000001</v>
      </c>
      <c r="L6" s="67">
        <v>5.2531360426165055</v>
      </c>
    </row>
    <row r="7" spans="1:12" x14ac:dyDescent="0.2">
      <c r="A7" s="847" t="s">
        <v>161</v>
      </c>
      <c r="B7" s="618">
        <v>0</v>
      </c>
      <c r="C7" s="618">
        <v>356.40300000000002</v>
      </c>
      <c r="D7" s="618">
        <v>78.86</v>
      </c>
      <c r="E7" s="618">
        <v>37.195999999999998</v>
      </c>
      <c r="F7" s="848">
        <v>472.45900000000006</v>
      </c>
      <c r="G7" s="618">
        <v>1046.5060000000001</v>
      </c>
      <c r="H7" s="618">
        <v>4490.4579999999996</v>
      </c>
      <c r="I7" s="618">
        <v>2015.934</v>
      </c>
      <c r="J7" s="618">
        <v>588.24</v>
      </c>
      <c r="K7" s="849">
        <v>8141.1379999999999</v>
      </c>
      <c r="L7" s="67">
        <v>2.4034098419899981</v>
      </c>
    </row>
    <row r="8" spans="1:12" x14ac:dyDescent="0.2">
      <c r="A8" s="847" t="s">
        <v>162</v>
      </c>
      <c r="B8" s="618">
        <v>445.846</v>
      </c>
      <c r="C8" s="119">
        <v>18.599</v>
      </c>
      <c r="D8" s="618">
        <v>43.68</v>
      </c>
      <c r="E8" s="119">
        <v>1.248</v>
      </c>
      <c r="F8" s="848">
        <v>509.37299999999999</v>
      </c>
      <c r="G8" s="618">
        <v>2733.6210000000001</v>
      </c>
      <c r="H8" s="618">
        <v>102.47499999999999</v>
      </c>
      <c r="I8" s="618">
        <v>833.00900000000001</v>
      </c>
      <c r="J8" s="618">
        <v>13.683</v>
      </c>
      <c r="K8" s="849">
        <v>3682.788</v>
      </c>
      <c r="L8" s="67">
        <v>1.0872250200356093</v>
      </c>
    </row>
    <row r="9" spans="1:12" x14ac:dyDescent="0.2">
      <c r="A9" s="847" t="s">
        <v>163</v>
      </c>
      <c r="B9" s="618">
        <v>0</v>
      </c>
      <c r="C9" s="618">
        <v>0</v>
      </c>
      <c r="D9" s="618">
        <v>0</v>
      </c>
      <c r="E9" s="119">
        <v>0.71299999999999997</v>
      </c>
      <c r="F9" s="850">
        <v>0.71299999999999997</v>
      </c>
      <c r="G9" s="618">
        <v>0</v>
      </c>
      <c r="H9" s="618">
        <v>0</v>
      </c>
      <c r="I9" s="618">
        <v>0</v>
      </c>
      <c r="J9" s="618">
        <v>7.3179999999999996</v>
      </c>
      <c r="K9" s="849">
        <v>7.3179999999999996</v>
      </c>
      <c r="L9" s="119">
        <v>2.1604047522204885E-3</v>
      </c>
    </row>
    <row r="10" spans="1:12" x14ac:dyDescent="0.2">
      <c r="A10" s="847" t="s">
        <v>164</v>
      </c>
      <c r="B10" s="618">
        <v>142.185</v>
      </c>
      <c r="C10" s="618">
        <v>109.486</v>
      </c>
      <c r="D10" s="618">
        <v>42.610999999999997</v>
      </c>
      <c r="E10" s="618">
        <v>1.1539999999999999</v>
      </c>
      <c r="F10" s="848">
        <v>295.43599999999998</v>
      </c>
      <c r="G10" s="618">
        <v>2789.7190000000001</v>
      </c>
      <c r="H10" s="618">
        <v>1720.5229999999999</v>
      </c>
      <c r="I10" s="618">
        <v>1022.769</v>
      </c>
      <c r="J10" s="618">
        <v>23.643000000000001</v>
      </c>
      <c r="K10" s="849">
        <v>5556.6540000000005</v>
      </c>
      <c r="L10" s="67">
        <v>1.6404238464122693</v>
      </c>
    </row>
    <row r="11" spans="1:12" x14ac:dyDescent="0.2">
      <c r="A11" s="847" t="s">
        <v>165</v>
      </c>
      <c r="B11" s="618">
        <v>305.47699999999998</v>
      </c>
      <c r="C11" s="618">
        <v>700.79499999999996</v>
      </c>
      <c r="D11" s="618">
        <v>189.93199999999999</v>
      </c>
      <c r="E11" s="618">
        <v>51.941000000000003</v>
      </c>
      <c r="F11" s="848">
        <v>1248.145</v>
      </c>
      <c r="G11" s="618">
        <v>3325.6219999999998</v>
      </c>
      <c r="H11" s="618">
        <v>8651.1939999999995</v>
      </c>
      <c r="I11" s="618">
        <v>6302.2790000000005</v>
      </c>
      <c r="J11" s="618">
        <v>611.54999999999995</v>
      </c>
      <c r="K11" s="849">
        <v>18890.645</v>
      </c>
      <c r="L11" s="67">
        <v>5.5768569596215105</v>
      </c>
    </row>
    <row r="12" spans="1:12" x14ac:dyDescent="0.2">
      <c r="A12" s="847" t="s">
        <v>574</v>
      </c>
      <c r="B12" s="618">
        <v>865.23</v>
      </c>
      <c r="C12" s="618">
        <v>263.46100000000001</v>
      </c>
      <c r="D12" s="618">
        <v>76.956999999999994</v>
      </c>
      <c r="E12" s="618">
        <v>49.737000000000002</v>
      </c>
      <c r="F12" s="848">
        <v>1255.3850000000002</v>
      </c>
      <c r="G12" s="618">
        <v>10813.817999999999</v>
      </c>
      <c r="H12" s="618">
        <v>3897.52</v>
      </c>
      <c r="I12" s="618">
        <v>2543.7310000000002</v>
      </c>
      <c r="J12" s="618">
        <v>500.15100000000001</v>
      </c>
      <c r="K12" s="849">
        <v>17755.22</v>
      </c>
      <c r="L12" s="67">
        <v>5.241659150686016</v>
      </c>
    </row>
    <row r="13" spans="1:12" x14ac:dyDescent="0.2">
      <c r="A13" s="847" t="s">
        <v>166</v>
      </c>
      <c r="B13" s="618">
        <v>1698.136</v>
      </c>
      <c r="C13" s="618">
        <v>2360.0859999999998</v>
      </c>
      <c r="D13" s="618">
        <v>494.024</v>
      </c>
      <c r="E13" s="618">
        <v>132.679</v>
      </c>
      <c r="F13" s="848">
        <v>4684.9250000000002</v>
      </c>
      <c r="G13" s="618">
        <v>17631.482</v>
      </c>
      <c r="H13" s="618">
        <v>34173.862999999998</v>
      </c>
      <c r="I13" s="618">
        <v>16545.732</v>
      </c>
      <c r="J13" s="618">
        <v>1735.7329999999999</v>
      </c>
      <c r="K13" s="849">
        <v>70086.81</v>
      </c>
      <c r="L13" s="67">
        <v>20.690882398466037</v>
      </c>
    </row>
    <row r="14" spans="1:12" x14ac:dyDescent="0.2">
      <c r="A14" s="847" t="s">
        <v>356</v>
      </c>
      <c r="B14" s="618">
        <v>912.38400000000001</v>
      </c>
      <c r="C14" s="618">
        <v>1240.771</v>
      </c>
      <c r="D14" s="618">
        <v>107.748</v>
      </c>
      <c r="E14" s="618">
        <v>64.034000000000006</v>
      </c>
      <c r="F14" s="848">
        <v>2324.9369999999999</v>
      </c>
      <c r="G14" s="618">
        <v>14645.032999999999</v>
      </c>
      <c r="H14" s="618">
        <v>21003.893</v>
      </c>
      <c r="I14" s="618">
        <v>3387.2350000000001</v>
      </c>
      <c r="J14" s="618">
        <v>762.245</v>
      </c>
      <c r="K14" s="849">
        <v>39798.406000000003</v>
      </c>
      <c r="L14" s="67">
        <v>11.749202712927085</v>
      </c>
    </row>
    <row r="15" spans="1:12" x14ac:dyDescent="0.2">
      <c r="A15" s="847" t="s">
        <v>169</v>
      </c>
      <c r="B15" s="119">
        <v>4.0000000000000001E-3</v>
      </c>
      <c r="C15" s="618">
        <v>233.39</v>
      </c>
      <c r="D15" s="618">
        <v>18.155000000000001</v>
      </c>
      <c r="E15" s="618">
        <v>38.956000000000003</v>
      </c>
      <c r="F15" s="848">
        <v>290.505</v>
      </c>
      <c r="G15" s="119">
        <v>5.2999999999999999E-2</v>
      </c>
      <c r="H15" s="618">
        <v>1568.683</v>
      </c>
      <c r="I15" s="618">
        <v>576.827</v>
      </c>
      <c r="J15" s="618">
        <v>403.30500000000001</v>
      </c>
      <c r="K15" s="849">
        <v>2548.8679999999999</v>
      </c>
      <c r="L15" s="67">
        <v>0.75247151407252422</v>
      </c>
    </row>
    <row r="16" spans="1:12" x14ac:dyDescent="0.2">
      <c r="A16" s="847" t="s">
        <v>170</v>
      </c>
      <c r="B16" s="618">
        <v>684.55399999999997</v>
      </c>
      <c r="C16" s="618">
        <v>535.61400000000003</v>
      </c>
      <c r="D16" s="618">
        <v>72.385999999999996</v>
      </c>
      <c r="E16" s="618">
        <v>50.63</v>
      </c>
      <c r="F16" s="848">
        <v>1343.1840000000002</v>
      </c>
      <c r="G16" s="618">
        <v>6734.1317490000001</v>
      </c>
      <c r="H16" s="618">
        <v>8024.3779999999997</v>
      </c>
      <c r="I16" s="618">
        <v>1995.452</v>
      </c>
      <c r="J16" s="618">
        <v>608.572</v>
      </c>
      <c r="K16" s="849">
        <v>17362.533749000002</v>
      </c>
      <c r="L16" s="67">
        <v>5.1257311317201726</v>
      </c>
    </row>
    <row r="17" spans="1:12" x14ac:dyDescent="0.2">
      <c r="A17" s="847" t="s">
        <v>171</v>
      </c>
      <c r="B17" s="119">
        <v>447.40899999999999</v>
      </c>
      <c r="C17" s="618">
        <v>49.755000000000003</v>
      </c>
      <c r="D17" s="618">
        <v>27.596</v>
      </c>
      <c r="E17" s="618">
        <v>4.141</v>
      </c>
      <c r="F17" s="848">
        <v>528.90099999999995</v>
      </c>
      <c r="G17" s="618">
        <v>3039.1819999999998</v>
      </c>
      <c r="H17" s="618">
        <v>634.83299999999997</v>
      </c>
      <c r="I17" s="618">
        <v>1029.434</v>
      </c>
      <c r="J17" s="618">
        <v>49.226999999999997</v>
      </c>
      <c r="K17" s="849">
        <v>4752.6759999999995</v>
      </c>
      <c r="L17" s="67">
        <v>1.403075132025726</v>
      </c>
    </row>
    <row r="18" spans="1:12" x14ac:dyDescent="0.2">
      <c r="A18" s="847" t="s">
        <v>172</v>
      </c>
      <c r="B18" s="618">
        <v>116.72499999999999</v>
      </c>
      <c r="C18" s="618">
        <v>196.107</v>
      </c>
      <c r="D18" s="618">
        <v>478.08199999999999</v>
      </c>
      <c r="E18" s="618">
        <v>12.635</v>
      </c>
      <c r="F18" s="848">
        <v>803.54899999999998</v>
      </c>
      <c r="G18" s="618">
        <v>1606.396</v>
      </c>
      <c r="H18" s="618">
        <v>2979.3029999999999</v>
      </c>
      <c r="I18" s="618">
        <v>17964.017</v>
      </c>
      <c r="J18" s="618">
        <v>179.499</v>
      </c>
      <c r="K18" s="849">
        <v>22729.215</v>
      </c>
      <c r="L18" s="67">
        <v>6.7100716179613578</v>
      </c>
    </row>
    <row r="19" spans="1:12" x14ac:dyDescent="0.2">
      <c r="A19" s="847" t="s">
        <v>174</v>
      </c>
      <c r="B19" s="618">
        <v>1531.7139999999999</v>
      </c>
      <c r="C19" s="618">
        <v>138.20500000000001</v>
      </c>
      <c r="D19" s="618">
        <v>25.998999999999999</v>
      </c>
      <c r="E19" s="618">
        <v>54.844000000000001</v>
      </c>
      <c r="F19" s="848">
        <v>1750.7619999999999</v>
      </c>
      <c r="G19" s="618">
        <v>19386.142</v>
      </c>
      <c r="H19" s="618">
        <v>1503.5719999999999</v>
      </c>
      <c r="I19" s="618">
        <v>608.58100000000002</v>
      </c>
      <c r="J19" s="618">
        <v>680.90800000000002</v>
      </c>
      <c r="K19" s="849">
        <v>22179.202999999998</v>
      </c>
      <c r="L19" s="67">
        <v>6.5476982183196109</v>
      </c>
    </row>
    <row r="20" spans="1:12" x14ac:dyDescent="0.2">
      <c r="A20" s="847" t="s">
        <v>175</v>
      </c>
      <c r="B20" s="618">
        <v>99.165999999999997</v>
      </c>
      <c r="C20" s="618">
        <v>375.67099999999999</v>
      </c>
      <c r="D20" s="618">
        <v>67.403999999999996</v>
      </c>
      <c r="E20" s="618">
        <v>9.7870000000000008</v>
      </c>
      <c r="F20" s="848">
        <v>552.02800000000002</v>
      </c>
      <c r="G20" s="618">
        <v>2886.72</v>
      </c>
      <c r="H20" s="618">
        <v>5040.4409999999998</v>
      </c>
      <c r="I20" s="618">
        <v>2251.357</v>
      </c>
      <c r="J20" s="618">
        <v>125.452</v>
      </c>
      <c r="K20" s="849">
        <v>10303.969999999999</v>
      </c>
      <c r="L20" s="67">
        <v>3.0419166103767896</v>
      </c>
    </row>
    <row r="21" spans="1:12" x14ac:dyDescent="0.2">
      <c r="A21" s="847" t="s">
        <v>176</v>
      </c>
      <c r="B21" s="618">
        <v>500.01600000000002</v>
      </c>
      <c r="C21" s="618">
        <v>1079.9960000000001</v>
      </c>
      <c r="D21" s="618">
        <v>160.602</v>
      </c>
      <c r="E21" s="618">
        <v>3.97</v>
      </c>
      <c r="F21" s="848">
        <v>1744.5840000000003</v>
      </c>
      <c r="G21" s="618">
        <v>7376.942</v>
      </c>
      <c r="H21" s="618">
        <v>14628.547</v>
      </c>
      <c r="I21" s="618">
        <v>5302.9610000000002</v>
      </c>
      <c r="J21" s="618">
        <v>58.034999999999997</v>
      </c>
      <c r="K21" s="849">
        <v>27366.485000000001</v>
      </c>
      <c r="L21" s="67">
        <v>8.0790768304961347</v>
      </c>
    </row>
    <row r="22" spans="1:12" x14ac:dyDescent="0.2">
      <c r="A22" s="313" t="s">
        <v>117</v>
      </c>
      <c r="B22" s="231">
        <v>12916.078</v>
      </c>
      <c r="C22" s="231">
        <v>8763.5749999999989</v>
      </c>
      <c r="D22" s="231">
        <v>2065.797</v>
      </c>
      <c r="E22" s="231">
        <v>966.17200000000003</v>
      </c>
      <c r="F22" s="851">
        <v>24711.621999999996</v>
      </c>
      <c r="G22" s="852">
        <v>137705.88574900001</v>
      </c>
      <c r="H22" s="231">
        <v>122765.33</v>
      </c>
      <c r="I22" s="231">
        <v>67793.502999999997</v>
      </c>
      <c r="J22" s="231">
        <v>10468.103999999999</v>
      </c>
      <c r="K22" s="231">
        <v>338732.82274899998</v>
      </c>
      <c r="L22" s="232">
        <v>100</v>
      </c>
    </row>
    <row r="23" spans="1:12" x14ac:dyDescent="0.2">
      <c r="A23" s="630"/>
      <c r="B23" s="630"/>
      <c r="C23" s="630"/>
      <c r="D23" s="630"/>
      <c r="E23" s="630"/>
      <c r="F23" s="630"/>
      <c r="G23" s="630"/>
      <c r="H23" s="630"/>
      <c r="I23" s="630"/>
      <c r="J23" s="630"/>
      <c r="L23" s="233" t="s">
        <v>232</v>
      </c>
    </row>
    <row r="24" spans="1:12" x14ac:dyDescent="0.2">
      <c r="A24" s="259" t="s">
        <v>542</v>
      </c>
      <c r="B24" s="823"/>
      <c r="C24" s="853"/>
      <c r="D24" s="853"/>
      <c r="E24" s="853"/>
      <c r="F24" s="853"/>
      <c r="G24" s="816"/>
      <c r="H24" s="816"/>
      <c r="I24" s="816"/>
      <c r="J24" s="816"/>
      <c r="K24" s="816"/>
      <c r="L24" s="20"/>
    </row>
    <row r="25" spans="1:12" x14ac:dyDescent="0.2">
      <c r="A25" s="259" t="s">
        <v>233</v>
      </c>
      <c r="B25" s="823"/>
      <c r="C25" s="823"/>
      <c r="D25" s="823"/>
      <c r="E25" s="823"/>
      <c r="F25" s="854"/>
      <c r="G25" s="816"/>
      <c r="H25" s="816"/>
      <c r="I25" s="816"/>
      <c r="J25" s="816"/>
      <c r="K25" s="816"/>
      <c r="L25" s="20"/>
    </row>
  </sheetData>
  <mergeCells count="4">
    <mergeCell ref="A1:F2"/>
    <mergeCell ref="B3:F3"/>
    <mergeCell ref="G3:K3"/>
    <mergeCell ref="L3:L4"/>
  </mergeCells>
  <conditionalFormatting sqref="C8">
    <cfRule type="cellIs" dxfId="374" priority="15" operator="between">
      <formula>0</formula>
      <formula>0.5</formula>
    </cfRule>
    <cfRule type="cellIs" dxfId="373" priority="16" operator="between">
      <formula>0</formula>
      <formula>0.49</formula>
    </cfRule>
  </conditionalFormatting>
  <conditionalFormatting sqref="B17">
    <cfRule type="cellIs" dxfId="372" priority="13" operator="between">
      <formula>0</formula>
      <formula>0.5</formula>
    </cfRule>
    <cfRule type="cellIs" dxfId="371" priority="14" operator="between">
      <formula>0</formula>
      <formula>0.49</formula>
    </cfRule>
  </conditionalFormatting>
  <conditionalFormatting sqref="L9">
    <cfRule type="cellIs" dxfId="370" priority="11" operator="between">
      <formula>0</formula>
      <formula>0.5</formula>
    </cfRule>
    <cfRule type="cellIs" dxfId="369" priority="12" operator="between">
      <formula>0</formula>
      <formula>0.49</formula>
    </cfRule>
  </conditionalFormatting>
  <conditionalFormatting sqref="E8">
    <cfRule type="cellIs" dxfId="368" priority="9" operator="between">
      <formula>0</formula>
      <formula>0.5</formula>
    </cfRule>
    <cfRule type="cellIs" dxfId="367" priority="10" operator="between">
      <formula>0</formula>
      <formula>0.49</formula>
    </cfRule>
  </conditionalFormatting>
  <conditionalFormatting sqref="B15">
    <cfRule type="cellIs" dxfId="366" priority="7" operator="between">
      <formula>0</formula>
      <formula>0.5</formula>
    </cfRule>
    <cfRule type="cellIs" dxfId="365" priority="8" operator="between">
      <formula>0</formula>
      <formula>0.49</formula>
    </cfRule>
  </conditionalFormatting>
  <conditionalFormatting sqref="G15">
    <cfRule type="cellIs" dxfId="364" priority="5" operator="between">
      <formula>0</formula>
      <formula>0.5</formula>
    </cfRule>
    <cfRule type="cellIs" dxfId="363" priority="6" operator="between">
      <formula>0</formula>
      <formula>0.49</formula>
    </cfRule>
  </conditionalFormatting>
  <conditionalFormatting sqref="E9">
    <cfRule type="cellIs" dxfId="362" priority="3" operator="between">
      <formula>0</formula>
      <formula>0.5</formula>
    </cfRule>
    <cfRule type="cellIs" dxfId="361" priority="4" operator="between">
      <formula>0</formula>
      <formula>0.49</formula>
    </cfRule>
  </conditionalFormatting>
  <conditionalFormatting sqref="F9">
    <cfRule type="cellIs" dxfId="360" priority="1" operator="between">
      <formula>0</formula>
      <formula>0.5</formula>
    </cfRule>
    <cfRule type="cellIs" dxfId="359" priority="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J71"/>
  <sheetViews>
    <sheetView workbookViewId="0">
      <selection activeCell="A3" sqref="A3:A4"/>
    </sheetView>
  </sheetViews>
  <sheetFormatPr baseColWidth="10" defaultRowHeight="14.25" x14ac:dyDescent="0.2"/>
  <cols>
    <col min="1" max="1" width="5.5" customWidth="1"/>
    <col min="2" max="2" width="15" customWidth="1"/>
    <col min="3" max="3" width="9.875" customWidth="1"/>
    <col min="4" max="4" width="8.875" customWidth="1"/>
    <col min="5" max="5" width="8" customWidth="1"/>
    <col min="6" max="6" width="9.125" customWidth="1"/>
    <col min="7" max="7" width="9.375" customWidth="1"/>
    <col min="8" max="8" width="7.75" customWidth="1"/>
    <col min="9" max="9" width="9.875" customWidth="1"/>
  </cols>
  <sheetData>
    <row r="1" spans="1:10" x14ac:dyDescent="0.2">
      <c r="A1" s="211" t="s">
        <v>544</v>
      </c>
      <c r="B1" s="211"/>
      <c r="C1" s="211"/>
      <c r="D1" s="211"/>
      <c r="E1" s="211"/>
      <c r="F1" s="211"/>
      <c r="G1" s="211"/>
      <c r="H1" s="1"/>
      <c r="I1" s="1"/>
    </row>
    <row r="2" spans="1:10" x14ac:dyDescent="0.2">
      <c r="A2" s="214"/>
      <c r="B2" s="214"/>
      <c r="C2" s="214"/>
      <c r="D2" s="214"/>
      <c r="E2" s="214"/>
      <c r="F2" s="214"/>
      <c r="G2" s="214"/>
      <c r="H2" s="1"/>
      <c r="I2" s="62" t="s">
        <v>515</v>
      </c>
      <c r="J2" s="62"/>
    </row>
    <row r="3" spans="1:10" x14ac:dyDescent="0.2">
      <c r="A3" s="912" t="s">
        <v>496</v>
      </c>
      <c r="B3" s="912" t="s">
        <v>497</v>
      </c>
      <c r="C3" s="898">
        <f>INDICE!A3</f>
        <v>42948</v>
      </c>
      <c r="D3" s="898">
        <v>41671</v>
      </c>
      <c r="E3" s="916" t="s">
        <v>118</v>
      </c>
      <c r="F3" s="916"/>
      <c r="G3" s="916" t="s">
        <v>119</v>
      </c>
      <c r="H3" s="916"/>
      <c r="I3" s="916"/>
      <c r="J3" s="233"/>
    </row>
    <row r="4" spans="1:10" x14ac:dyDescent="0.2">
      <c r="A4" s="913"/>
      <c r="B4" s="913"/>
      <c r="C4" s="245" t="s">
        <v>54</v>
      </c>
      <c r="D4" s="246" t="s">
        <v>461</v>
      </c>
      <c r="E4" s="245" t="s">
        <v>54</v>
      </c>
      <c r="F4" s="246" t="s">
        <v>461</v>
      </c>
      <c r="G4" s="245" t="s">
        <v>54</v>
      </c>
      <c r="H4" s="247" t="s">
        <v>461</v>
      </c>
      <c r="I4" s="246" t="s">
        <v>519</v>
      </c>
      <c r="J4" s="11"/>
    </row>
    <row r="5" spans="1:10" x14ac:dyDescent="0.2">
      <c r="A5" s="1"/>
      <c r="B5" s="192" t="s">
        <v>357</v>
      </c>
      <c r="C5" s="652">
        <v>2802.6830499999996</v>
      </c>
      <c r="D5" s="185" t="s">
        <v>148</v>
      </c>
      <c r="E5" s="655">
        <v>23170.25102</v>
      </c>
      <c r="F5" s="185">
        <v>255.90280557891646</v>
      </c>
      <c r="G5" s="655">
        <v>36811.054519999998</v>
      </c>
      <c r="H5" s="185">
        <v>344.32269779953492</v>
      </c>
      <c r="I5" s="566">
        <v>9.6692562834640992</v>
      </c>
      <c r="J5" s="1"/>
    </row>
    <row r="6" spans="1:10" x14ac:dyDescent="0.2">
      <c r="A6" s="1"/>
      <c r="B6" s="192" t="s">
        <v>518</v>
      </c>
      <c r="C6" s="652">
        <v>957.97938999999997</v>
      </c>
      <c r="D6" s="185">
        <v>-7.6288362711836202</v>
      </c>
      <c r="E6" s="655">
        <v>2712.0395600000002</v>
      </c>
      <c r="F6" s="185">
        <v>-59.484912979067836</v>
      </c>
      <c r="G6" s="655">
        <v>3323.6614500000001</v>
      </c>
      <c r="H6" s="185">
        <v>-69.726231234848143</v>
      </c>
      <c r="I6" s="563">
        <v>0.87303487440326399</v>
      </c>
      <c r="J6" s="1"/>
    </row>
    <row r="7" spans="1:10" x14ac:dyDescent="0.2">
      <c r="A7" s="658" t="s">
        <v>503</v>
      </c>
      <c r="B7" s="658"/>
      <c r="C7" s="653">
        <v>3760.6624400000001</v>
      </c>
      <c r="D7" s="191">
        <v>262.61402865258935</v>
      </c>
      <c r="E7" s="653">
        <v>25882.290579999997</v>
      </c>
      <c r="F7" s="191">
        <v>96.015957458583472</v>
      </c>
      <c r="G7" s="653">
        <v>40134.715969999997</v>
      </c>
      <c r="H7" s="319">
        <v>108.34655803456835</v>
      </c>
      <c r="I7" s="191">
        <v>10.542291157867362</v>
      </c>
      <c r="J7" s="1"/>
    </row>
    <row r="8" spans="1:10" x14ac:dyDescent="0.2">
      <c r="A8" s="720"/>
      <c r="B8" s="192" t="s">
        <v>243</v>
      </c>
      <c r="C8" s="652">
        <v>1105.5756699999999</v>
      </c>
      <c r="D8" s="185" t="s">
        <v>148</v>
      </c>
      <c r="E8" s="655">
        <v>4470.8620700000001</v>
      </c>
      <c r="F8" s="185">
        <v>428.75739161123636</v>
      </c>
      <c r="G8" s="655">
        <v>4470.8620700000001</v>
      </c>
      <c r="H8" s="185">
        <v>428.75739161123636</v>
      </c>
      <c r="I8" s="563">
        <v>1.1743730715283192</v>
      </c>
      <c r="J8" s="1"/>
    </row>
    <row r="9" spans="1:10" x14ac:dyDescent="0.2">
      <c r="A9" s="658" t="s">
        <v>333</v>
      </c>
      <c r="B9" s="658"/>
      <c r="C9" s="653">
        <v>1105.5756699999999</v>
      </c>
      <c r="D9" s="191" t="s">
        <v>148</v>
      </c>
      <c r="E9" s="653">
        <v>4470.8620700000001</v>
      </c>
      <c r="F9" s="191">
        <v>428.75739161123636</v>
      </c>
      <c r="G9" s="653">
        <v>4470.8620700000001</v>
      </c>
      <c r="H9" s="319">
        <v>428.75739161123636</v>
      </c>
      <c r="I9" s="191">
        <v>1.1743730715283192</v>
      </c>
      <c r="J9" s="1"/>
    </row>
    <row r="10" spans="1:10" s="613" customFormat="1" x14ac:dyDescent="0.2">
      <c r="A10" s="610"/>
      <c r="B10" s="572" t="s">
        <v>247</v>
      </c>
      <c r="C10" s="652">
        <v>1785.3462800000002</v>
      </c>
      <c r="D10" s="185">
        <v>623.42148543799999</v>
      </c>
      <c r="E10" s="655">
        <v>10941.491149999998</v>
      </c>
      <c r="F10" s="193">
        <v>138.63322186551289</v>
      </c>
      <c r="G10" s="655">
        <v>14174.20318</v>
      </c>
      <c r="H10" s="193">
        <v>70.190286077797268</v>
      </c>
      <c r="I10" s="725">
        <v>3.7231751425878965</v>
      </c>
      <c r="J10" s="610"/>
    </row>
    <row r="11" spans="1:10" s="613" customFormat="1" x14ac:dyDescent="0.2">
      <c r="A11" s="610"/>
      <c r="B11" s="611" t="s">
        <v>358</v>
      </c>
      <c r="C11" s="654">
        <v>1785.3462800000002</v>
      </c>
      <c r="D11" s="581">
        <v>623.42148543799999</v>
      </c>
      <c r="E11" s="656">
        <v>10941.491149999998</v>
      </c>
      <c r="F11" s="581">
        <v>138.66300043588888</v>
      </c>
      <c r="G11" s="656">
        <v>14174.20318</v>
      </c>
      <c r="H11" s="581">
        <v>70.201977438844494</v>
      </c>
      <c r="I11" s="758">
        <v>3.7231751425878965</v>
      </c>
      <c r="J11" s="610"/>
    </row>
    <row r="12" spans="1:10" s="613" customFormat="1" x14ac:dyDescent="0.2">
      <c r="A12" s="610"/>
      <c r="B12" s="611" t="s">
        <v>355</v>
      </c>
      <c r="C12" s="654">
        <v>0</v>
      </c>
      <c r="D12" s="581" t="s">
        <v>148</v>
      </c>
      <c r="E12" s="656">
        <v>0</v>
      </c>
      <c r="F12" s="581">
        <v>-100</v>
      </c>
      <c r="G12" s="656">
        <v>0</v>
      </c>
      <c r="H12" s="581">
        <v>-100</v>
      </c>
      <c r="I12" s="770">
        <v>0</v>
      </c>
      <c r="J12" s="610"/>
    </row>
    <row r="13" spans="1:10" s="613" customFormat="1" x14ac:dyDescent="0.2">
      <c r="A13" s="610"/>
      <c r="B13" s="572" t="s">
        <v>216</v>
      </c>
      <c r="C13" s="652">
        <v>4497.1186299999999</v>
      </c>
      <c r="D13" s="185">
        <v>66.752869359440538</v>
      </c>
      <c r="E13" s="655">
        <v>24929.314039999997</v>
      </c>
      <c r="F13" s="185">
        <v>4.8437134105401176</v>
      </c>
      <c r="G13" s="655">
        <v>39567.41618</v>
      </c>
      <c r="H13" s="185">
        <v>14.567236790068838</v>
      </c>
      <c r="I13" s="725">
        <v>10.393277033425885</v>
      </c>
      <c r="J13" s="610"/>
    </row>
    <row r="14" spans="1:10" s="613" customFormat="1" x14ac:dyDescent="0.2">
      <c r="A14" s="610"/>
      <c r="B14" s="611" t="s">
        <v>358</v>
      </c>
      <c r="C14" s="654">
        <v>2631.9773899999996</v>
      </c>
      <c r="D14" s="581">
        <v>11.834176212778546</v>
      </c>
      <c r="E14" s="656">
        <v>18684.213019999999</v>
      </c>
      <c r="F14" s="581">
        <v>-0.61315219844621893</v>
      </c>
      <c r="G14" s="656">
        <v>29632.987819999995</v>
      </c>
      <c r="H14" s="581">
        <v>7.4269429085532606</v>
      </c>
      <c r="I14" s="758">
        <v>7.7837746680327946</v>
      </c>
      <c r="J14" s="610"/>
    </row>
    <row r="15" spans="1:10" x14ac:dyDescent="0.2">
      <c r="A15" s="1"/>
      <c r="B15" s="611" t="s">
        <v>355</v>
      </c>
      <c r="C15" s="654">
        <v>1865.1412399999997</v>
      </c>
      <c r="D15" s="581">
        <v>443.12053075135418</v>
      </c>
      <c r="E15" s="656">
        <v>6245.1010199999992</v>
      </c>
      <c r="F15" s="856">
        <v>25.451170353103642</v>
      </c>
      <c r="G15" s="656">
        <v>9934.4283599999999</v>
      </c>
      <c r="H15" s="856">
        <v>42.898269021350977</v>
      </c>
      <c r="I15" s="857">
        <v>2.6095023653930887</v>
      </c>
      <c r="J15" s="1"/>
    </row>
    <row r="16" spans="1:10" x14ac:dyDescent="0.2">
      <c r="A16" s="720"/>
      <c r="B16" s="572" t="s">
        <v>636</v>
      </c>
      <c r="C16" s="652">
        <v>0</v>
      </c>
      <c r="D16" s="185" t="s">
        <v>148</v>
      </c>
      <c r="E16" s="655">
        <v>1133.4825800000001</v>
      </c>
      <c r="F16" s="193" t="s">
        <v>148</v>
      </c>
      <c r="G16" s="655">
        <v>1133.4825800000001</v>
      </c>
      <c r="H16" s="193" t="s">
        <v>148</v>
      </c>
      <c r="I16" s="718">
        <v>0.29773484356193608</v>
      </c>
      <c r="J16" s="720"/>
    </row>
    <row r="17" spans="1:10" s="613" customFormat="1" x14ac:dyDescent="0.2">
      <c r="A17" s="610"/>
      <c r="B17" s="572" t="s">
        <v>249</v>
      </c>
      <c r="C17" s="652">
        <v>0</v>
      </c>
      <c r="D17" s="185" t="s">
        <v>148</v>
      </c>
      <c r="E17" s="655">
        <v>20.469169999999998</v>
      </c>
      <c r="F17" s="193" t="s">
        <v>148</v>
      </c>
      <c r="G17" s="655">
        <v>28.469169999999998</v>
      </c>
      <c r="H17" s="193">
        <v>486.87582071214609</v>
      </c>
      <c r="I17" s="758">
        <v>7.4780715873799869E-3</v>
      </c>
      <c r="J17" s="610"/>
    </row>
    <row r="18" spans="1:10" s="613" customFormat="1" x14ac:dyDescent="0.2">
      <c r="A18" s="610"/>
      <c r="B18" s="611" t="s">
        <v>358</v>
      </c>
      <c r="C18" s="654">
        <v>0</v>
      </c>
      <c r="D18" s="581" t="s">
        <v>148</v>
      </c>
      <c r="E18" s="656">
        <v>14.858690000000001</v>
      </c>
      <c r="F18" s="581" t="s">
        <v>148</v>
      </c>
      <c r="G18" s="656">
        <v>22.858690000000003</v>
      </c>
      <c r="H18" s="581">
        <v>371.21895208587148</v>
      </c>
      <c r="I18" s="758">
        <v>6.0043520838059927E-3</v>
      </c>
      <c r="J18" s="610"/>
    </row>
    <row r="19" spans="1:10" x14ac:dyDescent="0.2">
      <c r="A19" s="720"/>
      <c r="B19" s="611" t="s">
        <v>355</v>
      </c>
      <c r="C19" s="654">
        <v>0</v>
      </c>
      <c r="D19" s="581" t="s">
        <v>148</v>
      </c>
      <c r="E19" s="656">
        <v>5.6104800000000008</v>
      </c>
      <c r="F19" s="581" t="s">
        <v>148</v>
      </c>
      <c r="G19" s="656">
        <v>5.6104800000000008</v>
      </c>
      <c r="H19" s="581" t="s">
        <v>148</v>
      </c>
      <c r="I19" s="758">
        <v>1.4737195035739953E-3</v>
      </c>
      <c r="J19" s="720"/>
    </row>
    <row r="20" spans="1:10" x14ac:dyDescent="0.2">
      <c r="A20" s="658" t="s">
        <v>487</v>
      </c>
      <c r="B20" s="658"/>
      <c r="C20" s="653">
        <v>6282.4649100000006</v>
      </c>
      <c r="D20" s="191">
        <v>113.42299028732282</v>
      </c>
      <c r="E20" s="653">
        <v>37024.756939999999</v>
      </c>
      <c r="F20" s="191">
        <v>30.540488089396383</v>
      </c>
      <c r="G20" s="653">
        <v>54903.571109999997</v>
      </c>
      <c r="H20" s="319">
        <v>28.070777610380542</v>
      </c>
      <c r="I20" s="191">
        <v>14.421665091163097</v>
      </c>
      <c r="J20" s="720"/>
    </row>
    <row r="21" spans="1:10" s="613" customFormat="1" x14ac:dyDescent="0.2">
      <c r="A21" s="610"/>
      <c r="B21" s="572" t="s">
        <v>359</v>
      </c>
      <c r="C21" s="652">
        <v>9055.4970499999999</v>
      </c>
      <c r="D21" s="185">
        <v>905.71131039378633</v>
      </c>
      <c r="E21" s="655">
        <v>26769.50605</v>
      </c>
      <c r="F21" s="193">
        <v>28.6084924535235</v>
      </c>
      <c r="G21" s="655">
        <v>34897.496270000003</v>
      </c>
      <c r="H21" s="193">
        <v>7.6341389107521804</v>
      </c>
      <c r="I21" s="725">
        <v>9.1666169167343519</v>
      </c>
      <c r="J21" s="610"/>
    </row>
    <row r="22" spans="1:10" s="613" customFormat="1" x14ac:dyDescent="0.2">
      <c r="A22" s="658" t="s">
        <v>377</v>
      </c>
      <c r="B22" s="658"/>
      <c r="C22" s="653">
        <v>9055.4970499999999</v>
      </c>
      <c r="D22" s="191">
        <v>905.71131039378633</v>
      </c>
      <c r="E22" s="653">
        <v>26769.50605</v>
      </c>
      <c r="F22" s="191">
        <v>28.6084924535235</v>
      </c>
      <c r="G22" s="653">
        <v>34897.496270000003</v>
      </c>
      <c r="H22" s="319">
        <v>7.6341389107521804</v>
      </c>
      <c r="I22" s="191">
        <v>9.1666169167343519</v>
      </c>
      <c r="J22" s="610"/>
    </row>
    <row r="23" spans="1:10" x14ac:dyDescent="0.2">
      <c r="A23" s="720"/>
      <c r="B23" s="572" t="s">
        <v>221</v>
      </c>
      <c r="C23" s="652">
        <v>0</v>
      </c>
      <c r="D23" s="185" t="s">
        <v>148</v>
      </c>
      <c r="E23" s="655">
        <v>2060.52448</v>
      </c>
      <c r="F23" s="193" t="s">
        <v>148</v>
      </c>
      <c r="G23" s="655">
        <v>3100.11013</v>
      </c>
      <c r="H23" s="193" t="s">
        <v>148</v>
      </c>
      <c r="I23" s="718">
        <v>0.81431406257723282</v>
      </c>
      <c r="J23" s="720"/>
    </row>
    <row r="24" spans="1:10" x14ac:dyDescent="0.2">
      <c r="A24" s="720"/>
      <c r="B24" s="572" t="s">
        <v>222</v>
      </c>
      <c r="C24" s="652">
        <v>8493.2750500000002</v>
      </c>
      <c r="D24" s="185">
        <v>-51.875955970485663</v>
      </c>
      <c r="E24" s="655">
        <v>114827.57176000001</v>
      </c>
      <c r="F24" s="193">
        <v>-15.415660255973956</v>
      </c>
      <c r="G24" s="655">
        <v>186109.95478</v>
      </c>
      <c r="H24" s="193">
        <v>-13.361989006200348</v>
      </c>
      <c r="I24" s="718">
        <v>48.885990177054417</v>
      </c>
      <c r="J24" s="720"/>
    </row>
    <row r="25" spans="1:10" x14ac:dyDescent="0.2">
      <c r="A25" s="720"/>
      <c r="B25" s="611" t="s">
        <v>358</v>
      </c>
      <c r="C25" s="654">
        <v>7998.0728300000001</v>
      </c>
      <c r="D25" s="581">
        <v>-50.750449934539731</v>
      </c>
      <c r="E25" s="656">
        <v>100455.18038999999</v>
      </c>
      <c r="F25" s="581">
        <v>-11.488343128767594</v>
      </c>
      <c r="G25" s="656">
        <v>160500.13188999999</v>
      </c>
      <c r="H25" s="581">
        <v>-9.7459296185905746</v>
      </c>
      <c r="I25" s="725">
        <v>42.158990798022899</v>
      </c>
      <c r="J25" s="720"/>
    </row>
    <row r="26" spans="1:10" x14ac:dyDescent="0.2">
      <c r="A26" s="720"/>
      <c r="B26" s="611" t="s">
        <v>355</v>
      </c>
      <c r="C26" s="654">
        <v>495.20221999999995</v>
      </c>
      <c r="D26" s="581">
        <v>-64.849962788472041</v>
      </c>
      <c r="E26" s="656">
        <v>14372.391370000001</v>
      </c>
      <c r="F26" s="581">
        <v>-35.43803354582478</v>
      </c>
      <c r="G26" s="656">
        <v>25609.822889999999</v>
      </c>
      <c r="H26" s="581">
        <v>-30.750238329664864</v>
      </c>
      <c r="I26" s="725">
        <v>6.7269993790315148</v>
      </c>
      <c r="J26" s="720"/>
    </row>
    <row r="27" spans="1:10" x14ac:dyDescent="0.2">
      <c r="A27" s="720"/>
      <c r="B27" s="572" t="s">
        <v>225</v>
      </c>
      <c r="C27" s="652">
        <v>0</v>
      </c>
      <c r="D27" s="185" t="s">
        <v>148</v>
      </c>
      <c r="E27" s="655">
        <v>1127.37976</v>
      </c>
      <c r="F27" s="193" t="s">
        <v>148</v>
      </c>
      <c r="G27" s="655">
        <v>1127.37976</v>
      </c>
      <c r="H27" s="193" t="s">
        <v>148</v>
      </c>
      <c r="I27" s="718">
        <v>0.29613179981865539</v>
      </c>
      <c r="J27" s="720"/>
    </row>
    <row r="28" spans="1:10" x14ac:dyDescent="0.2">
      <c r="A28" s="720"/>
      <c r="B28" s="572" t="s">
        <v>228</v>
      </c>
      <c r="C28" s="652">
        <v>2874.1918600000004</v>
      </c>
      <c r="D28" s="185">
        <v>-24.05286484135851</v>
      </c>
      <c r="E28" s="655">
        <v>37122.651619999997</v>
      </c>
      <c r="F28" s="193">
        <v>9.4209984537476679</v>
      </c>
      <c r="G28" s="655">
        <v>55957.935389999999</v>
      </c>
      <c r="H28" s="193">
        <v>9.7352890069617981</v>
      </c>
      <c r="I28" s="718">
        <v>14.698617723256563</v>
      </c>
      <c r="J28" s="720"/>
    </row>
    <row r="29" spans="1:10" x14ac:dyDescent="0.2">
      <c r="A29" s="658" t="s">
        <v>488</v>
      </c>
      <c r="B29" s="658"/>
      <c r="C29" s="653">
        <v>11367.466910000001</v>
      </c>
      <c r="D29" s="191">
        <v>-46.963222950675657</v>
      </c>
      <c r="E29" s="653">
        <v>155138.12762000001</v>
      </c>
      <c r="F29" s="191">
        <v>-8.5710162444500089</v>
      </c>
      <c r="G29" s="653">
        <v>246295.38006</v>
      </c>
      <c r="H29" s="191">
        <v>-7.3404679391282786</v>
      </c>
      <c r="I29" s="191">
        <v>64.695053762706863</v>
      </c>
      <c r="J29" s="720"/>
    </row>
    <row r="30" spans="1:10" x14ac:dyDescent="0.2">
      <c r="A30" s="196" t="s">
        <v>117</v>
      </c>
      <c r="B30" s="196"/>
      <c r="C30" s="240">
        <v>31571.666980000005</v>
      </c>
      <c r="D30" s="198">
        <v>19.978890348137419</v>
      </c>
      <c r="E30" s="240">
        <v>249285.54325999998</v>
      </c>
      <c r="F30" s="198">
        <v>7.0314586733346394</v>
      </c>
      <c r="G30" s="240">
        <v>380702.02548000001</v>
      </c>
      <c r="H30" s="198">
        <v>5.3969356604148251</v>
      </c>
      <c r="I30" s="567">
        <v>100</v>
      </c>
      <c r="J30" s="720"/>
    </row>
    <row r="31" spans="1:10" x14ac:dyDescent="0.2">
      <c r="A31" s="761"/>
      <c r="B31" s="201" t="s">
        <v>360</v>
      </c>
      <c r="C31" s="241">
        <v>12415.396500000001</v>
      </c>
      <c r="D31" s="205">
        <v>-34.101379982799521</v>
      </c>
      <c r="E31" s="762">
        <v>130095.74324999998</v>
      </c>
      <c r="F31" s="763">
        <v>-4.954760682140984</v>
      </c>
      <c r="G31" s="762">
        <v>204330.18157999997</v>
      </c>
      <c r="H31" s="763">
        <v>-4.406261975569409</v>
      </c>
      <c r="I31" s="763">
        <v>53.671944960727394</v>
      </c>
      <c r="J31" s="720"/>
    </row>
    <row r="32" spans="1:10" x14ac:dyDescent="0.2">
      <c r="A32" s="761"/>
      <c r="B32" s="201" t="s">
        <v>361</v>
      </c>
      <c r="C32" s="241">
        <v>19156.270479999999</v>
      </c>
      <c r="D32" s="205">
        <v>156.29843137085325</v>
      </c>
      <c r="E32" s="762">
        <v>119189.80001000001</v>
      </c>
      <c r="F32" s="763">
        <v>24.116013474084092</v>
      </c>
      <c r="G32" s="762">
        <v>176371.84390000001</v>
      </c>
      <c r="H32" s="763">
        <v>19.607079194012595</v>
      </c>
      <c r="I32" s="763">
        <v>46.328055039272606</v>
      </c>
      <c r="J32" s="720"/>
    </row>
    <row r="33" spans="1:10" x14ac:dyDescent="0.2">
      <c r="A33" s="684" t="s">
        <v>491</v>
      </c>
      <c r="B33" s="855"/>
      <c r="C33" s="568">
        <v>7388.0405799999999</v>
      </c>
      <c r="D33" s="569">
        <v>150.98074331268916</v>
      </c>
      <c r="E33" s="570">
        <v>41495.619009999995</v>
      </c>
      <c r="F33" s="571">
        <v>42.068374112052901</v>
      </c>
      <c r="G33" s="570">
        <v>59374.43318</v>
      </c>
      <c r="H33" s="571">
        <v>35.820866322223452</v>
      </c>
      <c r="I33" s="571">
        <v>15.596038162691418</v>
      </c>
      <c r="J33" s="720"/>
    </row>
    <row r="34" spans="1:10" x14ac:dyDescent="0.2">
      <c r="A34" s="684" t="s">
        <v>492</v>
      </c>
      <c r="B34" s="855"/>
      <c r="C34" s="568">
        <v>24183.626400000005</v>
      </c>
      <c r="D34" s="569">
        <v>3.4784740850392506</v>
      </c>
      <c r="E34" s="570">
        <v>207789.92425000001</v>
      </c>
      <c r="F34" s="571">
        <v>2.007585297509964</v>
      </c>
      <c r="G34" s="570">
        <v>321327.59230000002</v>
      </c>
      <c r="H34" s="571">
        <v>1.2078940785886452</v>
      </c>
      <c r="I34" s="571">
        <v>84.403961837308586</v>
      </c>
      <c r="J34" s="720"/>
    </row>
    <row r="35" spans="1:10" x14ac:dyDescent="0.2">
      <c r="A35" s="759" t="s">
        <v>493</v>
      </c>
      <c r="B35" s="760"/>
      <c r="C35" s="756">
        <v>1785.3462800000002</v>
      </c>
      <c r="D35" s="755">
        <v>623.42148543799999</v>
      </c>
      <c r="E35" s="756">
        <v>12095.442899999998</v>
      </c>
      <c r="F35" s="755">
        <v>163.80083569480772</v>
      </c>
      <c r="G35" s="756">
        <v>15336.154930000001</v>
      </c>
      <c r="H35" s="755">
        <v>84.034699756894611</v>
      </c>
      <c r="I35" s="755">
        <v>4.028388057737212</v>
      </c>
      <c r="J35" s="720"/>
    </row>
    <row r="36" spans="1:10" x14ac:dyDescent="0.2">
      <c r="A36" s="614" t="s">
        <v>362</v>
      </c>
      <c r="B36" s="876"/>
      <c r="C36" s="608"/>
      <c r="D36" s="877"/>
      <c r="E36" s="608"/>
      <c r="F36" s="877"/>
      <c r="G36" s="608"/>
      <c r="H36" s="877"/>
      <c r="I36" s="233" t="s">
        <v>232</v>
      </c>
      <c r="J36" s="720"/>
    </row>
    <row r="37" spans="1:10" x14ac:dyDescent="0.2">
      <c r="A37" s="615" t="s">
        <v>602</v>
      </c>
      <c r="B37" s="720"/>
      <c r="C37" s="720"/>
      <c r="D37" s="720"/>
      <c r="E37" s="720"/>
      <c r="F37" s="720"/>
      <c r="G37" s="720"/>
      <c r="H37" s="720"/>
      <c r="I37" s="720"/>
      <c r="J37" s="1"/>
    </row>
    <row r="38" spans="1:10" ht="14.25" customHeight="1" x14ac:dyDescent="0.2">
      <c r="A38" s="615" t="s">
        <v>521</v>
      </c>
      <c r="B38" s="720"/>
      <c r="C38" s="720"/>
      <c r="D38" s="720"/>
      <c r="E38" s="720"/>
      <c r="F38" s="720"/>
      <c r="G38" s="720"/>
      <c r="H38" s="720"/>
      <c r="I38" s="720"/>
      <c r="J38" s="1"/>
    </row>
    <row r="39" spans="1:10" ht="14.25" customHeight="1" x14ac:dyDescent="0.2">
      <c r="B39" s="766"/>
      <c r="C39" s="766"/>
      <c r="D39" s="766"/>
      <c r="E39" s="766"/>
      <c r="F39" s="766"/>
      <c r="G39" s="766"/>
      <c r="H39" s="766"/>
      <c r="I39" s="766"/>
    </row>
    <row r="40" spans="1:10" ht="19.5" customHeight="1" x14ac:dyDescent="0.2">
      <c r="A40" s="766"/>
      <c r="B40" s="766"/>
      <c r="C40" s="766"/>
      <c r="D40" s="766"/>
      <c r="E40" s="766"/>
      <c r="F40" s="766"/>
      <c r="G40" s="766"/>
      <c r="H40" s="766"/>
      <c r="I40" s="766"/>
    </row>
    <row r="67" spans="3:3" x14ac:dyDescent="0.2">
      <c r="C67" t="s">
        <v>543</v>
      </c>
    </row>
    <row r="71" spans="3:3" x14ac:dyDescent="0.2">
      <c r="C71" t="s">
        <v>544</v>
      </c>
    </row>
  </sheetData>
  <mergeCells count="5">
    <mergeCell ref="A3:A4"/>
    <mergeCell ref="B3:B4"/>
    <mergeCell ref="C3:D3"/>
    <mergeCell ref="E3:F3"/>
    <mergeCell ref="G3:I3"/>
  </mergeCells>
  <conditionalFormatting sqref="I11:I12">
    <cfRule type="cellIs" dxfId="358" priority="51" operator="between">
      <formula>0.00001</formula>
      <formula>0.499</formula>
    </cfRule>
  </conditionalFormatting>
  <conditionalFormatting sqref="I13">
    <cfRule type="cellIs" dxfId="357" priority="48" operator="between">
      <formula>0.00001</formula>
      <formula>0.499</formula>
    </cfRule>
  </conditionalFormatting>
  <conditionalFormatting sqref="I10">
    <cfRule type="cellIs" dxfId="356" priority="46" operator="between">
      <formula>0.00001</formula>
      <formula>0.499</formula>
    </cfRule>
  </conditionalFormatting>
  <conditionalFormatting sqref="I21">
    <cfRule type="cellIs" dxfId="355" priority="16" operator="equal">
      <formula>0</formula>
    </cfRule>
    <cfRule type="cellIs" dxfId="354" priority="42" operator="between">
      <formula>0.00001</formula>
      <formula>0.499</formula>
    </cfRule>
  </conditionalFormatting>
  <conditionalFormatting sqref="I14">
    <cfRule type="cellIs" dxfId="353" priority="29" operator="between">
      <formula>0.00001</formula>
      <formula>0.499</formula>
    </cfRule>
  </conditionalFormatting>
  <conditionalFormatting sqref="I18">
    <cfRule type="cellIs" dxfId="352" priority="28" operator="between">
      <formula>0.00001</formula>
      <formula>0.499</formula>
    </cfRule>
  </conditionalFormatting>
  <conditionalFormatting sqref="I19">
    <cfRule type="cellIs" dxfId="351" priority="27" operator="between">
      <formula>0.00001</formula>
      <formula>0.499</formula>
    </cfRule>
  </conditionalFormatting>
  <conditionalFormatting sqref="I26">
    <cfRule type="cellIs" dxfId="350" priority="19" operator="between">
      <formula>0.00001</formula>
      <formula>0.499</formula>
    </cfRule>
  </conditionalFormatting>
  <conditionalFormatting sqref="I25">
    <cfRule type="cellIs" dxfId="349" priority="15" operator="between">
      <formula>0.00001</formula>
      <formula>0.499</formula>
    </cfRule>
  </conditionalFormatting>
  <conditionalFormatting sqref="F29 H29">
    <cfRule type="cellIs" dxfId="348" priority="11" operator="between">
      <formula>".000001"</formula>
      <formula>".049"</formula>
    </cfRule>
  </conditionalFormatting>
  <conditionalFormatting sqref="F29">
    <cfRule type="cellIs" dxfId="347" priority="10" operator="between">
      <formula>0.000001</formula>
      <formula>0.049999</formula>
    </cfRule>
  </conditionalFormatting>
  <conditionalFormatting sqref="H29">
    <cfRule type="cellIs" dxfId="346" priority="9" operator="between">
      <formula>0.000001</formula>
      <formula>0.049999</formula>
    </cfRule>
  </conditionalFormatting>
  <conditionalFormatting sqref="I17">
    <cfRule type="cellIs" dxfId="345" priority="7" operator="between">
      <formula>0.00001</formula>
      <formula>0.499</formula>
    </cfRule>
  </conditionalFormatting>
  <conditionalFormatting sqref="F29 H29">
    <cfRule type="cellIs" dxfId="344" priority="6" operator="between">
      <formula>".000001"</formula>
      <formula>".049"</formula>
    </cfRule>
  </conditionalFormatting>
  <conditionalFormatting sqref="F29">
    <cfRule type="cellIs" dxfId="343" priority="5" operator="between">
      <formula>0.000001</formula>
      <formula>0.049999</formula>
    </cfRule>
  </conditionalFormatting>
  <conditionalFormatting sqref="H29">
    <cfRule type="cellIs" dxfId="342" priority="4" operator="between">
      <formula>0.000001</formula>
      <formula>0.049999</formula>
    </cfRule>
  </conditionalFormatting>
  <conditionalFormatting sqref="F30 H30">
    <cfRule type="cellIs" dxfId="341" priority="3" operator="between">
      <formula>".000001"</formula>
      <formula>".049"</formula>
    </cfRule>
  </conditionalFormatting>
  <conditionalFormatting sqref="F30">
    <cfRule type="cellIs" dxfId="340" priority="2" operator="between">
      <formula>0.000001</formula>
      <formula>0.049999</formula>
    </cfRule>
  </conditionalFormatting>
  <conditionalFormatting sqref="H30">
    <cfRule type="cellIs" dxfId="339" priority="1" operator="between">
      <formula>0.000001</formula>
      <formula>0.049999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I23"/>
  <sheetViews>
    <sheetView workbookViewId="0">
      <selection activeCell="K12" sqref="K12"/>
    </sheetView>
  </sheetViews>
  <sheetFormatPr baseColWidth="10" defaultRowHeight="14.25" x14ac:dyDescent="0.2"/>
  <cols>
    <col min="1" max="1" width="25.25" customWidth="1"/>
    <col min="3" max="3" width="11.875" bestFit="1" customWidth="1"/>
    <col min="8" max="8" width="10.375" customWidth="1"/>
    <col min="40" max="40" width="10.875" bestFit="1" customWidth="1"/>
  </cols>
  <sheetData>
    <row r="1" spans="1:9" x14ac:dyDescent="0.2">
      <c r="A1" s="927" t="s">
        <v>18</v>
      </c>
      <c r="B1" s="927"/>
      <c r="C1" s="927"/>
      <c r="D1" s="927"/>
      <c r="E1" s="927"/>
      <c r="F1" s="927"/>
      <c r="G1" s="1"/>
      <c r="H1" s="1"/>
    </row>
    <row r="2" spans="1:9" x14ac:dyDescent="0.2">
      <c r="A2" s="928"/>
      <c r="B2" s="928"/>
      <c r="C2" s="928"/>
      <c r="D2" s="928"/>
      <c r="E2" s="928"/>
      <c r="F2" s="928"/>
      <c r="G2" s="11"/>
      <c r="H2" s="62" t="s">
        <v>515</v>
      </c>
    </row>
    <row r="3" spans="1:9" x14ac:dyDescent="0.2">
      <c r="A3" s="12"/>
      <c r="B3" s="898">
        <f>INDICE!A3</f>
        <v>42948</v>
      </c>
      <c r="C3" s="898">
        <v>41671</v>
      </c>
      <c r="D3" s="916" t="s">
        <v>118</v>
      </c>
      <c r="E3" s="916"/>
      <c r="F3" s="916" t="s">
        <v>119</v>
      </c>
      <c r="G3" s="916"/>
      <c r="H3" s="916"/>
    </row>
    <row r="4" spans="1:9" x14ac:dyDescent="0.2">
      <c r="A4" s="546"/>
      <c r="B4" s="245" t="s">
        <v>54</v>
      </c>
      <c r="C4" s="246" t="s">
        <v>461</v>
      </c>
      <c r="D4" s="245" t="s">
        <v>54</v>
      </c>
      <c r="E4" s="246" t="s">
        <v>461</v>
      </c>
      <c r="F4" s="245" t="s">
        <v>54</v>
      </c>
      <c r="G4" s="247" t="s">
        <v>461</v>
      </c>
      <c r="H4" s="246" t="s">
        <v>519</v>
      </c>
      <c r="I4" s="62"/>
    </row>
    <row r="5" spans="1:9" ht="14.1" customHeight="1" x14ac:dyDescent="0.2">
      <c r="A5" s="573" t="s">
        <v>363</v>
      </c>
      <c r="B5" s="322">
        <v>12415.396500000001</v>
      </c>
      <c r="C5" s="323">
        <v>-34.101379982799521</v>
      </c>
      <c r="D5" s="322">
        <v>130095.74324999998</v>
      </c>
      <c r="E5" s="323">
        <v>-4.954760682140984</v>
      </c>
      <c r="F5" s="322">
        <v>204330.18157999997</v>
      </c>
      <c r="G5" s="323">
        <v>-4.4062619755693815</v>
      </c>
      <c r="H5" s="323">
        <v>53.671944960727394</v>
      </c>
    </row>
    <row r="6" spans="1:9" x14ac:dyDescent="0.2">
      <c r="A6" s="562" t="s">
        <v>364</v>
      </c>
      <c r="B6" s="616">
        <v>4278.2321300000003</v>
      </c>
      <c r="C6" s="617">
        <v>-38.411399585135612</v>
      </c>
      <c r="D6" s="616">
        <v>49390.163350000003</v>
      </c>
      <c r="E6" s="617">
        <v>-0.34871549293633414</v>
      </c>
      <c r="F6" s="616">
        <v>75447.295999999988</v>
      </c>
      <c r="G6" s="617">
        <v>-3.6890670584472729</v>
      </c>
      <c r="H6" s="617">
        <v>19.817939215026207</v>
      </c>
    </row>
    <row r="7" spans="1:9" x14ac:dyDescent="0.2">
      <c r="A7" s="562" t="s">
        <v>365</v>
      </c>
      <c r="B7" s="618">
        <v>3719.8407000000002</v>
      </c>
      <c r="C7" s="617">
        <v>-59.973404287084932</v>
      </c>
      <c r="D7" s="616">
        <v>51065.017040000006</v>
      </c>
      <c r="E7" s="617">
        <v>-20.124460905087712</v>
      </c>
      <c r="F7" s="616">
        <v>85052.835890000002</v>
      </c>
      <c r="G7" s="617">
        <v>-14.514825206420824</v>
      </c>
      <c r="H7" s="617">
        <v>22.341051582996691</v>
      </c>
    </row>
    <row r="8" spans="1:9" x14ac:dyDescent="0.2">
      <c r="A8" s="562" t="s">
        <v>583</v>
      </c>
      <c r="B8" s="618">
        <v>0</v>
      </c>
      <c r="C8" s="619" t="s">
        <v>148</v>
      </c>
      <c r="D8" s="616">
        <v>14.858690000000001</v>
      </c>
      <c r="E8" s="619" t="s">
        <v>148</v>
      </c>
      <c r="F8" s="616">
        <v>22.858690000000003</v>
      </c>
      <c r="G8" s="619">
        <v>371.21895208587148</v>
      </c>
      <c r="H8" s="735">
        <v>6.0043520838059927E-3</v>
      </c>
    </row>
    <row r="9" spans="1:9" x14ac:dyDescent="0.2">
      <c r="A9" s="562" t="s">
        <v>584</v>
      </c>
      <c r="B9" s="616">
        <v>4417.3236699999998</v>
      </c>
      <c r="C9" s="617">
        <v>69.880319911698578</v>
      </c>
      <c r="D9" s="616">
        <v>29625.704169999994</v>
      </c>
      <c r="E9" s="617">
        <v>26.692327571633633</v>
      </c>
      <c r="F9" s="616">
        <v>43807.190999999992</v>
      </c>
      <c r="G9" s="617">
        <v>21.984186171265542</v>
      </c>
      <c r="H9" s="617">
        <v>11.506949810620689</v>
      </c>
    </row>
    <row r="10" spans="1:9" x14ac:dyDescent="0.2">
      <c r="A10" s="573" t="s">
        <v>366</v>
      </c>
      <c r="B10" s="575">
        <v>19156.270479999999</v>
      </c>
      <c r="C10" s="323">
        <v>156.29843137085322</v>
      </c>
      <c r="D10" s="575">
        <v>119184.18952999999</v>
      </c>
      <c r="E10" s="323">
        <v>24.110910480360904</v>
      </c>
      <c r="F10" s="575">
        <v>176366.23341999998</v>
      </c>
      <c r="G10" s="323">
        <v>19.603738450717582</v>
      </c>
      <c r="H10" s="323">
        <v>46.326581319769019</v>
      </c>
    </row>
    <row r="11" spans="1:9" x14ac:dyDescent="0.2">
      <c r="A11" s="562" t="s">
        <v>367</v>
      </c>
      <c r="B11" s="616">
        <v>7346.7107100000003</v>
      </c>
      <c r="C11" s="619" t="s">
        <v>148</v>
      </c>
      <c r="D11" s="616">
        <v>40014.401689999999</v>
      </c>
      <c r="E11" s="617">
        <v>71.401947349364519</v>
      </c>
      <c r="F11" s="616">
        <v>52691.017879999999</v>
      </c>
      <c r="G11" s="617">
        <v>37.554264167663185</v>
      </c>
      <c r="H11" s="617">
        <v>13.840487928469953</v>
      </c>
    </row>
    <row r="12" spans="1:9" x14ac:dyDescent="0.2">
      <c r="A12" s="562" t="s">
        <v>368</v>
      </c>
      <c r="B12" s="616">
        <v>3759.30762</v>
      </c>
      <c r="C12" s="617">
        <v>262.48339296110225</v>
      </c>
      <c r="D12" s="616">
        <v>20208.537130000001</v>
      </c>
      <c r="E12" s="617">
        <v>87.493037379036252</v>
      </c>
      <c r="F12" s="616">
        <v>27435.940420000003</v>
      </c>
      <c r="G12" s="617">
        <v>60.090355599035576</v>
      </c>
      <c r="H12" s="617">
        <v>7.2066704623932543</v>
      </c>
    </row>
    <row r="13" spans="1:9" x14ac:dyDescent="0.2">
      <c r="A13" s="562" t="s">
        <v>369</v>
      </c>
      <c r="B13" s="616">
        <v>940.71460000000002</v>
      </c>
      <c r="C13" s="619" t="s">
        <v>148</v>
      </c>
      <c r="D13" s="616">
        <v>5277.9931099999994</v>
      </c>
      <c r="E13" s="617">
        <v>-22.163256035176342</v>
      </c>
      <c r="F13" s="616">
        <v>9625.9686500000007</v>
      </c>
      <c r="G13" s="617">
        <v>-14.020043866998583</v>
      </c>
      <c r="H13" s="617">
        <v>2.5284784439650156</v>
      </c>
    </row>
    <row r="14" spans="1:9" x14ac:dyDescent="0.2">
      <c r="A14" s="562" t="s">
        <v>370</v>
      </c>
      <c r="B14" s="616">
        <v>3864.9580599999999</v>
      </c>
      <c r="C14" s="617">
        <v>23.131850060034179</v>
      </c>
      <c r="D14" s="616">
        <v>29130.370849999999</v>
      </c>
      <c r="E14" s="617">
        <v>16.212102842539956</v>
      </c>
      <c r="F14" s="616">
        <v>43783.934249999998</v>
      </c>
      <c r="G14" s="617">
        <v>16.555081202969426</v>
      </c>
      <c r="H14" s="617">
        <v>11.50084089907217</v>
      </c>
    </row>
    <row r="15" spans="1:9" x14ac:dyDescent="0.2">
      <c r="A15" s="562" t="s">
        <v>371</v>
      </c>
      <c r="B15" s="616">
        <v>862.10222999999996</v>
      </c>
      <c r="C15" s="617">
        <v>-8.7149817609384055</v>
      </c>
      <c r="D15" s="616">
        <v>6671.1915099999997</v>
      </c>
      <c r="E15" s="617">
        <v>-27.07369091134515</v>
      </c>
      <c r="F15" s="616">
        <v>11187.046539999999</v>
      </c>
      <c r="G15" s="617">
        <v>-23.648373274071329</v>
      </c>
      <c r="H15" s="617">
        <v>2.9385308696204202</v>
      </c>
    </row>
    <row r="16" spans="1:9" x14ac:dyDescent="0.2">
      <c r="A16" s="562" t="s">
        <v>372</v>
      </c>
      <c r="B16" s="616">
        <v>2382.4772599999997</v>
      </c>
      <c r="C16" s="617">
        <v>1.2173717483683326</v>
      </c>
      <c r="D16" s="616">
        <v>17881.695240000001</v>
      </c>
      <c r="E16" s="617">
        <v>-14.488633237499476</v>
      </c>
      <c r="F16" s="616">
        <v>31642.325679999998</v>
      </c>
      <c r="G16" s="617">
        <v>10.626790803220416</v>
      </c>
      <c r="H16" s="617">
        <v>8.3115727162482127</v>
      </c>
    </row>
    <row r="17" spans="1:8" x14ac:dyDescent="0.2">
      <c r="A17" s="573" t="s">
        <v>626</v>
      </c>
      <c r="B17" s="768">
        <v>0</v>
      </c>
      <c r="C17" s="575" t="s">
        <v>148</v>
      </c>
      <c r="D17" s="575">
        <v>5.6104800000000008</v>
      </c>
      <c r="E17" s="590">
        <v>880.69884109143663</v>
      </c>
      <c r="F17" s="575">
        <v>5.6104800000000008</v>
      </c>
      <c r="G17" s="590">
        <v>880.69884109143663</v>
      </c>
      <c r="H17" s="769">
        <v>1.4737195035739953E-3</v>
      </c>
    </row>
    <row r="18" spans="1:8" x14ac:dyDescent="0.2">
      <c r="A18" s="574" t="s">
        <v>117</v>
      </c>
      <c r="B18" s="69">
        <v>31571.666980000002</v>
      </c>
      <c r="C18" s="70">
        <v>19.978890348137369</v>
      </c>
      <c r="D18" s="69">
        <v>249285.54325999998</v>
      </c>
      <c r="E18" s="70">
        <v>7.0314586733346394</v>
      </c>
      <c r="F18" s="69">
        <v>380702.02548000001</v>
      </c>
      <c r="G18" s="70">
        <v>5.3969356604148251</v>
      </c>
      <c r="H18" s="70">
        <v>100</v>
      </c>
    </row>
    <row r="19" spans="1:8" x14ac:dyDescent="0.2">
      <c r="A19" s="609"/>
      <c r="B19" s="1"/>
      <c r="C19" s="1"/>
      <c r="D19" s="1"/>
      <c r="E19" s="1"/>
      <c r="F19" s="1"/>
      <c r="G19" s="1"/>
      <c r="H19" s="233" t="s">
        <v>232</v>
      </c>
    </row>
    <row r="20" spans="1:8" x14ac:dyDescent="0.2">
      <c r="A20" s="614" t="s">
        <v>362</v>
      </c>
      <c r="B20" s="1"/>
      <c r="C20" s="1"/>
      <c r="D20" s="1"/>
      <c r="E20" s="1"/>
      <c r="F20" s="1"/>
      <c r="G20" s="1"/>
      <c r="H20" s="1"/>
    </row>
    <row r="21" spans="1:8" x14ac:dyDescent="0.2">
      <c r="A21" s="615" t="s">
        <v>601</v>
      </c>
      <c r="B21" s="1"/>
      <c r="C21" s="1"/>
      <c r="D21" s="1"/>
      <c r="E21" s="1"/>
      <c r="F21" s="1"/>
      <c r="G21" s="1"/>
      <c r="H21" s="1"/>
    </row>
    <row r="22" spans="1:8" x14ac:dyDescent="0.2">
      <c r="A22" s="935"/>
      <c r="B22" s="935"/>
      <c r="C22" s="935"/>
      <c r="D22" s="935"/>
      <c r="E22" s="935"/>
      <c r="F22" s="935"/>
      <c r="G22" s="935"/>
      <c r="H22" s="935"/>
    </row>
    <row r="23" spans="1:8" x14ac:dyDescent="0.2">
      <c r="A23" s="935"/>
      <c r="B23" s="935"/>
      <c r="C23" s="935"/>
      <c r="D23" s="935"/>
      <c r="E23" s="935"/>
      <c r="F23" s="935"/>
      <c r="G23" s="935"/>
      <c r="H23" s="935"/>
    </row>
  </sheetData>
  <mergeCells count="5">
    <mergeCell ref="A1:F2"/>
    <mergeCell ref="B3:C3"/>
    <mergeCell ref="D3:E3"/>
    <mergeCell ref="F3:H3"/>
    <mergeCell ref="A22:H23"/>
  </mergeCells>
  <conditionalFormatting sqref="H17">
    <cfRule type="cellIs" dxfId="338" priority="11" operator="between">
      <formula>0.0001</formula>
      <formula>0.44999</formula>
    </cfRule>
  </conditionalFormatting>
  <conditionalFormatting sqref="E18">
    <cfRule type="cellIs" dxfId="337" priority="3" operator="between">
      <formula>0.00001</formula>
      <formula>0.049999</formula>
    </cfRule>
  </conditionalFormatting>
  <conditionalFormatting sqref="G18">
    <cfRule type="cellIs" dxfId="336" priority="2" operator="between">
      <formula>0.00001</formula>
      <formula>0.049999</formula>
    </cfRule>
  </conditionalFormatting>
  <conditionalFormatting sqref="H8">
    <cfRule type="cellIs" dxfId="335"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H9"/>
  <sheetViews>
    <sheetView workbookViewId="0">
      <selection activeCell="A4" sqref="A4"/>
    </sheetView>
  </sheetViews>
  <sheetFormatPr baseColWidth="10" defaultRowHeight="14.25" x14ac:dyDescent="0.2"/>
  <cols>
    <col min="1" max="1" width="16.375" customWidth="1"/>
  </cols>
  <sheetData>
    <row r="1" spans="1:8" ht="15" x14ac:dyDescent="0.25">
      <c r="A1" s="389" t="s">
        <v>556</v>
      </c>
      <c r="B1" s="1"/>
      <c r="C1" s="1"/>
      <c r="D1" s="1"/>
      <c r="E1" s="1"/>
      <c r="F1" s="1"/>
      <c r="G1" s="1"/>
      <c r="H1" s="1"/>
    </row>
    <row r="2" spans="1:8" x14ac:dyDescent="0.2">
      <c r="A2" s="1"/>
      <c r="B2" s="1"/>
      <c r="C2" s="1"/>
      <c r="D2" s="1"/>
      <c r="E2" s="1"/>
      <c r="F2" s="1"/>
      <c r="G2" s="62" t="s">
        <v>517</v>
      </c>
      <c r="H2" s="1"/>
    </row>
    <row r="3" spans="1:8" x14ac:dyDescent="0.2">
      <c r="A3" s="63"/>
      <c r="B3" s="898">
        <f>INDICE!A3</f>
        <v>42948</v>
      </c>
      <c r="C3" s="916">
        <v>41671</v>
      </c>
      <c r="D3" s="916" t="s">
        <v>118</v>
      </c>
      <c r="E3" s="916"/>
      <c r="F3" s="916" t="s">
        <v>119</v>
      </c>
      <c r="G3" s="916"/>
      <c r="H3" s="1"/>
    </row>
    <row r="4" spans="1:8" x14ac:dyDescent="0.2">
      <c r="A4" s="75"/>
      <c r="B4" s="245" t="s">
        <v>379</v>
      </c>
      <c r="C4" s="246" t="s">
        <v>461</v>
      </c>
      <c r="D4" s="245" t="s">
        <v>379</v>
      </c>
      <c r="E4" s="246" t="s">
        <v>461</v>
      </c>
      <c r="F4" s="245" t="s">
        <v>379</v>
      </c>
      <c r="G4" s="247" t="s">
        <v>461</v>
      </c>
      <c r="H4" s="1"/>
    </row>
    <row r="5" spans="1:8" x14ac:dyDescent="0.2">
      <c r="A5" s="620" t="s">
        <v>516</v>
      </c>
      <c r="B5" s="621">
        <v>16.853389810698619</v>
      </c>
      <c r="C5" s="593">
        <v>18.959865257325319</v>
      </c>
      <c r="D5" s="622">
        <v>17.857769002624163</v>
      </c>
      <c r="E5" s="593">
        <v>14.808873125521259</v>
      </c>
      <c r="F5" s="622">
        <v>17.109381468226019</v>
      </c>
      <c r="G5" s="593">
        <v>1.0084887005569774</v>
      </c>
      <c r="H5" s="1"/>
    </row>
    <row r="6" spans="1:8" x14ac:dyDescent="0.2">
      <c r="A6" s="65"/>
      <c r="B6" s="65"/>
      <c r="C6" s="65"/>
      <c r="D6" s="65"/>
      <c r="E6" s="65"/>
      <c r="F6" s="65"/>
      <c r="G6" s="71" t="s">
        <v>380</v>
      </c>
      <c r="H6" s="1"/>
    </row>
    <row r="7" spans="1:8" x14ac:dyDescent="0.2">
      <c r="A7" s="259" t="s">
        <v>528</v>
      </c>
      <c r="B7" s="94"/>
      <c r="C7" s="272"/>
      <c r="D7" s="272"/>
      <c r="E7" s="272"/>
      <c r="F7" s="94"/>
      <c r="G7" s="94"/>
      <c r="H7" s="1"/>
    </row>
    <row r="8" spans="1:8" x14ac:dyDescent="0.2">
      <c r="A8" s="614" t="s">
        <v>381</v>
      </c>
      <c r="B8" s="134"/>
      <c r="C8" s="134"/>
      <c r="D8" s="134"/>
      <c r="E8" s="134"/>
      <c r="F8" s="134"/>
      <c r="G8" s="134"/>
      <c r="H8" s="1"/>
    </row>
    <row r="9" spans="1:8" x14ac:dyDescent="0.2">
      <c r="A9" s="1"/>
      <c r="B9" s="1"/>
      <c r="C9" s="1"/>
      <c r="D9" s="1"/>
      <c r="E9" s="1"/>
      <c r="F9" s="1"/>
      <c r="G9" s="1"/>
      <c r="H9" s="1"/>
    </row>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N39"/>
  <sheetViews>
    <sheetView workbookViewId="0">
      <selection activeCell="D27" sqref="D27"/>
    </sheetView>
  </sheetViews>
  <sheetFormatPr baseColWidth="10" defaultRowHeight="14.25" x14ac:dyDescent="0.2"/>
  <cols>
    <col min="1" max="1" width="11" customWidth="1"/>
    <col min="2" max="2" width="15.625" customWidth="1"/>
    <col min="7" max="7" width="11" style="626"/>
    <col min="10" max="12" width="11" style="1"/>
  </cols>
  <sheetData>
    <row r="1" spans="1:14" x14ac:dyDescent="0.2">
      <c r="A1" s="927" t="s">
        <v>373</v>
      </c>
      <c r="B1" s="927"/>
      <c r="C1" s="927"/>
      <c r="D1" s="927"/>
      <c r="E1" s="927"/>
      <c r="F1" s="927"/>
      <c r="G1" s="927"/>
      <c r="H1" s="1"/>
      <c r="I1" s="1"/>
    </row>
    <row r="2" spans="1:14" x14ac:dyDescent="0.2">
      <c r="A2" s="928"/>
      <c r="B2" s="928"/>
      <c r="C2" s="928"/>
      <c r="D2" s="928"/>
      <c r="E2" s="928"/>
      <c r="F2" s="928"/>
      <c r="G2" s="928"/>
      <c r="H2" s="11"/>
      <c r="I2" s="62" t="s">
        <v>515</v>
      </c>
    </row>
    <row r="3" spans="1:14" x14ac:dyDescent="0.2">
      <c r="A3" s="912" t="s">
        <v>496</v>
      </c>
      <c r="B3" s="912" t="s">
        <v>497</v>
      </c>
      <c r="C3" s="895">
        <f>INDICE!A3</f>
        <v>42948</v>
      </c>
      <c r="D3" s="896">
        <v>41671</v>
      </c>
      <c r="E3" s="896" t="s">
        <v>118</v>
      </c>
      <c r="F3" s="896"/>
      <c r="G3" s="896" t="s">
        <v>119</v>
      </c>
      <c r="H3" s="896"/>
      <c r="I3" s="896"/>
    </row>
    <row r="4" spans="1:14" x14ac:dyDescent="0.2">
      <c r="A4" s="913"/>
      <c r="B4" s="913"/>
      <c r="C4" s="97" t="s">
        <v>54</v>
      </c>
      <c r="D4" s="97" t="s">
        <v>461</v>
      </c>
      <c r="E4" s="97" t="s">
        <v>54</v>
      </c>
      <c r="F4" s="97" t="s">
        <v>461</v>
      </c>
      <c r="G4" s="97" t="s">
        <v>54</v>
      </c>
      <c r="H4" s="401" t="s">
        <v>461</v>
      </c>
      <c r="I4" s="401" t="s">
        <v>108</v>
      </c>
    </row>
    <row r="5" spans="1:14" x14ac:dyDescent="0.2">
      <c r="A5" s="559"/>
      <c r="B5" s="578" t="s">
        <v>244</v>
      </c>
      <c r="C5" s="679">
        <v>0</v>
      </c>
      <c r="D5" s="680" t="s">
        <v>148</v>
      </c>
      <c r="E5" s="681">
        <v>0</v>
      </c>
      <c r="F5" s="680" t="s">
        <v>148</v>
      </c>
      <c r="G5" s="681">
        <v>0</v>
      </c>
      <c r="H5" s="680">
        <v>-100</v>
      </c>
      <c r="I5" s="577">
        <v>0</v>
      </c>
    </row>
    <row r="6" spans="1:14" x14ac:dyDescent="0.2">
      <c r="A6" s="558"/>
      <c r="B6" s="578" t="s">
        <v>211</v>
      </c>
      <c r="C6" s="194">
        <v>0</v>
      </c>
      <c r="D6" s="185" t="s">
        <v>148</v>
      </c>
      <c r="E6" s="187">
        <v>0</v>
      </c>
      <c r="F6" s="185" t="s">
        <v>148</v>
      </c>
      <c r="G6" s="187">
        <v>0</v>
      </c>
      <c r="H6" s="185">
        <v>-100</v>
      </c>
      <c r="I6" s="576">
        <v>0</v>
      </c>
    </row>
    <row r="7" spans="1:14" x14ac:dyDescent="0.2">
      <c r="A7" s="558"/>
      <c r="B7" s="578" t="s">
        <v>578</v>
      </c>
      <c r="C7" s="194">
        <v>0</v>
      </c>
      <c r="D7" s="185" t="s">
        <v>148</v>
      </c>
      <c r="E7" s="187">
        <v>0</v>
      </c>
      <c r="F7" s="185">
        <v>-100</v>
      </c>
      <c r="G7" s="187">
        <v>0</v>
      </c>
      <c r="H7" s="185">
        <v>-100</v>
      </c>
      <c r="I7" s="576">
        <v>0</v>
      </c>
      <c r="J7" s="409"/>
    </row>
    <row r="8" spans="1:14" x14ac:dyDescent="0.2">
      <c r="A8" s="707" t="s">
        <v>503</v>
      </c>
      <c r="B8" s="579"/>
      <c r="C8" s="327">
        <v>0</v>
      </c>
      <c r="D8" s="191" t="s">
        <v>148</v>
      </c>
      <c r="E8" s="189">
        <v>0</v>
      </c>
      <c r="F8" s="325">
        <v>-100</v>
      </c>
      <c r="G8" s="189">
        <v>0</v>
      </c>
      <c r="H8" s="325">
        <v>-100</v>
      </c>
      <c r="I8" s="326">
        <v>0</v>
      </c>
      <c r="J8" s="409"/>
      <c r="M8" s="682"/>
      <c r="N8" s="682"/>
    </row>
    <row r="9" spans="1:14" x14ac:dyDescent="0.2">
      <c r="A9" s="559"/>
      <c r="B9" s="578" t="s">
        <v>614</v>
      </c>
      <c r="C9" s="194">
        <v>0.59936999999999996</v>
      </c>
      <c r="D9" s="185">
        <v>-3.8932093321574559</v>
      </c>
      <c r="E9" s="187">
        <v>13.25488</v>
      </c>
      <c r="F9" s="185">
        <v>2025.3716026617492</v>
      </c>
      <c r="G9" s="187">
        <v>19.841539999999998</v>
      </c>
      <c r="H9" s="185">
        <v>3081.5184799166195</v>
      </c>
      <c r="I9" s="583">
        <v>5.6735155385392172E-2</v>
      </c>
      <c r="J9" s="409"/>
      <c r="K9" s="720"/>
      <c r="L9" s="720"/>
      <c r="M9" s="682"/>
      <c r="N9" s="682"/>
    </row>
    <row r="10" spans="1:14" x14ac:dyDescent="0.2">
      <c r="A10" s="558"/>
      <c r="B10" s="578" t="s">
        <v>305</v>
      </c>
      <c r="C10" s="194">
        <v>0</v>
      </c>
      <c r="D10" s="185">
        <v>-100</v>
      </c>
      <c r="E10" s="187">
        <v>0</v>
      </c>
      <c r="F10" s="185">
        <v>-100</v>
      </c>
      <c r="G10" s="187">
        <v>0</v>
      </c>
      <c r="H10" s="185">
        <v>-100</v>
      </c>
      <c r="I10" s="576">
        <v>0</v>
      </c>
      <c r="J10" s="409"/>
      <c r="K10" s="720"/>
      <c r="L10" s="720"/>
      <c r="M10" s="682"/>
      <c r="N10" s="682"/>
    </row>
    <row r="11" spans="1:14" x14ac:dyDescent="0.2">
      <c r="A11" s="558"/>
      <c r="B11" s="578" t="s">
        <v>247</v>
      </c>
      <c r="C11" s="194">
        <v>27.166630000000001</v>
      </c>
      <c r="D11" s="185">
        <v>-97.90479117088401</v>
      </c>
      <c r="E11" s="187">
        <v>995.97640000000001</v>
      </c>
      <c r="F11" s="185">
        <v>-84.088389315242111</v>
      </c>
      <c r="G11" s="187">
        <v>1633.7027900000003</v>
      </c>
      <c r="H11" s="185">
        <v>-78.675993037220437</v>
      </c>
      <c r="I11" s="576">
        <v>4.6714308286654536</v>
      </c>
      <c r="J11" s="409"/>
      <c r="K11" s="720"/>
      <c r="L11" s="720"/>
      <c r="M11" s="682"/>
      <c r="N11" s="682"/>
    </row>
    <row r="12" spans="1:14" x14ac:dyDescent="0.2">
      <c r="A12" s="559"/>
      <c r="B12" s="584" t="s">
        <v>358</v>
      </c>
      <c r="C12" s="580">
        <v>4.29366</v>
      </c>
      <c r="D12" s="581">
        <v>-99.664179510718824</v>
      </c>
      <c r="E12" s="582">
        <v>742.40019000000007</v>
      </c>
      <c r="F12" s="581">
        <v>-87.702349044372951</v>
      </c>
      <c r="G12" s="612">
        <v>1287.5702200000001</v>
      </c>
      <c r="H12" s="581">
        <v>-82.494013894491886</v>
      </c>
      <c r="I12" s="683">
        <v>3.6816948937080283</v>
      </c>
      <c r="M12" s="682"/>
      <c r="N12" s="682"/>
    </row>
    <row r="13" spans="1:14" x14ac:dyDescent="0.2">
      <c r="A13" s="558"/>
      <c r="B13" s="584" t="s">
        <v>355</v>
      </c>
      <c r="C13" s="580">
        <v>22.872970000000002</v>
      </c>
      <c r="D13" s="581">
        <v>26.725742263226259</v>
      </c>
      <c r="E13" s="686">
        <v>253.57621000000003</v>
      </c>
      <c r="F13" s="581">
        <v>13.964351788286869</v>
      </c>
      <c r="G13" s="612">
        <v>346.13257000000004</v>
      </c>
      <c r="H13" s="581">
        <v>13.003349331330286</v>
      </c>
      <c r="I13" s="583">
        <v>0.98973593495742462</v>
      </c>
      <c r="M13" s="682"/>
      <c r="N13" s="682"/>
    </row>
    <row r="14" spans="1:14" x14ac:dyDescent="0.2">
      <c r="A14" s="558"/>
      <c r="B14" s="578" t="s">
        <v>215</v>
      </c>
      <c r="C14" s="194">
        <v>2.0030800000000002</v>
      </c>
      <c r="D14" s="185">
        <v>-5.2554406179198603</v>
      </c>
      <c r="E14" s="324">
        <v>33.00826</v>
      </c>
      <c r="F14" s="185">
        <v>-36.093283555360053</v>
      </c>
      <c r="G14" s="324">
        <v>48.905430000000003</v>
      </c>
      <c r="H14" s="185">
        <v>-93.340567297792759</v>
      </c>
      <c r="I14" s="576">
        <v>0.13984081730749831</v>
      </c>
    </row>
    <row r="15" spans="1:14" x14ac:dyDescent="0.2">
      <c r="A15" s="558"/>
      <c r="B15" s="578" t="s">
        <v>633</v>
      </c>
      <c r="C15" s="194">
        <v>0</v>
      </c>
      <c r="D15" s="185" t="s">
        <v>148</v>
      </c>
      <c r="E15" s="324">
        <v>0.56594000000000011</v>
      </c>
      <c r="F15" s="185" t="s">
        <v>148</v>
      </c>
      <c r="G15" s="324">
        <v>0.56594000000000011</v>
      </c>
      <c r="H15" s="185" t="s">
        <v>148</v>
      </c>
      <c r="I15" s="576">
        <v>1.618256135300428E-3</v>
      </c>
    </row>
    <row r="16" spans="1:14" x14ac:dyDescent="0.2">
      <c r="A16" s="558"/>
      <c r="B16" s="578" t="s">
        <v>249</v>
      </c>
      <c r="C16" s="194">
        <v>2101.0232999999998</v>
      </c>
      <c r="D16" s="185">
        <v>-47.558872755501909</v>
      </c>
      <c r="E16" s="324">
        <v>20229.177540000004</v>
      </c>
      <c r="F16" s="185">
        <v>-13.777642823481139</v>
      </c>
      <c r="G16" s="324">
        <v>33220.191160000002</v>
      </c>
      <c r="H16" s="185">
        <v>-7.1572527344247172</v>
      </c>
      <c r="I16" s="576">
        <v>94.990243065560023</v>
      </c>
    </row>
    <row r="17" spans="1:12" x14ac:dyDescent="0.2">
      <c r="A17" s="558"/>
      <c r="B17" s="584" t="s">
        <v>358</v>
      </c>
      <c r="C17" s="580">
        <v>2053.8906899999997</v>
      </c>
      <c r="D17" s="581">
        <v>-48.075664245373105</v>
      </c>
      <c r="E17" s="582">
        <v>20152.981230000005</v>
      </c>
      <c r="F17" s="581">
        <v>-13.721311158672144</v>
      </c>
      <c r="G17" s="612">
        <v>33092.081960000003</v>
      </c>
      <c r="H17" s="581">
        <v>-7.1040265785714656</v>
      </c>
      <c r="I17" s="683">
        <v>94.623925966771409</v>
      </c>
    </row>
    <row r="18" spans="1:12" x14ac:dyDescent="0.2">
      <c r="A18" s="558"/>
      <c r="B18" s="584" t="s">
        <v>355</v>
      </c>
      <c r="C18" s="580">
        <v>47.13261</v>
      </c>
      <c r="D18" s="581">
        <v>-7.3951479552220549</v>
      </c>
      <c r="E18" s="686">
        <v>76.196309999999997</v>
      </c>
      <c r="F18" s="581">
        <v>-26.474404326988228</v>
      </c>
      <c r="G18" s="612">
        <v>128.10919999999999</v>
      </c>
      <c r="H18" s="581">
        <v>-19.126773283298657</v>
      </c>
      <c r="I18" s="583">
        <v>0.36631709878861635</v>
      </c>
    </row>
    <row r="19" spans="1:12" x14ac:dyDescent="0.2">
      <c r="A19" s="558"/>
      <c r="B19" s="578" t="s">
        <v>374</v>
      </c>
      <c r="C19" s="194">
        <v>0</v>
      </c>
      <c r="D19" s="185">
        <v>-100</v>
      </c>
      <c r="E19" s="324">
        <v>1.1910000000000001</v>
      </c>
      <c r="F19" s="185">
        <v>-84.53252779534624</v>
      </c>
      <c r="G19" s="324">
        <v>5.0620000000000003</v>
      </c>
      <c r="H19" s="185">
        <v>-58.352565036065108</v>
      </c>
      <c r="I19" s="576">
        <v>1.4474348087943539E-2</v>
      </c>
    </row>
    <row r="20" spans="1:12" x14ac:dyDescent="0.2">
      <c r="A20" s="707" t="s">
        <v>487</v>
      </c>
      <c r="B20" s="579"/>
      <c r="C20" s="327">
        <v>2130.7923799999999</v>
      </c>
      <c r="D20" s="191">
        <v>-59.846985866129941</v>
      </c>
      <c r="E20" s="189">
        <v>21273.174020000002</v>
      </c>
      <c r="F20" s="325">
        <v>-28.569527621461233</v>
      </c>
      <c r="G20" s="189">
        <v>34928.268860000004</v>
      </c>
      <c r="H20" s="325">
        <v>-20.9592994333027</v>
      </c>
      <c r="I20" s="326">
        <v>99.874342471141603</v>
      </c>
      <c r="J20" s="409"/>
    </row>
    <row r="21" spans="1:12" x14ac:dyDescent="0.2">
      <c r="A21" s="559"/>
      <c r="B21" s="578" t="s">
        <v>376</v>
      </c>
      <c r="C21" s="194">
        <v>0</v>
      </c>
      <c r="D21" s="185" t="s">
        <v>148</v>
      </c>
      <c r="E21" s="187">
        <v>0</v>
      </c>
      <c r="F21" s="185" t="s">
        <v>148</v>
      </c>
      <c r="G21" s="187">
        <v>0</v>
      </c>
      <c r="H21" s="185">
        <v>-100</v>
      </c>
      <c r="I21" s="576">
        <v>0</v>
      </c>
    </row>
    <row r="22" spans="1:12" x14ac:dyDescent="0.2">
      <c r="A22" s="559"/>
      <c r="B22" s="578" t="s">
        <v>617</v>
      </c>
      <c r="C22" s="194">
        <v>0</v>
      </c>
      <c r="D22" s="185" t="s">
        <v>148</v>
      </c>
      <c r="E22" s="187">
        <v>0</v>
      </c>
      <c r="F22" s="185">
        <v>-100</v>
      </c>
      <c r="G22" s="187">
        <v>0</v>
      </c>
      <c r="H22" s="185">
        <v>-100</v>
      </c>
      <c r="I22" s="576">
        <v>0</v>
      </c>
    </row>
    <row r="23" spans="1:12" x14ac:dyDescent="0.2">
      <c r="A23" s="707" t="s">
        <v>504</v>
      </c>
      <c r="B23" s="579"/>
      <c r="C23" s="327">
        <v>0</v>
      </c>
      <c r="D23" s="191" t="s">
        <v>148</v>
      </c>
      <c r="E23" s="189">
        <v>0</v>
      </c>
      <c r="F23" s="325">
        <v>-100</v>
      </c>
      <c r="G23" s="189">
        <v>0</v>
      </c>
      <c r="H23" s="325">
        <v>-100</v>
      </c>
      <c r="I23" s="326">
        <v>0</v>
      </c>
      <c r="J23" s="720"/>
      <c r="K23" s="720"/>
      <c r="L23" s="720"/>
    </row>
    <row r="24" spans="1:12" s="748" customFormat="1" x14ac:dyDescent="0.2">
      <c r="A24" s="707" t="s">
        <v>645</v>
      </c>
      <c r="B24" s="579"/>
      <c r="C24" s="327">
        <v>0</v>
      </c>
      <c r="D24" s="191" t="s">
        <v>148</v>
      </c>
      <c r="E24" s="189">
        <v>8.1499100000000002</v>
      </c>
      <c r="F24" s="325">
        <v>-57.776206240901061</v>
      </c>
      <c r="G24" s="189">
        <v>43.945219999999992</v>
      </c>
      <c r="H24" s="325">
        <v>-24.17471287215157</v>
      </c>
      <c r="I24" s="326">
        <v>0.12565752885840734</v>
      </c>
      <c r="J24" s="13"/>
      <c r="K24" s="13"/>
      <c r="L24" s="13"/>
    </row>
    <row r="25" spans="1:12" x14ac:dyDescent="0.2">
      <c r="A25" s="565" t="s">
        <v>117</v>
      </c>
      <c r="B25" s="329"/>
      <c r="C25" s="329">
        <v>2130.7923799999999</v>
      </c>
      <c r="D25" s="320">
        <v>-59.846985866129941</v>
      </c>
      <c r="E25" s="197">
        <v>21281.323929999995</v>
      </c>
      <c r="F25" s="320">
        <v>-31.652496262402153</v>
      </c>
      <c r="G25" s="240">
        <v>34972.214079999998</v>
      </c>
      <c r="H25" s="200">
        <v>-27.136685380727343</v>
      </c>
      <c r="I25" s="330">
        <v>100</v>
      </c>
    </row>
    <row r="26" spans="1:12" x14ac:dyDescent="0.2">
      <c r="A26" s="331"/>
      <c r="B26" s="331" t="s">
        <v>358</v>
      </c>
      <c r="C26" s="585">
        <v>2058.18435</v>
      </c>
      <c r="D26" s="205">
        <v>-60.677423630087901</v>
      </c>
      <c r="E26" s="241">
        <v>20895.381420000002</v>
      </c>
      <c r="F26" s="205">
        <v>-28.915022150486124</v>
      </c>
      <c r="G26" s="241">
        <v>34379.652179999997</v>
      </c>
      <c r="H26" s="205">
        <v>-20.005943883754075</v>
      </c>
      <c r="I26" s="586">
        <v>98.305620860479408</v>
      </c>
    </row>
    <row r="27" spans="1:12" x14ac:dyDescent="0.2">
      <c r="A27" s="331"/>
      <c r="B27" s="331" t="s">
        <v>355</v>
      </c>
      <c r="C27" s="585">
        <v>72.608029999999999</v>
      </c>
      <c r="D27" s="205">
        <v>4.205159421975771E-2</v>
      </c>
      <c r="E27" s="241">
        <v>385.94251000000003</v>
      </c>
      <c r="F27" s="205">
        <v>-77.845004350775653</v>
      </c>
      <c r="G27" s="241">
        <v>592.56190000000004</v>
      </c>
      <c r="H27" s="205">
        <v>-88.194223424709037</v>
      </c>
      <c r="I27" s="586">
        <v>1.6943791395205827</v>
      </c>
    </row>
    <row r="28" spans="1:12" x14ac:dyDescent="0.2">
      <c r="A28" s="750"/>
      <c r="B28" s="751" t="s">
        <v>491</v>
      </c>
      <c r="C28" s="752">
        <v>2130.19301</v>
      </c>
      <c r="D28" s="753">
        <v>-59.853562420113825</v>
      </c>
      <c r="E28" s="752">
        <v>21259.353200000001</v>
      </c>
      <c r="F28" s="753">
        <v>-28.614439919763957</v>
      </c>
      <c r="G28" s="752">
        <v>34907.861380000002</v>
      </c>
      <c r="H28" s="754">
        <v>-22.875849589227165</v>
      </c>
      <c r="I28" s="754">
        <v>99.815989059620918</v>
      </c>
    </row>
    <row r="29" spans="1:12" x14ac:dyDescent="0.2">
      <c r="A29" s="750"/>
      <c r="B29" s="751" t="s">
        <v>492</v>
      </c>
      <c r="C29" s="752">
        <v>0.59937000000011176</v>
      </c>
      <c r="D29" s="753">
        <v>-3.8932093321969479</v>
      </c>
      <c r="E29" s="752">
        <v>21.970729999992997</v>
      </c>
      <c r="F29" s="753">
        <v>-98.379639968406835</v>
      </c>
      <c r="G29" s="752">
        <v>64.352699999995536</v>
      </c>
      <c r="H29" s="754">
        <v>-97.647158064795718</v>
      </c>
      <c r="I29" s="754">
        <v>0.18401094037908719</v>
      </c>
    </row>
    <row r="30" spans="1:12" x14ac:dyDescent="0.2">
      <c r="A30" s="759"/>
      <c r="B30" s="760" t="s">
        <v>493</v>
      </c>
      <c r="C30" s="756">
        <v>2130.19301</v>
      </c>
      <c r="D30" s="755">
        <v>-59.849173572104029</v>
      </c>
      <c r="E30" s="756">
        <v>21258.162200000002</v>
      </c>
      <c r="F30" s="755">
        <v>-28.599978286068179</v>
      </c>
      <c r="G30" s="756">
        <v>34902.799380000004</v>
      </c>
      <c r="H30" s="755">
        <v>-20.994090057316022</v>
      </c>
      <c r="I30" s="755">
        <v>99.801514711532974</v>
      </c>
      <c r="J30" s="720"/>
      <c r="K30" s="720"/>
      <c r="L30" s="720"/>
    </row>
    <row r="31" spans="1:12" x14ac:dyDescent="0.2">
      <c r="A31" s="721" t="s">
        <v>362</v>
      </c>
      <c r="B31" s="720"/>
      <c r="C31" s="623"/>
      <c r="D31" s="623"/>
      <c r="E31" s="623"/>
      <c r="F31" s="623"/>
      <c r="G31" s="624"/>
      <c r="H31" s="623"/>
      <c r="I31" s="233" t="s">
        <v>232</v>
      </c>
    </row>
    <row r="32" spans="1:12" x14ac:dyDescent="0.2">
      <c r="A32" s="858" t="s">
        <v>602</v>
      </c>
      <c r="B32" s="859"/>
      <c r="C32" s="860"/>
      <c r="D32" s="860"/>
      <c r="E32" s="860"/>
      <c r="F32" s="860"/>
      <c r="G32" s="861"/>
      <c r="H32" s="860"/>
      <c r="I32" s="862"/>
      <c r="J32" s="720"/>
      <c r="K32" s="720"/>
      <c r="L32" s="720"/>
    </row>
    <row r="33" spans="1:9" ht="14.25" customHeight="1" x14ac:dyDescent="0.2">
      <c r="A33" s="935" t="s">
        <v>654</v>
      </c>
      <c r="B33" s="935"/>
      <c r="C33" s="935"/>
      <c r="D33" s="935"/>
      <c r="E33" s="935"/>
      <c r="F33" s="935"/>
      <c r="G33" s="935"/>
      <c r="H33" s="935"/>
      <c r="I33" s="935"/>
    </row>
    <row r="34" spans="1:9" x14ac:dyDescent="0.2">
      <c r="A34" s="935"/>
      <c r="B34" s="935"/>
      <c r="C34" s="935"/>
      <c r="D34" s="935"/>
      <c r="E34" s="935"/>
      <c r="F34" s="935"/>
      <c r="G34" s="935"/>
      <c r="H34" s="935"/>
      <c r="I34" s="935"/>
    </row>
    <row r="35" spans="1:9" ht="6" customHeight="1" x14ac:dyDescent="0.2">
      <c r="A35" s="935"/>
      <c r="B35" s="935"/>
      <c r="C35" s="935"/>
      <c r="D35" s="935"/>
      <c r="E35" s="935"/>
      <c r="F35" s="935"/>
      <c r="G35" s="935"/>
      <c r="H35" s="935"/>
      <c r="I35" s="935"/>
    </row>
    <row r="36" spans="1:9" ht="28.5" customHeight="1" x14ac:dyDescent="0.2">
      <c r="A36" s="935"/>
      <c r="B36" s="935"/>
      <c r="C36" s="935"/>
      <c r="D36" s="935"/>
      <c r="E36" s="935"/>
      <c r="F36" s="935"/>
      <c r="G36" s="935"/>
      <c r="H36" s="935"/>
      <c r="I36" s="935"/>
    </row>
    <row r="37" spans="1:9" x14ac:dyDescent="0.2">
      <c r="A37" s="935"/>
      <c r="B37" s="935"/>
      <c r="C37" s="935"/>
      <c r="D37" s="935"/>
      <c r="E37" s="935"/>
      <c r="F37" s="935"/>
      <c r="G37" s="935"/>
      <c r="H37" s="935"/>
      <c r="I37" s="1"/>
    </row>
    <row r="38" spans="1:9" x14ac:dyDescent="0.2">
      <c r="A38" s="935"/>
      <c r="B38" s="935"/>
      <c r="C38" s="935"/>
      <c r="D38" s="935"/>
      <c r="E38" s="935"/>
      <c r="F38" s="935"/>
      <c r="G38" s="935"/>
      <c r="H38" s="935"/>
      <c r="I38" s="1"/>
    </row>
    <row r="39" spans="1:9" x14ac:dyDescent="0.2">
      <c r="A39" s="1"/>
      <c r="B39" s="1"/>
      <c r="C39" s="1"/>
      <c r="D39" s="1"/>
      <c r="E39" s="1"/>
      <c r="F39" s="1"/>
      <c r="G39" s="625"/>
      <c r="H39" s="1"/>
      <c r="I39" s="1"/>
    </row>
  </sheetData>
  <mergeCells count="9">
    <mergeCell ref="A37:H38"/>
    <mergeCell ref="A1:G2"/>
    <mergeCell ref="C3:D3"/>
    <mergeCell ref="E3:F3"/>
    <mergeCell ref="A3:A4"/>
    <mergeCell ref="B3:B4"/>
    <mergeCell ref="G3:I3"/>
    <mergeCell ref="A33:I35"/>
    <mergeCell ref="A36:I36"/>
  </mergeCells>
  <conditionalFormatting sqref="C5">
    <cfRule type="cellIs" dxfId="334" priority="969" operator="between">
      <formula>0.00000001</formula>
      <formula>1</formula>
    </cfRule>
  </conditionalFormatting>
  <conditionalFormatting sqref="C14">
    <cfRule type="cellIs" dxfId="333" priority="711" operator="between">
      <formula>0.00000001</formula>
      <formula>1</formula>
    </cfRule>
  </conditionalFormatting>
  <conditionalFormatting sqref="C14">
    <cfRule type="cellIs" dxfId="332" priority="869" operator="between">
      <formula>0.00000001</formula>
      <formula>1</formula>
    </cfRule>
  </conditionalFormatting>
  <conditionalFormatting sqref="C22">
    <cfRule type="cellIs" dxfId="331" priority="652" operator="between">
      <formula>0.00000001</formula>
      <formula>1</formula>
    </cfRule>
  </conditionalFormatting>
  <conditionalFormatting sqref="G14">
    <cfRule type="cellIs" dxfId="330" priority="776" operator="between">
      <formula>0.00000001</formula>
      <formula>1</formula>
    </cfRule>
  </conditionalFormatting>
  <conditionalFormatting sqref="C22">
    <cfRule type="cellIs" dxfId="329" priority="751" operator="between">
      <formula>0.00000001</formula>
      <formula>1</formula>
    </cfRule>
  </conditionalFormatting>
  <conditionalFormatting sqref="I22">
    <cfRule type="cellIs" dxfId="328" priority="750" operator="between">
      <formula>0.000001</formula>
      <formula>1</formula>
    </cfRule>
  </conditionalFormatting>
  <conditionalFormatting sqref="I22">
    <cfRule type="cellIs" dxfId="327" priority="747" operator="between">
      <formula>0.000001</formula>
      <formula>1</formula>
    </cfRule>
  </conditionalFormatting>
  <conditionalFormatting sqref="C22">
    <cfRule type="cellIs" dxfId="326" priority="748" operator="between">
      <formula>0.00000001</formula>
      <formula>1</formula>
    </cfRule>
  </conditionalFormatting>
  <conditionalFormatting sqref="C27">
    <cfRule type="cellIs" dxfId="325" priority="739" operator="between">
      <formula>0.00000001</formula>
      <formula>1</formula>
    </cfRule>
  </conditionalFormatting>
  <conditionalFormatting sqref="C27">
    <cfRule type="cellIs" dxfId="324" priority="742" operator="between">
      <formula>0.00000001</formula>
      <formula>1</formula>
    </cfRule>
  </conditionalFormatting>
  <conditionalFormatting sqref="C5">
    <cfRule type="cellIs" dxfId="323" priority="727" operator="between">
      <formula>0.00000001</formula>
      <formula>1</formula>
    </cfRule>
  </conditionalFormatting>
  <conditionalFormatting sqref="C26">
    <cfRule type="cellIs" dxfId="322" priority="507" operator="between">
      <formula>0.00000001</formula>
      <formula>1</formula>
    </cfRule>
  </conditionalFormatting>
  <conditionalFormatting sqref="E7">
    <cfRule type="cellIs" dxfId="321" priority="666" operator="between">
      <formula>0.00000001</formula>
      <formula>1</formula>
    </cfRule>
  </conditionalFormatting>
  <conditionalFormatting sqref="G7">
    <cfRule type="cellIs" dxfId="320" priority="665" operator="between">
      <formula>0.00000001</formula>
      <formula>1</formula>
    </cfRule>
  </conditionalFormatting>
  <conditionalFormatting sqref="C22">
    <cfRule type="cellIs" dxfId="319" priority="655" operator="between">
      <formula>0.00000001</formula>
      <formula>1</formula>
    </cfRule>
  </conditionalFormatting>
  <conditionalFormatting sqref="E22">
    <cfRule type="cellIs" dxfId="318" priority="649" operator="between">
      <formula>0.00000001</formula>
      <formula>1</formula>
    </cfRule>
  </conditionalFormatting>
  <conditionalFormatting sqref="G22">
    <cfRule type="cellIs" dxfId="317" priority="648" operator="between">
      <formula>0.00000001</formula>
      <formula>1</formula>
    </cfRule>
  </conditionalFormatting>
  <conditionalFormatting sqref="C27">
    <cfRule type="cellIs" dxfId="316" priority="647" operator="between">
      <formula>0.00000001</formula>
      <formula>1</formula>
    </cfRule>
  </conditionalFormatting>
  <conditionalFormatting sqref="C27">
    <cfRule type="cellIs" dxfId="315" priority="643" operator="between">
      <formula>0.00000001</formula>
      <formula>1</formula>
    </cfRule>
  </conditionalFormatting>
  <conditionalFormatting sqref="K11">
    <cfRule type="cellIs" dxfId="314" priority="629" operator="between">
      <formula>0.000001</formula>
      <formula>1</formula>
    </cfRule>
  </conditionalFormatting>
  <conditionalFormatting sqref="E21">
    <cfRule type="cellIs" dxfId="313" priority="452" operator="between">
      <formula>0.00000001</formula>
      <formula>1</formula>
    </cfRule>
  </conditionalFormatting>
  <conditionalFormatting sqref="G21">
    <cfRule type="cellIs" dxfId="312" priority="451" operator="between">
      <formula>0.00000001</formula>
      <formula>1</formula>
    </cfRule>
  </conditionalFormatting>
  <conditionalFormatting sqref="C27">
    <cfRule type="cellIs" dxfId="311" priority="438" operator="between">
      <formula>0.00000001</formula>
      <formula>1</formula>
    </cfRule>
  </conditionalFormatting>
  <conditionalFormatting sqref="C27">
    <cfRule type="cellIs" dxfId="310" priority="428" operator="between">
      <formula>0.00000001</formula>
      <formula>1</formula>
    </cfRule>
  </conditionalFormatting>
  <conditionalFormatting sqref="E9">
    <cfRule type="cellIs" dxfId="309" priority="609" operator="between">
      <formula>0.00000001</formula>
      <formula>1</formula>
    </cfRule>
  </conditionalFormatting>
  <conditionalFormatting sqref="G9">
    <cfRule type="cellIs" dxfId="308" priority="608" operator="between">
      <formula>0.00000001</formula>
      <formula>1</formula>
    </cfRule>
  </conditionalFormatting>
  <conditionalFormatting sqref="E9">
    <cfRule type="cellIs" dxfId="307" priority="605" operator="between">
      <formula>0.00000001</formula>
      <formula>1</formula>
    </cfRule>
  </conditionalFormatting>
  <conditionalFormatting sqref="G9">
    <cfRule type="cellIs" dxfId="306" priority="604" operator="between">
      <formula>0.00000001</formula>
      <formula>1</formula>
    </cfRule>
  </conditionalFormatting>
  <conditionalFormatting sqref="C27">
    <cfRule type="cellIs" dxfId="305" priority="599" operator="between">
      <formula>0.00000001</formula>
      <formula>1</formula>
    </cfRule>
  </conditionalFormatting>
  <conditionalFormatting sqref="C27">
    <cfRule type="cellIs" dxfId="304" priority="595" operator="between">
      <formula>0.00000001</formula>
      <formula>1</formula>
    </cfRule>
  </conditionalFormatting>
  <conditionalFormatting sqref="C27">
    <cfRule type="cellIs" dxfId="303" priority="589" operator="between">
      <formula>0.00000001</formula>
      <formula>1</formula>
    </cfRule>
  </conditionalFormatting>
  <conditionalFormatting sqref="C27">
    <cfRule type="cellIs" dxfId="302" priority="587" operator="between">
      <formula>0.00000001</formula>
      <formula>1</formula>
    </cfRule>
  </conditionalFormatting>
  <conditionalFormatting sqref="C26">
    <cfRule type="cellIs" dxfId="301" priority="506" operator="between">
      <formula>0.00000001</formula>
      <formula>1</formula>
    </cfRule>
  </conditionalFormatting>
  <conditionalFormatting sqref="E26">
    <cfRule type="cellIs" dxfId="300" priority="505" operator="between">
      <formula>0.00000001</formula>
      <formula>1</formula>
    </cfRule>
  </conditionalFormatting>
  <conditionalFormatting sqref="C26">
    <cfRule type="cellIs" dxfId="299" priority="509" operator="between">
      <formula>0.00000001</formula>
      <formula>1</formula>
    </cfRule>
  </conditionalFormatting>
  <conditionalFormatting sqref="C26">
    <cfRule type="cellIs" dxfId="298" priority="508" operator="between">
      <formula>0.00000001</formula>
      <formula>1</formula>
    </cfRule>
  </conditionalFormatting>
  <conditionalFormatting sqref="I26">
    <cfRule type="cellIs" dxfId="297" priority="504" operator="between">
      <formula>0.000001</formula>
      <formula>1</formula>
    </cfRule>
  </conditionalFormatting>
  <conditionalFormatting sqref="I26">
    <cfRule type="cellIs" dxfId="296" priority="503" operator="between">
      <formula>0.000001</formula>
      <formula>1</formula>
    </cfRule>
  </conditionalFormatting>
  <conditionalFormatting sqref="C26">
    <cfRule type="cellIs" dxfId="295" priority="502" operator="between">
      <formula>0.00000001</formula>
      <formula>1</formula>
    </cfRule>
  </conditionalFormatting>
  <conditionalFormatting sqref="I26">
    <cfRule type="cellIs" dxfId="294" priority="501" operator="between">
      <formula>0.000001</formula>
      <formula>1</formula>
    </cfRule>
  </conditionalFormatting>
  <conditionalFormatting sqref="C26">
    <cfRule type="cellIs" dxfId="293" priority="500" operator="between">
      <formula>0.00000001</formula>
      <formula>1</formula>
    </cfRule>
  </conditionalFormatting>
  <conditionalFormatting sqref="I26">
    <cfRule type="cellIs" dxfId="292" priority="499" operator="between">
      <formula>0.000001</formula>
      <formula>1</formula>
    </cfRule>
  </conditionalFormatting>
  <conditionalFormatting sqref="C26">
    <cfRule type="cellIs" dxfId="291" priority="498" operator="between">
      <formula>0.00000001</formula>
      <formula>1</formula>
    </cfRule>
  </conditionalFormatting>
  <conditionalFormatting sqref="I26">
    <cfRule type="cellIs" dxfId="290" priority="497" operator="between">
      <formula>0.000001</formula>
      <formula>1</formula>
    </cfRule>
  </conditionalFormatting>
  <conditionalFormatting sqref="I26">
    <cfRule type="cellIs" dxfId="289" priority="495" operator="between">
      <formula>0.000001</formula>
      <formula>1</formula>
    </cfRule>
  </conditionalFormatting>
  <conditionalFormatting sqref="C26">
    <cfRule type="cellIs" dxfId="288" priority="496" operator="between">
      <formula>0.00000001</formula>
      <formula>1</formula>
    </cfRule>
  </conditionalFormatting>
  <conditionalFormatting sqref="G26">
    <cfRule type="cellIs" dxfId="287" priority="494" operator="between">
      <formula>0.00000001</formula>
      <formula>1</formula>
    </cfRule>
  </conditionalFormatting>
  <conditionalFormatting sqref="G25">
    <cfRule type="cellIs" dxfId="286" priority="491" operator="between">
      <formula>0.00000001</formula>
      <formula>1</formula>
    </cfRule>
  </conditionalFormatting>
  <conditionalFormatting sqref="C21">
    <cfRule type="cellIs" dxfId="285" priority="458" operator="between">
      <formula>0.00000001</formula>
      <formula>1</formula>
    </cfRule>
  </conditionalFormatting>
  <conditionalFormatting sqref="I21">
    <cfRule type="cellIs" dxfId="284" priority="457" operator="between">
      <formula>0.000001</formula>
      <formula>1</formula>
    </cfRule>
  </conditionalFormatting>
  <conditionalFormatting sqref="I21">
    <cfRule type="cellIs" dxfId="283" priority="455" operator="between">
      <formula>0.000001</formula>
      <formula>1</formula>
    </cfRule>
  </conditionalFormatting>
  <conditionalFormatting sqref="C21">
    <cfRule type="cellIs" dxfId="282" priority="456" operator="between">
      <formula>0.00000001</formula>
      <formula>1</formula>
    </cfRule>
  </conditionalFormatting>
  <conditionalFormatting sqref="C21">
    <cfRule type="cellIs" dxfId="281" priority="454" operator="between">
      <formula>0.00000001</formula>
      <formula>1</formula>
    </cfRule>
  </conditionalFormatting>
  <conditionalFormatting sqref="C21">
    <cfRule type="cellIs" dxfId="280" priority="453" operator="between">
      <formula>0.00000001</formula>
      <formula>1</formula>
    </cfRule>
  </conditionalFormatting>
  <conditionalFormatting sqref="C27">
    <cfRule type="cellIs" dxfId="279" priority="418" operator="between">
      <formula>0.00000001</formula>
      <formula>1</formula>
    </cfRule>
  </conditionalFormatting>
  <conditionalFormatting sqref="I27">
    <cfRule type="cellIs" dxfId="278" priority="437" operator="between">
      <formula>0.000001</formula>
      <formula>1</formula>
    </cfRule>
  </conditionalFormatting>
  <conditionalFormatting sqref="C27">
    <cfRule type="cellIs" dxfId="277" priority="436" operator="between">
      <formula>0.00000001</formula>
      <formula>1</formula>
    </cfRule>
  </conditionalFormatting>
  <conditionalFormatting sqref="I27">
    <cfRule type="cellIs" dxfId="276" priority="435" operator="between">
      <formula>0.000001</formula>
      <formula>1</formula>
    </cfRule>
  </conditionalFormatting>
  <conditionalFormatting sqref="I27">
    <cfRule type="cellIs" dxfId="275" priority="423" operator="between">
      <formula>0.000001</formula>
      <formula>1</formula>
    </cfRule>
  </conditionalFormatting>
  <conditionalFormatting sqref="I27">
    <cfRule type="cellIs" dxfId="274" priority="431" operator="between">
      <formula>0.000001</formula>
      <formula>1</formula>
    </cfRule>
  </conditionalFormatting>
  <conditionalFormatting sqref="C27">
    <cfRule type="cellIs" dxfId="273" priority="432" operator="between">
      <formula>0.00000001</formula>
      <formula>1</formula>
    </cfRule>
  </conditionalFormatting>
  <conditionalFormatting sqref="I27">
    <cfRule type="cellIs" dxfId="272" priority="429" operator="between">
      <formula>0.000001</formula>
      <formula>1</formula>
    </cfRule>
  </conditionalFormatting>
  <conditionalFormatting sqref="C27">
    <cfRule type="cellIs" dxfId="271" priority="430" operator="between">
      <formula>0.00000001</formula>
      <formula>1</formula>
    </cfRule>
  </conditionalFormatting>
  <conditionalFormatting sqref="I27">
    <cfRule type="cellIs" dxfId="270" priority="427" operator="between">
      <formula>0.000001</formula>
      <formula>1</formula>
    </cfRule>
  </conditionalFormatting>
  <conditionalFormatting sqref="C27">
    <cfRule type="cellIs" dxfId="269" priority="424" operator="between">
      <formula>0.00000001</formula>
      <formula>1</formula>
    </cfRule>
  </conditionalFormatting>
  <conditionalFormatting sqref="I27">
    <cfRule type="cellIs" dxfId="268" priority="421" operator="between">
      <formula>0.000001</formula>
      <formula>1</formula>
    </cfRule>
  </conditionalFormatting>
  <conditionalFormatting sqref="C27">
    <cfRule type="cellIs" dxfId="267" priority="422" operator="between">
      <formula>0.00000001</formula>
      <formula>1</formula>
    </cfRule>
  </conditionalFormatting>
  <conditionalFormatting sqref="C27">
    <cfRule type="cellIs" dxfId="266" priority="420" operator="between">
      <formula>0.00000001</formula>
      <formula>1</formula>
    </cfRule>
  </conditionalFormatting>
  <conditionalFormatting sqref="I27">
    <cfRule type="cellIs" dxfId="265" priority="419" operator="between">
      <formula>0.000001</formula>
      <formula>1</formula>
    </cfRule>
  </conditionalFormatting>
  <conditionalFormatting sqref="C27">
    <cfRule type="cellIs" dxfId="264" priority="417" operator="between">
      <formula>0.00000001</formula>
      <formula>1</formula>
    </cfRule>
  </conditionalFormatting>
  <conditionalFormatting sqref="C26">
    <cfRule type="cellIs" dxfId="263" priority="402" operator="between">
      <formula>0.00000001</formula>
      <formula>1</formula>
    </cfRule>
  </conditionalFormatting>
  <conditionalFormatting sqref="I26">
    <cfRule type="cellIs" dxfId="262" priority="401" operator="between">
      <formula>0.000001</formula>
      <formula>1</formula>
    </cfRule>
  </conditionalFormatting>
  <conditionalFormatting sqref="C26">
    <cfRule type="cellIs" dxfId="261" priority="400" operator="between">
      <formula>0.00000001</formula>
      <formula>1</formula>
    </cfRule>
  </conditionalFormatting>
  <conditionalFormatting sqref="I26">
    <cfRule type="cellIs" dxfId="260" priority="399" operator="between">
      <formula>0.000001</formula>
      <formula>1</formula>
    </cfRule>
  </conditionalFormatting>
  <conditionalFormatting sqref="I26">
    <cfRule type="cellIs" dxfId="259" priority="397" operator="between">
      <formula>0.000001</formula>
      <formula>1</formula>
    </cfRule>
  </conditionalFormatting>
  <conditionalFormatting sqref="C26">
    <cfRule type="cellIs" dxfId="258" priority="398" operator="between">
      <formula>0.00000001</formula>
      <formula>1</formula>
    </cfRule>
  </conditionalFormatting>
  <conditionalFormatting sqref="I26">
    <cfRule type="cellIs" dxfId="257" priority="395" operator="between">
      <formula>0.000001</formula>
      <formula>1</formula>
    </cfRule>
  </conditionalFormatting>
  <conditionalFormatting sqref="C26">
    <cfRule type="cellIs" dxfId="256" priority="396" operator="between">
      <formula>0.00000001</formula>
      <formula>1</formula>
    </cfRule>
  </conditionalFormatting>
  <conditionalFormatting sqref="C26">
    <cfRule type="cellIs" dxfId="255" priority="394" operator="between">
      <formula>0.00000001</formula>
      <formula>1</formula>
    </cfRule>
  </conditionalFormatting>
  <conditionalFormatting sqref="I26">
    <cfRule type="cellIs" dxfId="254" priority="393" operator="between">
      <formula>0.000001</formula>
      <formula>1</formula>
    </cfRule>
  </conditionalFormatting>
  <conditionalFormatting sqref="I26">
    <cfRule type="cellIs" dxfId="253" priority="391" operator="between">
      <formula>0.000001</formula>
      <formula>1</formula>
    </cfRule>
  </conditionalFormatting>
  <conditionalFormatting sqref="C26">
    <cfRule type="cellIs" dxfId="252" priority="392" operator="between">
      <formula>0.00000001</formula>
      <formula>1</formula>
    </cfRule>
  </conditionalFormatting>
  <conditionalFormatting sqref="I26">
    <cfRule type="cellIs" dxfId="251" priority="389" operator="between">
      <formula>0.000001</formula>
      <formula>1</formula>
    </cfRule>
  </conditionalFormatting>
  <conditionalFormatting sqref="C26">
    <cfRule type="cellIs" dxfId="250" priority="390" operator="between">
      <formula>0.00000001</formula>
      <formula>1</formula>
    </cfRule>
  </conditionalFormatting>
  <conditionalFormatting sqref="C26">
    <cfRule type="cellIs" dxfId="249" priority="388" operator="between">
      <formula>0.00000001</formula>
      <formula>1</formula>
    </cfRule>
  </conditionalFormatting>
  <conditionalFormatting sqref="I26">
    <cfRule type="cellIs" dxfId="248" priority="387" operator="between">
      <formula>0.000001</formula>
      <formula>1</formula>
    </cfRule>
  </conditionalFormatting>
  <conditionalFormatting sqref="C26">
    <cfRule type="cellIs" dxfId="247" priority="385" operator="between">
      <formula>0.00000001</formula>
      <formula>1</formula>
    </cfRule>
  </conditionalFormatting>
  <conditionalFormatting sqref="C26">
    <cfRule type="cellIs" dxfId="246" priority="386" operator="between">
      <formula>0.00000001</formula>
      <formula>1</formula>
    </cfRule>
  </conditionalFormatting>
  <conditionalFormatting sqref="C26">
    <cfRule type="cellIs" dxfId="245" priority="131" operator="between">
      <formula>0.00000001</formula>
      <formula>1</formula>
    </cfRule>
  </conditionalFormatting>
  <conditionalFormatting sqref="C28">
    <cfRule type="cellIs" dxfId="244" priority="124" operator="between">
      <formula>0.00000001</formula>
      <formula>1</formula>
    </cfRule>
  </conditionalFormatting>
  <conditionalFormatting sqref="C24">
    <cfRule type="cellIs" dxfId="243" priority="266" operator="between">
      <formula>0.00000001</formula>
      <formula>1</formula>
    </cfRule>
  </conditionalFormatting>
  <conditionalFormatting sqref="C24">
    <cfRule type="cellIs" dxfId="242" priority="271" operator="between">
      <formula>0.00000001</formula>
      <formula>1</formula>
    </cfRule>
  </conditionalFormatting>
  <conditionalFormatting sqref="C28">
    <cfRule type="cellIs" dxfId="241" priority="127" operator="between">
      <formula>0.00000001</formula>
      <formula>1</formula>
    </cfRule>
  </conditionalFormatting>
  <conditionalFormatting sqref="C28">
    <cfRule type="cellIs" dxfId="240" priority="125" operator="between">
      <formula>0.00000001</formula>
      <formula>1</formula>
    </cfRule>
  </conditionalFormatting>
  <conditionalFormatting sqref="C28">
    <cfRule type="cellIs" dxfId="239" priority="240" operator="between">
      <formula>0.00000001</formula>
      <formula>1</formula>
    </cfRule>
  </conditionalFormatting>
  <conditionalFormatting sqref="C28">
    <cfRule type="cellIs" dxfId="238" priority="238" operator="between">
      <formula>0.00000001</formula>
      <formula>1</formula>
    </cfRule>
  </conditionalFormatting>
  <conditionalFormatting sqref="C28">
    <cfRule type="cellIs" dxfId="237" priority="236" operator="between">
      <formula>0.00000001</formula>
      <formula>1</formula>
    </cfRule>
  </conditionalFormatting>
  <conditionalFormatting sqref="C26">
    <cfRule type="cellIs" dxfId="236" priority="132" operator="between">
      <formula>0.00000001</formula>
      <formula>1</formula>
    </cfRule>
  </conditionalFormatting>
  <conditionalFormatting sqref="C30">
    <cfRule type="cellIs" dxfId="235" priority="206" operator="between">
      <formula>0.00000001</formula>
      <formula>1</formula>
    </cfRule>
  </conditionalFormatting>
  <conditionalFormatting sqref="C30">
    <cfRule type="cellIs" dxfId="234" priority="204" operator="between">
      <formula>0.00000001</formula>
      <formula>1</formula>
    </cfRule>
  </conditionalFormatting>
  <conditionalFormatting sqref="C30">
    <cfRule type="cellIs" dxfId="233" priority="203" operator="between">
      <formula>0.00000001</formula>
      <formula>1</formula>
    </cfRule>
  </conditionalFormatting>
  <conditionalFormatting sqref="C26">
    <cfRule type="cellIs" dxfId="232" priority="135" operator="between">
      <formula>0.00000001</formula>
      <formula>1</formula>
    </cfRule>
  </conditionalFormatting>
  <conditionalFormatting sqref="C28">
    <cfRule type="cellIs" dxfId="231" priority="130" operator="between">
      <formula>0.00000001</formula>
      <formula>1</formula>
    </cfRule>
  </conditionalFormatting>
  <conditionalFormatting sqref="C20">
    <cfRule type="cellIs" dxfId="230" priority="287" operator="between">
      <formula>0.00000001</formula>
      <formula>1</formula>
    </cfRule>
  </conditionalFormatting>
  <conditionalFormatting sqref="I20">
    <cfRule type="cellIs" dxfId="229" priority="286" operator="between">
      <formula>0.000001</formula>
      <formula>1</formula>
    </cfRule>
  </conditionalFormatting>
  <conditionalFormatting sqref="C28">
    <cfRule type="cellIs" dxfId="228" priority="128" operator="between">
      <formula>0.00000001</formula>
      <formula>1</formula>
    </cfRule>
  </conditionalFormatting>
  <conditionalFormatting sqref="C20">
    <cfRule type="cellIs" dxfId="227" priority="284" operator="between">
      <formula>0.00000001</formula>
      <formula>1</formula>
    </cfRule>
  </conditionalFormatting>
  <conditionalFormatting sqref="I20">
    <cfRule type="cellIs" dxfId="226" priority="283" operator="between">
      <formula>0.000001</formula>
      <formula>1</formula>
    </cfRule>
  </conditionalFormatting>
  <conditionalFormatting sqref="I20">
    <cfRule type="cellIs" dxfId="225" priority="281" operator="between">
      <formula>0.000001</formula>
      <formula>1</formula>
    </cfRule>
  </conditionalFormatting>
  <conditionalFormatting sqref="C20">
    <cfRule type="cellIs" dxfId="224" priority="282" operator="between">
      <formula>0.00000001</formula>
      <formula>1</formula>
    </cfRule>
  </conditionalFormatting>
  <conditionalFormatting sqref="C28">
    <cfRule type="cellIs" dxfId="223" priority="122" operator="between">
      <formula>0.00000001</formula>
      <formula>1</formula>
    </cfRule>
  </conditionalFormatting>
  <conditionalFormatting sqref="C26">
    <cfRule type="cellIs" dxfId="222" priority="134" operator="between">
      <formula>0.00000001</formula>
      <formula>1</formula>
    </cfRule>
  </conditionalFormatting>
  <conditionalFormatting sqref="C24">
    <cfRule type="cellIs" dxfId="221" priority="268" operator="between">
      <formula>0.00000001</formula>
      <formula>1</formula>
    </cfRule>
  </conditionalFormatting>
  <conditionalFormatting sqref="C26">
    <cfRule type="cellIs" dxfId="220" priority="264" operator="between">
      <formula>0.00000001</formula>
      <formula>1</formula>
    </cfRule>
  </conditionalFormatting>
  <conditionalFormatting sqref="I26">
    <cfRule type="cellIs" dxfId="219" priority="263" operator="between">
      <formula>0.000001</formula>
      <formula>1</formula>
    </cfRule>
  </conditionalFormatting>
  <conditionalFormatting sqref="G26">
    <cfRule type="cellIs" dxfId="218" priority="262" operator="between">
      <formula>0.00000001</formula>
      <formula>1</formula>
    </cfRule>
  </conditionalFormatting>
  <conditionalFormatting sqref="C26">
    <cfRule type="cellIs" dxfId="217" priority="261" operator="between">
      <formula>0.00000001</formula>
      <formula>1</formula>
    </cfRule>
  </conditionalFormatting>
  <conditionalFormatting sqref="C26">
    <cfRule type="cellIs" dxfId="216" priority="259" operator="between">
      <formula>0.00000001</formula>
      <formula>1</formula>
    </cfRule>
  </conditionalFormatting>
  <conditionalFormatting sqref="C26">
    <cfRule type="cellIs" dxfId="215" priority="257" operator="between">
      <formula>0.00000001</formula>
      <formula>1</formula>
    </cfRule>
  </conditionalFormatting>
  <conditionalFormatting sqref="C26">
    <cfRule type="cellIs" dxfId="214" priority="260" operator="between">
      <formula>0.00000001</formula>
      <formula>1</formula>
    </cfRule>
  </conditionalFormatting>
  <conditionalFormatting sqref="C26">
    <cfRule type="cellIs" dxfId="213" priority="258" operator="between">
      <formula>0.00000001</formula>
      <formula>1</formula>
    </cfRule>
  </conditionalFormatting>
  <conditionalFormatting sqref="I26">
    <cfRule type="cellIs" dxfId="212" priority="256" operator="between">
      <formula>0.000001</formula>
      <formula>1</formula>
    </cfRule>
  </conditionalFormatting>
  <conditionalFormatting sqref="C26">
    <cfRule type="cellIs" dxfId="211" priority="255" operator="between">
      <formula>0.00000001</formula>
      <formula>1</formula>
    </cfRule>
  </conditionalFormatting>
  <conditionalFormatting sqref="I26">
    <cfRule type="cellIs" dxfId="210" priority="254" operator="between">
      <formula>0.000001</formula>
      <formula>1</formula>
    </cfRule>
  </conditionalFormatting>
  <conditionalFormatting sqref="I26">
    <cfRule type="cellIs" dxfId="209" priority="252" operator="between">
      <formula>0.000001</formula>
      <formula>1</formula>
    </cfRule>
  </conditionalFormatting>
  <conditionalFormatting sqref="C26">
    <cfRule type="cellIs" dxfId="208" priority="253" operator="between">
      <formula>0.00000001</formula>
      <formula>1</formula>
    </cfRule>
  </conditionalFormatting>
  <conditionalFormatting sqref="I26">
    <cfRule type="cellIs" dxfId="207" priority="250" operator="between">
      <formula>0.000001</formula>
      <formula>1</formula>
    </cfRule>
  </conditionalFormatting>
  <conditionalFormatting sqref="C26">
    <cfRule type="cellIs" dxfId="206" priority="251" operator="between">
      <formula>0.00000001</formula>
      <formula>1</formula>
    </cfRule>
  </conditionalFormatting>
  <conditionalFormatting sqref="C26">
    <cfRule type="cellIs" dxfId="205" priority="249" operator="between">
      <formula>0.00000001</formula>
      <formula>1</formula>
    </cfRule>
  </conditionalFormatting>
  <conditionalFormatting sqref="I26">
    <cfRule type="cellIs" dxfId="204" priority="248" operator="between">
      <formula>0.000001</formula>
      <formula>1</formula>
    </cfRule>
  </conditionalFormatting>
  <conditionalFormatting sqref="C28">
    <cfRule type="cellIs" dxfId="203" priority="241" operator="between">
      <formula>0.00000001</formula>
      <formula>1</formula>
    </cfRule>
  </conditionalFormatting>
  <conditionalFormatting sqref="C28">
    <cfRule type="cellIs" dxfId="202" priority="239" operator="between">
      <formula>0.00000001</formula>
      <formula>1</formula>
    </cfRule>
  </conditionalFormatting>
  <conditionalFormatting sqref="C28">
    <cfRule type="cellIs" dxfId="201" priority="237" operator="between">
      <formula>0.00000001</formula>
      <formula>1</formula>
    </cfRule>
  </conditionalFormatting>
  <conditionalFormatting sqref="C28">
    <cfRule type="cellIs" dxfId="200" priority="235" operator="between">
      <formula>0.00000001</formula>
      <formula>1</formula>
    </cfRule>
  </conditionalFormatting>
  <conditionalFormatting sqref="C28">
    <cfRule type="cellIs" dxfId="199" priority="234" operator="between">
      <formula>0.00000001</formula>
      <formula>1</formula>
    </cfRule>
  </conditionalFormatting>
  <conditionalFormatting sqref="C28">
    <cfRule type="cellIs" dxfId="198" priority="217" operator="between">
      <formula>0.00000001</formula>
      <formula>1</formula>
    </cfRule>
  </conditionalFormatting>
  <conditionalFormatting sqref="C28">
    <cfRule type="cellIs" dxfId="197" priority="233" operator="between">
      <formula>0.00000001</formula>
      <formula>1</formula>
    </cfRule>
  </conditionalFormatting>
  <conditionalFormatting sqref="I28">
    <cfRule type="cellIs" dxfId="196" priority="232" operator="between">
      <formula>0.000001</formula>
      <formula>1</formula>
    </cfRule>
  </conditionalFormatting>
  <conditionalFormatting sqref="C28">
    <cfRule type="cellIs" dxfId="195" priority="231" operator="between">
      <formula>0.00000001</formula>
      <formula>1</formula>
    </cfRule>
  </conditionalFormatting>
  <conditionalFormatting sqref="I28">
    <cfRule type="cellIs" dxfId="194" priority="230" operator="between">
      <formula>0.000001</formula>
      <formula>1</formula>
    </cfRule>
  </conditionalFormatting>
  <conditionalFormatting sqref="I28">
    <cfRule type="cellIs" dxfId="193" priority="222" operator="between">
      <formula>0.000001</formula>
      <formula>1</formula>
    </cfRule>
  </conditionalFormatting>
  <conditionalFormatting sqref="I28">
    <cfRule type="cellIs" dxfId="192" priority="228" operator="between">
      <formula>0.000001</formula>
      <formula>1</formula>
    </cfRule>
  </conditionalFormatting>
  <conditionalFormatting sqref="C28">
    <cfRule type="cellIs" dxfId="191" priority="229" operator="between">
      <formula>0.00000001</formula>
      <formula>1</formula>
    </cfRule>
  </conditionalFormatting>
  <conditionalFormatting sqref="I28">
    <cfRule type="cellIs" dxfId="190" priority="226" operator="between">
      <formula>0.000001</formula>
      <formula>1</formula>
    </cfRule>
  </conditionalFormatting>
  <conditionalFormatting sqref="C28">
    <cfRule type="cellIs" dxfId="189" priority="227" operator="between">
      <formula>0.00000001</formula>
      <formula>1</formula>
    </cfRule>
  </conditionalFormatting>
  <conditionalFormatting sqref="C28">
    <cfRule type="cellIs" dxfId="188" priority="225" operator="between">
      <formula>0.00000001</formula>
      <formula>1</formula>
    </cfRule>
  </conditionalFormatting>
  <conditionalFormatting sqref="I28">
    <cfRule type="cellIs" dxfId="187" priority="224" operator="between">
      <formula>0.000001</formula>
      <formula>1</formula>
    </cfRule>
  </conditionalFormatting>
  <conditionalFormatting sqref="C28">
    <cfRule type="cellIs" dxfId="186" priority="223" operator="between">
      <formula>0.00000001</formula>
      <formula>1</formula>
    </cfRule>
  </conditionalFormatting>
  <conditionalFormatting sqref="I28">
    <cfRule type="cellIs" dxfId="185" priority="220" operator="between">
      <formula>0.000001</formula>
      <formula>1</formula>
    </cfRule>
  </conditionalFormatting>
  <conditionalFormatting sqref="C28">
    <cfRule type="cellIs" dxfId="184" priority="221" operator="between">
      <formula>0.00000001</formula>
      <formula>1</formula>
    </cfRule>
  </conditionalFormatting>
  <conditionalFormatting sqref="C28">
    <cfRule type="cellIs" dxfId="183" priority="219" operator="between">
      <formula>0.00000001</formula>
      <formula>1</formula>
    </cfRule>
  </conditionalFormatting>
  <conditionalFormatting sqref="I28">
    <cfRule type="cellIs" dxfId="182" priority="218" operator="between">
      <formula>0.000001</formula>
      <formula>1</formula>
    </cfRule>
  </conditionalFormatting>
  <conditionalFormatting sqref="C28">
    <cfRule type="cellIs" dxfId="181" priority="216" operator="between">
      <formula>0.00000001</formula>
      <formula>1</formula>
    </cfRule>
  </conditionalFormatting>
  <conditionalFormatting sqref="C30">
    <cfRule type="cellIs" dxfId="180" priority="215" operator="between">
      <formula>0.00000001</formula>
      <formula>1</formula>
    </cfRule>
  </conditionalFormatting>
  <conditionalFormatting sqref="C30">
    <cfRule type="cellIs" dxfId="179" priority="214" operator="between">
      <formula>0.00000001</formula>
      <formula>1</formula>
    </cfRule>
  </conditionalFormatting>
  <conditionalFormatting sqref="C30">
    <cfRule type="cellIs" dxfId="178" priority="213" operator="between">
      <formula>0.00000001</formula>
      <formula>1</formula>
    </cfRule>
  </conditionalFormatting>
  <conditionalFormatting sqref="C30">
    <cfRule type="cellIs" dxfId="177" priority="212" operator="between">
      <formula>0.00000001</formula>
      <formula>1</formula>
    </cfRule>
  </conditionalFormatting>
  <conditionalFormatting sqref="C30">
    <cfRule type="cellIs" dxfId="176" priority="211" operator="between">
      <formula>0.00000001</formula>
      <formula>1</formula>
    </cfRule>
  </conditionalFormatting>
  <conditionalFormatting sqref="C30">
    <cfRule type="cellIs" dxfId="175" priority="210" operator="between">
      <formula>0.00000001</formula>
      <formula>1</formula>
    </cfRule>
  </conditionalFormatting>
  <conditionalFormatting sqref="C30">
    <cfRule type="cellIs" dxfId="174" priority="209" operator="between">
      <formula>0.00000001</formula>
      <formula>1</formula>
    </cfRule>
  </conditionalFormatting>
  <conditionalFormatting sqref="C30">
    <cfRule type="cellIs" dxfId="173" priority="208" operator="between">
      <formula>0.00000001</formula>
      <formula>1</formula>
    </cfRule>
  </conditionalFormatting>
  <conditionalFormatting sqref="C30">
    <cfRule type="cellIs" dxfId="172" priority="207" operator="between">
      <formula>0.00000001</formula>
      <formula>1</formula>
    </cfRule>
  </conditionalFormatting>
  <conditionalFormatting sqref="C30">
    <cfRule type="cellIs" dxfId="171" priority="205" operator="between">
      <formula>0.00000001</formula>
      <formula>1</formula>
    </cfRule>
  </conditionalFormatting>
  <conditionalFormatting sqref="C30">
    <cfRule type="cellIs" dxfId="170" priority="202" operator="between">
      <formula>0.00000001</formula>
      <formula>1</formula>
    </cfRule>
  </conditionalFormatting>
  <conditionalFormatting sqref="H27">
    <cfRule type="cellIs" dxfId="169" priority="198" operator="between">
      <formula>0.000001</formula>
      <formula>1</formula>
    </cfRule>
  </conditionalFormatting>
  <conditionalFormatting sqref="C8">
    <cfRule type="cellIs" dxfId="168" priority="197" operator="between">
      <formula>0.00000001</formula>
      <formula>1</formula>
    </cfRule>
  </conditionalFormatting>
  <conditionalFormatting sqref="C8">
    <cfRule type="cellIs" dxfId="167" priority="196" operator="between">
      <formula>0.00000001</formula>
      <formula>1</formula>
    </cfRule>
  </conditionalFormatting>
  <conditionalFormatting sqref="C8">
    <cfRule type="cellIs" dxfId="166" priority="195" operator="between">
      <formula>0.00000001</formula>
      <formula>1</formula>
    </cfRule>
  </conditionalFormatting>
  <conditionalFormatting sqref="I6">
    <cfRule type="cellIs" dxfId="165" priority="194" operator="between">
      <formula>0.000001</formula>
      <formula>1</formula>
    </cfRule>
  </conditionalFormatting>
  <conditionalFormatting sqref="I6">
    <cfRule type="cellIs" dxfId="164" priority="193" operator="between">
      <formula>0.000001</formula>
      <formula>1</formula>
    </cfRule>
  </conditionalFormatting>
  <conditionalFormatting sqref="E6">
    <cfRule type="cellIs" dxfId="163" priority="192" operator="between">
      <formula>0.00000001</formula>
      <formula>1</formula>
    </cfRule>
  </conditionalFormatting>
  <conditionalFormatting sqref="G6">
    <cfRule type="cellIs" dxfId="162" priority="191" operator="between">
      <formula>0.00000001</formula>
      <formula>1</formula>
    </cfRule>
  </conditionalFormatting>
  <conditionalFormatting sqref="C10">
    <cfRule type="cellIs" dxfId="161" priority="190" operator="between">
      <formula>0.00000001</formula>
      <formula>1</formula>
    </cfRule>
  </conditionalFormatting>
  <conditionalFormatting sqref="C10">
    <cfRule type="cellIs" dxfId="160" priority="189" operator="between">
      <formula>0.00000001</formula>
      <formula>1</formula>
    </cfRule>
  </conditionalFormatting>
  <conditionalFormatting sqref="E10">
    <cfRule type="cellIs" dxfId="159" priority="188" operator="between">
      <formula>0.00000001</formula>
      <formula>1</formula>
    </cfRule>
  </conditionalFormatting>
  <conditionalFormatting sqref="G10">
    <cfRule type="cellIs" dxfId="158" priority="187" operator="between">
      <formula>0.00000001</formula>
      <formula>1</formula>
    </cfRule>
  </conditionalFormatting>
  <conditionalFormatting sqref="I10">
    <cfRule type="cellIs" dxfId="157" priority="186" operator="between">
      <formula>0.000001</formula>
      <formula>1</formula>
    </cfRule>
  </conditionalFormatting>
  <conditionalFormatting sqref="I10">
    <cfRule type="cellIs" dxfId="156" priority="185" operator="between">
      <formula>0.000001</formula>
      <formula>1</formula>
    </cfRule>
  </conditionalFormatting>
  <conditionalFormatting sqref="E10">
    <cfRule type="cellIs" dxfId="155" priority="184" operator="between">
      <formula>0.00000001</formula>
      <formula>1</formula>
    </cfRule>
  </conditionalFormatting>
  <conditionalFormatting sqref="G10">
    <cfRule type="cellIs" dxfId="154" priority="183" operator="between">
      <formula>0.00000001</formula>
      <formula>1</formula>
    </cfRule>
  </conditionalFormatting>
  <conditionalFormatting sqref="C11">
    <cfRule type="cellIs" dxfId="153" priority="182" operator="between">
      <formula>0.00000001</formula>
      <formula>1</formula>
    </cfRule>
  </conditionalFormatting>
  <conditionalFormatting sqref="C11">
    <cfRule type="cellIs" dxfId="152" priority="181" operator="between">
      <formula>0.00000001</formula>
      <formula>1</formula>
    </cfRule>
  </conditionalFormatting>
  <conditionalFormatting sqref="E11">
    <cfRule type="cellIs" dxfId="151" priority="180" operator="between">
      <formula>0.00000001</formula>
      <formula>1</formula>
    </cfRule>
  </conditionalFormatting>
  <conditionalFormatting sqref="G11">
    <cfRule type="cellIs" dxfId="150" priority="179" operator="between">
      <formula>0.00000001</formula>
      <formula>1</formula>
    </cfRule>
  </conditionalFormatting>
  <conditionalFormatting sqref="I11">
    <cfRule type="cellIs" dxfId="149" priority="178" operator="between">
      <formula>0.000001</formula>
      <formula>1</formula>
    </cfRule>
  </conditionalFormatting>
  <conditionalFormatting sqref="I11">
    <cfRule type="cellIs" dxfId="148" priority="177" operator="between">
      <formula>0.000001</formula>
      <formula>1</formula>
    </cfRule>
  </conditionalFormatting>
  <conditionalFormatting sqref="E11">
    <cfRule type="cellIs" dxfId="147" priority="176" operator="between">
      <formula>0.00000001</formula>
      <formula>1</formula>
    </cfRule>
  </conditionalFormatting>
  <conditionalFormatting sqref="G11">
    <cfRule type="cellIs" dxfId="146" priority="175" operator="between">
      <formula>0.00000001</formula>
      <formula>1</formula>
    </cfRule>
  </conditionalFormatting>
  <conditionalFormatting sqref="C13">
    <cfRule type="cellIs" dxfId="145" priority="174" operator="between">
      <formula>0.00000001</formula>
      <formula>1</formula>
    </cfRule>
  </conditionalFormatting>
  <conditionalFormatting sqref="C13">
    <cfRule type="cellIs" dxfId="144" priority="173" operator="between">
      <formula>0.00000001</formula>
      <formula>1</formula>
    </cfRule>
  </conditionalFormatting>
  <conditionalFormatting sqref="E13">
    <cfRule type="cellIs" dxfId="143" priority="172" operator="between">
      <formula>0.00000001</formula>
      <formula>1</formula>
    </cfRule>
  </conditionalFormatting>
  <conditionalFormatting sqref="C15:C16">
    <cfRule type="cellIs" dxfId="142" priority="171" operator="between">
      <formula>0.00000001</formula>
      <formula>1</formula>
    </cfRule>
  </conditionalFormatting>
  <conditionalFormatting sqref="I15:I16">
    <cfRule type="cellIs" dxfId="141" priority="170" operator="between">
      <formula>0.000001</formula>
      <formula>1</formula>
    </cfRule>
  </conditionalFormatting>
  <conditionalFormatting sqref="G16">
    <cfRule type="cellIs" dxfId="140" priority="169" operator="between">
      <formula>0.00000001</formula>
      <formula>1</formula>
    </cfRule>
  </conditionalFormatting>
  <conditionalFormatting sqref="C15:C16">
    <cfRule type="cellIs" dxfId="139" priority="168" operator="between">
      <formula>0.00000001</formula>
      <formula>1</formula>
    </cfRule>
  </conditionalFormatting>
  <conditionalFormatting sqref="I15:I16">
    <cfRule type="cellIs" dxfId="138" priority="167" operator="between">
      <formula>0.000001</formula>
      <formula>1</formula>
    </cfRule>
  </conditionalFormatting>
  <conditionalFormatting sqref="C18">
    <cfRule type="cellIs" dxfId="137" priority="166" operator="between">
      <formula>0.00000001</formula>
      <formula>1</formula>
    </cfRule>
  </conditionalFormatting>
  <conditionalFormatting sqref="C18">
    <cfRule type="cellIs" dxfId="136" priority="165" operator="between">
      <formula>0.00000001</formula>
      <formula>1</formula>
    </cfRule>
  </conditionalFormatting>
  <conditionalFormatting sqref="E18">
    <cfRule type="cellIs" dxfId="135" priority="164" operator="between">
      <formula>0.00000001</formula>
      <formula>1</formula>
    </cfRule>
  </conditionalFormatting>
  <conditionalFormatting sqref="C19">
    <cfRule type="cellIs" dxfId="134" priority="163" operator="between">
      <formula>0.00000001</formula>
      <formula>1</formula>
    </cfRule>
  </conditionalFormatting>
  <conditionalFormatting sqref="I19">
    <cfRule type="cellIs" dxfId="133" priority="162" operator="between">
      <formula>0.000001</formula>
      <formula>1</formula>
    </cfRule>
  </conditionalFormatting>
  <conditionalFormatting sqref="G19">
    <cfRule type="cellIs" dxfId="132" priority="161" operator="between">
      <formula>0.00000001</formula>
      <formula>1</formula>
    </cfRule>
  </conditionalFormatting>
  <conditionalFormatting sqref="C19">
    <cfRule type="cellIs" dxfId="131" priority="160" operator="between">
      <formula>0.00000001</formula>
      <formula>1</formula>
    </cfRule>
  </conditionalFormatting>
  <conditionalFormatting sqref="I19">
    <cfRule type="cellIs" dxfId="130" priority="159" operator="between">
      <formula>0.000001</formula>
      <formula>1</formula>
    </cfRule>
  </conditionalFormatting>
  <conditionalFormatting sqref="C23">
    <cfRule type="cellIs" dxfId="129" priority="150" operator="between">
      <formula>0.00000001</formula>
      <formula>1</formula>
    </cfRule>
  </conditionalFormatting>
  <conditionalFormatting sqref="I23">
    <cfRule type="cellIs" dxfId="128" priority="149" operator="between">
      <formula>0.000001</formula>
      <formula>1</formula>
    </cfRule>
  </conditionalFormatting>
  <conditionalFormatting sqref="C23">
    <cfRule type="cellIs" dxfId="127" priority="148" operator="between">
      <formula>0.00000001</formula>
      <formula>1</formula>
    </cfRule>
  </conditionalFormatting>
  <conditionalFormatting sqref="I23">
    <cfRule type="cellIs" dxfId="126" priority="147" operator="between">
      <formula>0.000001</formula>
      <formula>1</formula>
    </cfRule>
  </conditionalFormatting>
  <conditionalFormatting sqref="I23">
    <cfRule type="cellIs" dxfId="125" priority="145" operator="between">
      <formula>0.000001</formula>
      <formula>1</formula>
    </cfRule>
  </conditionalFormatting>
  <conditionalFormatting sqref="C23">
    <cfRule type="cellIs" dxfId="124" priority="146" operator="between">
      <formula>0.00000001</formula>
      <formula>1</formula>
    </cfRule>
  </conditionalFormatting>
  <conditionalFormatting sqref="C26">
    <cfRule type="cellIs" dxfId="123" priority="137" operator="between">
      <formula>0.00000001</formula>
      <formula>1</formula>
    </cfRule>
  </conditionalFormatting>
  <conditionalFormatting sqref="C26">
    <cfRule type="cellIs" dxfId="122" priority="138" operator="between">
      <formula>0.00000001</formula>
      <formula>1</formula>
    </cfRule>
  </conditionalFormatting>
  <conditionalFormatting sqref="C26">
    <cfRule type="cellIs" dxfId="121" priority="136" operator="between">
      <formula>0.00000001</formula>
      <formula>1</formula>
    </cfRule>
  </conditionalFormatting>
  <conditionalFormatting sqref="C26">
    <cfRule type="cellIs" dxfId="120" priority="133" operator="between">
      <formula>0.00000001</formula>
      <formula>1</formula>
    </cfRule>
  </conditionalFormatting>
  <conditionalFormatting sqref="C25">
    <cfRule type="cellIs" dxfId="119" priority="118" operator="between">
      <formula>0.00000001</formula>
      <formula>1</formula>
    </cfRule>
  </conditionalFormatting>
  <conditionalFormatting sqref="C25">
    <cfRule type="cellIs" dxfId="118" priority="117" operator="between">
      <formula>0.00000001</formula>
      <formula>1</formula>
    </cfRule>
  </conditionalFormatting>
  <conditionalFormatting sqref="E25">
    <cfRule type="cellIs" dxfId="117" priority="116" operator="between">
      <formula>0.00000001</formula>
      <formula>1</formula>
    </cfRule>
  </conditionalFormatting>
  <conditionalFormatting sqref="C28">
    <cfRule type="cellIs" dxfId="116" priority="129" operator="between">
      <formula>0.00000001</formula>
      <formula>1</formula>
    </cfRule>
  </conditionalFormatting>
  <conditionalFormatting sqref="C28">
    <cfRule type="cellIs" dxfId="115" priority="126" operator="between">
      <formula>0.00000001</formula>
      <formula>1</formula>
    </cfRule>
  </conditionalFormatting>
  <conditionalFormatting sqref="C28">
    <cfRule type="cellIs" dxfId="114" priority="123" operator="between">
      <formula>0.00000001</formula>
      <formula>1</formula>
    </cfRule>
  </conditionalFormatting>
  <conditionalFormatting sqref="C28">
    <cfRule type="cellIs" dxfId="113" priority="121" operator="between">
      <formula>0.00000001</formula>
      <formula>1</formula>
    </cfRule>
  </conditionalFormatting>
  <conditionalFormatting sqref="C25">
    <cfRule type="cellIs" dxfId="112" priority="120" operator="between">
      <formula>0.00000001</formula>
      <formula>1</formula>
    </cfRule>
  </conditionalFormatting>
  <conditionalFormatting sqref="C25">
    <cfRule type="cellIs" dxfId="111" priority="119" operator="between">
      <formula>0.00000001</formula>
      <formula>1</formula>
    </cfRule>
  </conditionalFormatting>
  <conditionalFormatting sqref="I25">
    <cfRule type="cellIs" dxfId="110" priority="115" operator="between">
      <formula>0.000001</formula>
      <formula>1</formula>
    </cfRule>
  </conditionalFormatting>
  <conditionalFormatting sqref="I25">
    <cfRule type="cellIs" dxfId="109" priority="114" operator="between">
      <formula>0.000001</formula>
      <formula>1</formula>
    </cfRule>
  </conditionalFormatting>
  <conditionalFormatting sqref="C25">
    <cfRule type="cellIs" dxfId="108" priority="113" operator="between">
      <formula>0.00000001</formula>
      <formula>1</formula>
    </cfRule>
  </conditionalFormatting>
  <conditionalFormatting sqref="I25">
    <cfRule type="cellIs" dxfId="107" priority="112" operator="between">
      <formula>0.000001</formula>
      <formula>1</formula>
    </cfRule>
  </conditionalFormatting>
  <conditionalFormatting sqref="C25">
    <cfRule type="cellIs" dxfId="106" priority="111" operator="between">
      <formula>0.00000001</formula>
      <formula>1</formula>
    </cfRule>
  </conditionalFormatting>
  <conditionalFormatting sqref="I25">
    <cfRule type="cellIs" dxfId="105" priority="110" operator="between">
      <formula>0.000001</formula>
      <formula>1</formula>
    </cfRule>
  </conditionalFormatting>
  <conditionalFormatting sqref="C25">
    <cfRule type="cellIs" dxfId="104" priority="109" operator="between">
      <formula>0.00000001</formula>
      <formula>1</formula>
    </cfRule>
  </conditionalFormatting>
  <conditionalFormatting sqref="I25">
    <cfRule type="cellIs" dxfId="103" priority="108" operator="between">
      <formula>0.000001</formula>
      <formula>1</formula>
    </cfRule>
  </conditionalFormatting>
  <conditionalFormatting sqref="I25">
    <cfRule type="cellIs" dxfId="102" priority="106" operator="between">
      <formula>0.000001</formula>
      <formula>1</formula>
    </cfRule>
  </conditionalFormatting>
  <conditionalFormatting sqref="C25">
    <cfRule type="cellIs" dxfId="101" priority="107" operator="between">
      <formula>0.00000001</formula>
      <formula>1</formula>
    </cfRule>
  </conditionalFormatting>
  <conditionalFormatting sqref="G25">
    <cfRule type="cellIs" dxfId="100" priority="105" operator="between">
      <formula>0.00000001</formula>
      <formula>1</formula>
    </cfRule>
  </conditionalFormatting>
  <conditionalFormatting sqref="C26">
    <cfRule type="cellIs" dxfId="99" priority="84" operator="between">
      <formula>0.00000001</formula>
      <formula>1</formula>
    </cfRule>
  </conditionalFormatting>
  <conditionalFormatting sqref="C28">
    <cfRule type="cellIs" dxfId="98" priority="103" operator="between">
      <formula>0.00000001</formula>
      <formula>1</formula>
    </cfRule>
  </conditionalFormatting>
  <conditionalFormatting sqref="C28">
    <cfRule type="cellIs" dxfId="97" priority="104" operator="between">
      <formula>0.00000001</formula>
      <formula>1</formula>
    </cfRule>
  </conditionalFormatting>
  <conditionalFormatting sqref="C26">
    <cfRule type="cellIs" dxfId="96" priority="102" operator="between">
      <formula>0.00000001</formula>
      <formula>1</formula>
    </cfRule>
  </conditionalFormatting>
  <conditionalFormatting sqref="I26">
    <cfRule type="cellIs" dxfId="95" priority="101" operator="between">
      <formula>0.000001</formula>
      <formula>1</formula>
    </cfRule>
  </conditionalFormatting>
  <conditionalFormatting sqref="C26">
    <cfRule type="cellIs" dxfId="94" priority="100" operator="between">
      <formula>0.00000001</formula>
      <formula>1</formula>
    </cfRule>
  </conditionalFormatting>
  <conditionalFormatting sqref="I26">
    <cfRule type="cellIs" dxfId="93" priority="99" operator="between">
      <formula>0.000001</formula>
      <formula>1</formula>
    </cfRule>
  </conditionalFormatting>
  <conditionalFormatting sqref="C28">
    <cfRule type="cellIs" dxfId="92" priority="98" operator="between">
      <formula>0.00000001</formula>
      <formula>1</formula>
    </cfRule>
  </conditionalFormatting>
  <conditionalFormatting sqref="I26">
    <cfRule type="cellIs" dxfId="91" priority="89" operator="between">
      <formula>0.000001</formula>
      <formula>1</formula>
    </cfRule>
  </conditionalFormatting>
  <conditionalFormatting sqref="I26">
    <cfRule type="cellIs" dxfId="90" priority="96" operator="between">
      <formula>0.000001</formula>
      <formula>1</formula>
    </cfRule>
  </conditionalFormatting>
  <conditionalFormatting sqref="C26">
    <cfRule type="cellIs" dxfId="89" priority="97" operator="between">
      <formula>0.00000001</formula>
      <formula>1</formula>
    </cfRule>
  </conditionalFormatting>
  <conditionalFormatting sqref="I26">
    <cfRule type="cellIs" dxfId="88" priority="94" operator="between">
      <formula>0.000001</formula>
      <formula>1</formula>
    </cfRule>
  </conditionalFormatting>
  <conditionalFormatting sqref="C26">
    <cfRule type="cellIs" dxfId="87" priority="95" operator="between">
      <formula>0.00000001</formula>
      <formula>1</formula>
    </cfRule>
  </conditionalFormatting>
  <conditionalFormatting sqref="C26">
    <cfRule type="cellIs" dxfId="86" priority="93" operator="between">
      <formula>0.00000001</formula>
      <formula>1</formula>
    </cfRule>
  </conditionalFormatting>
  <conditionalFormatting sqref="I26">
    <cfRule type="cellIs" dxfId="85" priority="92" operator="between">
      <formula>0.000001</formula>
      <formula>1</formula>
    </cfRule>
  </conditionalFormatting>
  <conditionalFormatting sqref="C28">
    <cfRule type="cellIs" dxfId="84" priority="91" operator="between">
      <formula>0.00000001</formula>
      <formula>1</formula>
    </cfRule>
  </conditionalFormatting>
  <conditionalFormatting sqref="C26">
    <cfRule type="cellIs" dxfId="83" priority="90" operator="between">
      <formula>0.00000001</formula>
      <formula>1</formula>
    </cfRule>
  </conditionalFormatting>
  <conditionalFormatting sqref="I26">
    <cfRule type="cellIs" dxfId="82" priority="87" operator="between">
      <formula>0.000001</formula>
      <formula>1</formula>
    </cfRule>
  </conditionalFormatting>
  <conditionalFormatting sqref="C26">
    <cfRule type="cellIs" dxfId="81" priority="88" operator="between">
      <formula>0.00000001</formula>
      <formula>1</formula>
    </cfRule>
  </conditionalFormatting>
  <conditionalFormatting sqref="C26">
    <cfRule type="cellIs" dxfId="80" priority="86" operator="between">
      <formula>0.00000001</formula>
      <formula>1</formula>
    </cfRule>
  </conditionalFormatting>
  <conditionalFormatting sqref="I26">
    <cfRule type="cellIs" dxfId="79" priority="85" operator="between">
      <formula>0.000001</formula>
      <formula>1</formula>
    </cfRule>
  </conditionalFormatting>
  <conditionalFormatting sqref="C26">
    <cfRule type="cellIs" dxfId="78" priority="83" operator="between">
      <formula>0.00000001</formula>
      <formula>1</formula>
    </cfRule>
  </conditionalFormatting>
  <conditionalFormatting sqref="C25">
    <cfRule type="cellIs" dxfId="77" priority="82" operator="between">
      <formula>0.00000001</formula>
      <formula>1</formula>
    </cfRule>
  </conditionalFormatting>
  <conditionalFormatting sqref="I25">
    <cfRule type="cellIs" dxfId="76" priority="81" operator="between">
      <formula>0.000001</formula>
      <formula>1</formula>
    </cfRule>
  </conditionalFormatting>
  <conditionalFormatting sqref="C25">
    <cfRule type="cellIs" dxfId="75" priority="80" operator="between">
      <formula>0.00000001</formula>
      <formula>1</formula>
    </cfRule>
  </conditionalFormatting>
  <conditionalFormatting sqref="I25">
    <cfRule type="cellIs" dxfId="74" priority="79" operator="between">
      <formula>0.000001</formula>
      <formula>1</formula>
    </cfRule>
  </conditionalFormatting>
  <conditionalFormatting sqref="I25">
    <cfRule type="cellIs" dxfId="73" priority="77" operator="between">
      <formula>0.000001</formula>
      <formula>1</formula>
    </cfRule>
  </conditionalFormatting>
  <conditionalFormatting sqref="C25">
    <cfRule type="cellIs" dxfId="72" priority="78" operator="between">
      <formula>0.00000001</formula>
      <formula>1</formula>
    </cfRule>
  </conditionalFormatting>
  <conditionalFormatting sqref="I25">
    <cfRule type="cellIs" dxfId="71" priority="75" operator="between">
      <formula>0.000001</formula>
      <formula>1</formula>
    </cfRule>
  </conditionalFormatting>
  <conditionalFormatting sqref="C25">
    <cfRule type="cellIs" dxfId="70" priority="76" operator="between">
      <formula>0.00000001</formula>
      <formula>1</formula>
    </cfRule>
  </conditionalFormatting>
  <conditionalFormatting sqref="C25">
    <cfRule type="cellIs" dxfId="69" priority="74" operator="between">
      <formula>0.00000001</formula>
      <formula>1</formula>
    </cfRule>
  </conditionalFormatting>
  <conditionalFormatting sqref="I25">
    <cfRule type="cellIs" dxfId="68" priority="73" operator="between">
      <formula>0.000001</formula>
      <formula>1</formula>
    </cfRule>
  </conditionalFormatting>
  <conditionalFormatting sqref="I25">
    <cfRule type="cellIs" dxfId="67" priority="71" operator="between">
      <formula>0.000001</formula>
      <formula>1</formula>
    </cfRule>
  </conditionalFormatting>
  <conditionalFormatting sqref="C25">
    <cfRule type="cellIs" dxfId="66" priority="72" operator="between">
      <formula>0.00000001</formula>
      <formula>1</formula>
    </cfRule>
  </conditionalFormatting>
  <conditionalFormatting sqref="I25">
    <cfRule type="cellIs" dxfId="65" priority="69" operator="between">
      <formula>0.000001</formula>
      <formula>1</formula>
    </cfRule>
  </conditionalFormatting>
  <conditionalFormatting sqref="C25">
    <cfRule type="cellIs" dxfId="64" priority="70" operator="between">
      <formula>0.00000001</formula>
      <formula>1</formula>
    </cfRule>
  </conditionalFormatting>
  <conditionalFormatting sqref="C25">
    <cfRule type="cellIs" dxfId="63" priority="68" operator="between">
      <formula>0.00000001</formula>
      <formula>1</formula>
    </cfRule>
  </conditionalFormatting>
  <conditionalFormatting sqref="I25">
    <cfRule type="cellIs" dxfId="62" priority="67" operator="between">
      <formula>0.000001</formula>
      <formula>1</formula>
    </cfRule>
  </conditionalFormatting>
  <conditionalFormatting sqref="C25">
    <cfRule type="cellIs" dxfId="61" priority="65" operator="between">
      <formula>0.00000001</formula>
      <formula>1</formula>
    </cfRule>
  </conditionalFormatting>
  <conditionalFormatting sqref="C25">
    <cfRule type="cellIs" dxfId="60" priority="66" operator="between">
      <formula>0.00000001</formula>
      <formula>1</formula>
    </cfRule>
  </conditionalFormatting>
  <conditionalFormatting sqref="C27">
    <cfRule type="cellIs" dxfId="59" priority="46" operator="between">
      <formula>0.00000001</formula>
      <formula>1</formula>
    </cfRule>
  </conditionalFormatting>
  <conditionalFormatting sqref="C27">
    <cfRule type="cellIs" dxfId="58" priority="44" operator="between">
      <formula>0.00000001</formula>
      <formula>1</formula>
    </cfRule>
  </conditionalFormatting>
  <conditionalFormatting sqref="C27">
    <cfRule type="cellIs" dxfId="57" priority="42" operator="between">
      <formula>0.00000001</formula>
      <formula>1</formula>
    </cfRule>
  </conditionalFormatting>
  <conditionalFormatting sqref="C25">
    <cfRule type="cellIs" dxfId="56" priority="64" operator="between">
      <formula>0.00000001</formula>
      <formula>1</formula>
    </cfRule>
  </conditionalFormatting>
  <conditionalFormatting sqref="I25">
    <cfRule type="cellIs" dxfId="55" priority="63" operator="between">
      <formula>0.000001</formula>
      <formula>1</formula>
    </cfRule>
  </conditionalFormatting>
  <conditionalFormatting sqref="G25">
    <cfRule type="cellIs" dxfId="54" priority="62" operator="between">
      <formula>0.00000001</formula>
      <formula>1</formula>
    </cfRule>
  </conditionalFormatting>
  <conditionalFormatting sqref="C25">
    <cfRule type="cellIs" dxfId="53" priority="61" operator="between">
      <formula>0.00000001</formula>
      <formula>1</formula>
    </cfRule>
  </conditionalFormatting>
  <conditionalFormatting sqref="C25">
    <cfRule type="cellIs" dxfId="52" priority="59" operator="between">
      <formula>0.00000001</formula>
      <formula>1</formula>
    </cfRule>
  </conditionalFormatting>
  <conditionalFormatting sqref="C25">
    <cfRule type="cellIs" dxfId="51" priority="57" operator="between">
      <formula>0.00000001</formula>
      <formula>1</formula>
    </cfRule>
  </conditionalFormatting>
  <conditionalFormatting sqref="C25">
    <cfRule type="cellIs" dxfId="50" priority="60" operator="between">
      <formula>0.00000001</formula>
      <formula>1</formula>
    </cfRule>
  </conditionalFormatting>
  <conditionalFormatting sqref="C25">
    <cfRule type="cellIs" dxfId="49" priority="58" operator="between">
      <formula>0.00000001</formula>
      <formula>1</formula>
    </cfRule>
  </conditionalFormatting>
  <conditionalFormatting sqref="I25">
    <cfRule type="cellIs" dxfId="48" priority="56" operator="between">
      <formula>0.000001</formula>
      <formula>1</formula>
    </cfRule>
  </conditionalFormatting>
  <conditionalFormatting sqref="C25">
    <cfRule type="cellIs" dxfId="47" priority="55" operator="between">
      <formula>0.00000001</formula>
      <formula>1</formula>
    </cfRule>
  </conditionalFormatting>
  <conditionalFormatting sqref="I25">
    <cfRule type="cellIs" dxfId="46" priority="54" operator="between">
      <formula>0.000001</formula>
      <formula>1</formula>
    </cfRule>
  </conditionalFormatting>
  <conditionalFormatting sqref="I25">
    <cfRule type="cellIs" dxfId="45" priority="52" operator="between">
      <formula>0.000001</formula>
      <formula>1</formula>
    </cfRule>
  </conditionalFormatting>
  <conditionalFormatting sqref="C25">
    <cfRule type="cellIs" dxfId="44" priority="53" operator="between">
      <formula>0.00000001</formula>
      <formula>1</formula>
    </cfRule>
  </conditionalFormatting>
  <conditionalFormatting sqref="I25">
    <cfRule type="cellIs" dxfId="43" priority="50" operator="between">
      <formula>0.000001</formula>
      <formula>1</formula>
    </cfRule>
  </conditionalFormatting>
  <conditionalFormatting sqref="C25">
    <cfRule type="cellIs" dxfId="42" priority="51" operator="between">
      <formula>0.00000001</formula>
      <formula>1</formula>
    </cfRule>
  </conditionalFormatting>
  <conditionalFormatting sqref="C25">
    <cfRule type="cellIs" dxfId="41" priority="49" operator="between">
      <formula>0.00000001</formula>
      <formula>1</formula>
    </cfRule>
  </conditionalFormatting>
  <conditionalFormatting sqref="I25">
    <cfRule type="cellIs" dxfId="40" priority="48" operator="between">
      <formula>0.000001</formula>
      <formula>1</formula>
    </cfRule>
  </conditionalFormatting>
  <conditionalFormatting sqref="C27">
    <cfRule type="cellIs" dxfId="39" priority="47" operator="between">
      <formula>0.00000001</formula>
      <formula>1</formula>
    </cfRule>
  </conditionalFormatting>
  <conditionalFormatting sqref="C27">
    <cfRule type="cellIs" dxfId="38" priority="45" operator="between">
      <formula>0.00000001</formula>
      <formula>1</formula>
    </cfRule>
  </conditionalFormatting>
  <conditionalFormatting sqref="C27">
    <cfRule type="cellIs" dxfId="37" priority="43" operator="between">
      <formula>0.00000001</formula>
      <formula>1</formula>
    </cfRule>
  </conditionalFormatting>
  <conditionalFormatting sqref="C27">
    <cfRule type="cellIs" dxfId="36" priority="41" operator="between">
      <formula>0.00000001</formula>
      <formula>1</formula>
    </cfRule>
  </conditionalFormatting>
  <conditionalFormatting sqref="C27">
    <cfRule type="cellIs" dxfId="35" priority="40" operator="between">
      <formula>0.00000001</formula>
      <formula>1</formula>
    </cfRule>
  </conditionalFormatting>
  <conditionalFormatting sqref="C27">
    <cfRule type="cellIs" dxfId="34" priority="23" operator="between">
      <formula>0.00000001</formula>
      <formula>1</formula>
    </cfRule>
  </conditionalFormatting>
  <conditionalFormatting sqref="C27">
    <cfRule type="cellIs" dxfId="33" priority="39" operator="between">
      <formula>0.00000001</formula>
      <formula>1</formula>
    </cfRule>
  </conditionalFormatting>
  <conditionalFormatting sqref="I27">
    <cfRule type="cellIs" dxfId="32" priority="38" operator="between">
      <formula>0.000001</formula>
      <formula>1</formula>
    </cfRule>
  </conditionalFormatting>
  <conditionalFormatting sqref="C27">
    <cfRule type="cellIs" dxfId="31" priority="37" operator="between">
      <formula>0.00000001</formula>
      <formula>1</formula>
    </cfRule>
  </conditionalFormatting>
  <conditionalFormatting sqref="I27">
    <cfRule type="cellIs" dxfId="30" priority="36" operator="between">
      <formula>0.000001</formula>
      <formula>1</formula>
    </cfRule>
  </conditionalFormatting>
  <conditionalFormatting sqref="I27">
    <cfRule type="cellIs" dxfId="29" priority="28" operator="between">
      <formula>0.000001</formula>
      <formula>1</formula>
    </cfRule>
  </conditionalFormatting>
  <conditionalFormatting sqref="I27">
    <cfRule type="cellIs" dxfId="28" priority="34" operator="between">
      <formula>0.000001</formula>
      <formula>1</formula>
    </cfRule>
  </conditionalFormatting>
  <conditionalFormatting sqref="C27">
    <cfRule type="cellIs" dxfId="27" priority="35" operator="between">
      <formula>0.00000001</formula>
      <formula>1</formula>
    </cfRule>
  </conditionalFormatting>
  <conditionalFormatting sqref="I27">
    <cfRule type="cellIs" dxfId="26" priority="32" operator="between">
      <formula>0.000001</formula>
      <formula>1</formula>
    </cfRule>
  </conditionalFormatting>
  <conditionalFormatting sqref="C27">
    <cfRule type="cellIs" dxfId="25" priority="33" operator="between">
      <formula>0.00000001</formula>
      <formula>1</formula>
    </cfRule>
  </conditionalFormatting>
  <conditionalFormatting sqref="C27">
    <cfRule type="cellIs" dxfId="24" priority="31" operator="between">
      <formula>0.00000001</formula>
      <formula>1</formula>
    </cfRule>
  </conditionalFormatting>
  <conditionalFormatting sqref="I27">
    <cfRule type="cellIs" dxfId="23" priority="30" operator="between">
      <formula>0.000001</formula>
      <formula>1</formula>
    </cfRule>
  </conditionalFormatting>
  <conditionalFormatting sqref="C27">
    <cfRule type="cellIs" dxfId="22" priority="29" operator="between">
      <formula>0.00000001</formula>
      <formula>1</formula>
    </cfRule>
  </conditionalFormatting>
  <conditionalFormatting sqref="I27">
    <cfRule type="cellIs" dxfId="21" priority="26" operator="between">
      <formula>0.000001</formula>
      <formula>1</formula>
    </cfRule>
  </conditionalFormatting>
  <conditionalFormatting sqref="C27">
    <cfRule type="cellIs" dxfId="20" priority="27" operator="between">
      <formula>0.00000001</formula>
      <formula>1</formula>
    </cfRule>
  </conditionalFormatting>
  <conditionalFormatting sqref="C27">
    <cfRule type="cellIs" dxfId="19" priority="25" operator="between">
      <formula>0.00000001</formula>
      <formula>1</formula>
    </cfRule>
  </conditionalFormatting>
  <conditionalFormatting sqref="I27">
    <cfRule type="cellIs" dxfId="18" priority="24" operator="between">
      <formula>0.000001</formula>
      <formula>1</formula>
    </cfRule>
  </conditionalFormatting>
  <conditionalFormatting sqref="C27">
    <cfRule type="cellIs" dxfId="17" priority="22" operator="between">
      <formula>0.00000001</formula>
      <formula>1</formula>
    </cfRule>
  </conditionalFormatting>
  <conditionalFormatting sqref="H26">
    <cfRule type="cellIs" dxfId="16" priority="2" operator="between">
      <formula>0.000001</formula>
      <formula>1</formula>
    </cfRule>
  </conditionalFormatting>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L22"/>
  <sheetViews>
    <sheetView workbookViewId="0">
      <selection activeCell="H11" sqref="H11"/>
    </sheetView>
  </sheetViews>
  <sheetFormatPr baseColWidth="10" defaultRowHeight="14.25" x14ac:dyDescent="0.2"/>
  <cols>
    <col min="1" max="1" width="25.25" customWidth="1"/>
  </cols>
  <sheetData>
    <row r="1" spans="1:12" x14ac:dyDescent="0.2">
      <c r="A1" s="927" t="s">
        <v>378</v>
      </c>
      <c r="B1" s="927"/>
      <c r="C1" s="927"/>
      <c r="D1" s="927"/>
      <c r="E1" s="927"/>
      <c r="F1" s="927"/>
      <c r="G1" s="1"/>
      <c r="H1" s="1"/>
      <c r="I1" s="1"/>
    </row>
    <row r="2" spans="1:12" x14ac:dyDescent="0.2">
      <c r="A2" s="928"/>
      <c r="B2" s="928"/>
      <c r="C2" s="928"/>
      <c r="D2" s="928"/>
      <c r="E2" s="928"/>
      <c r="F2" s="928"/>
      <c r="G2" s="11"/>
      <c r="H2" s="62" t="s">
        <v>515</v>
      </c>
      <c r="I2" s="1"/>
    </row>
    <row r="3" spans="1:12" x14ac:dyDescent="0.2">
      <c r="A3" s="12"/>
      <c r="B3" s="895">
        <f>INDICE!A3</f>
        <v>42948</v>
      </c>
      <c r="C3" s="896">
        <v>41671</v>
      </c>
      <c r="D3" s="896" t="s">
        <v>118</v>
      </c>
      <c r="E3" s="896"/>
      <c r="F3" s="896" t="s">
        <v>119</v>
      </c>
      <c r="G3" s="896"/>
      <c r="H3" s="896"/>
      <c r="I3" s="1"/>
    </row>
    <row r="4" spans="1:12" x14ac:dyDescent="0.2">
      <c r="A4" s="546"/>
      <c r="B4" s="97" t="s">
        <v>54</v>
      </c>
      <c r="C4" s="97" t="s">
        <v>461</v>
      </c>
      <c r="D4" s="97" t="s">
        <v>54</v>
      </c>
      <c r="E4" s="97" t="s">
        <v>461</v>
      </c>
      <c r="F4" s="97" t="s">
        <v>54</v>
      </c>
      <c r="G4" s="401" t="s">
        <v>461</v>
      </c>
      <c r="H4" s="401" t="s">
        <v>108</v>
      </c>
      <c r="I4" s="62"/>
    </row>
    <row r="5" spans="1:12" ht="14.1" customHeight="1" x14ac:dyDescent="0.2">
      <c r="A5" s="701" t="s">
        <v>363</v>
      </c>
      <c r="B5" s="322">
        <v>2058.18435</v>
      </c>
      <c r="C5" s="323">
        <v>-60.677423630087915</v>
      </c>
      <c r="D5" s="322">
        <v>20895.381420000002</v>
      </c>
      <c r="E5" s="323">
        <v>-28.915022150486138</v>
      </c>
      <c r="F5" s="322">
        <v>34379.652179999997</v>
      </c>
      <c r="G5" s="864">
        <v>-20.005943883754075</v>
      </c>
      <c r="H5" s="323">
        <v>98.305620860479408</v>
      </c>
      <c r="I5" s="1"/>
    </row>
    <row r="6" spans="1:12" x14ac:dyDescent="0.2">
      <c r="A6" s="65" t="s">
        <v>583</v>
      </c>
      <c r="B6" s="616">
        <v>2053.8906899999997</v>
      </c>
      <c r="C6" s="628">
        <v>-48.075664245373119</v>
      </c>
      <c r="D6" s="616">
        <v>20152.981230000005</v>
      </c>
      <c r="E6" s="628">
        <v>-13.721311158672131</v>
      </c>
      <c r="F6" s="616">
        <v>33092.081959999996</v>
      </c>
      <c r="G6" s="879">
        <v>-7.1040265785714762</v>
      </c>
      <c r="H6" s="628">
        <v>94.623925966771381</v>
      </c>
      <c r="I6" s="1"/>
    </row>
    <row r="7" spans="1:12" x14ac:dyDescent="0.2">
      <c r="A7" s="65" t="s">
        <v>584</v>
      </c>
      <c r="B7" s="618">
        <v>4.29366</v>
      </c>
      <c r="C7" s="628">
        <v>-99.664179510718824</v>
      </c>
      <c r="D7" s="618">
        <v>742.40019000000007</v>
      </c>
      <c r="E7" s="628">
        <v>-87.702349044372951</v>
      </c>
      <c r="F7" s="618">
        <v>1287.5702200000001</v>
      </c>
      <c r="G7" s="628">
        <v>-82.494013894491886</v>
      </c>
      <c r="H7" s="628">
        <v>3.6816948937080283</v>
      </c>
      <c r="I7" s="627"/>
      <c r="J7" s="243"/>
    </row>
    <row r="8" spans="1:12" x14ac:dyDescent="0.2">
      <c r="A8" s="701" t="s">
        <v>585</v>
      </c>
      <c r="B8" s="575">
        <v>72.608029999999999</v>
      </c>
      <c r="C8" s="590">
        <v>4.205159421975771E-2</v>
      </c>
      <c r="D8" s="575">
        <v>385.94251000000003</v>
      </c>
      <c r="E8" s="590">
        <v>-77.845004350775653</v>
      </c>
      <c r="F8" s="575">
        <v>592.56190000000004</v>
      </c>
      <c r="G8" s="590">
        <v>-88.194223424709037</v>
      </c>
      <c r="H8" s="590">
        <v>1.6943791395205827</v>
      </c>
      <c r="I8" s="627"/>
      <c r="J8" s="243"/>
    </row>
    <row r="9" spans="1:12" x14ac:dyDescent="0.2">
      <c r="A9" s="65" t="s">
        <v>367</v>
      </c>
      <c r="B9" s="616">
        <v>18.704739999999997</v>
      </c>
      <c r="C9" s="628">
        <v>-0.11385203294232589</v>
      </c>
      <c r="D9" s="616">
        <v>202.08328000000003</v>
      </c>
      <c r="E9" s="628">
        <v>-87.002134199744177</v>
      </c>
      <c r="F9" s="616">
        <v>289.47145</v>
      </c>
      <c r="G9" s="628">
        <v>-85.779349728640284</v>
      </c>
      <c r="H9" s="628">
        <v>0.82771839763369093</v>
      </c>
      <c r="I9" s="627"/>
      <c r="J9" s="243"/>
    </row>
    <row r="10" spans="1:12" x14ac:dyDescent="0.2">
      <c r="A10" s="65" t="s">
        <v>368</v>
      </c>
      <c r="B10" s="618">
        <v>4.7676000000000007</v>
      </c>
      <c r="C10" s="629">
        <v>233.38927582445251</v>
      </c>
      <c r="D10" s="618">
        <v>89.778230000000008</v>
      </c>
      <c r="E10" s="629">
        <v>83.593760224848552</v>
      </c>
      <c r="F10" s="618">
        <v>113.03308</v>
      </c>
      <c r="G10" s="629">
        <v>77.975645571230672</v>
      </c>
      <c r="H10" s="708">
        <v>0.32320824681398042</v>
      </c>
      <c r="I10" s="627"/>
      <c r="J10" s="243"/>
    </row>
    <row r="11" spans="1:12" x14ac:dyDescent="0.2">
      <c r="A11" s="65" t="s">
        <v>369</v>
      </c>
      <c r="B11" s="616">
        <v>0</v>
      </c>
      <c r="C11" s="628" t="s">
        <v>148</v>
      </c>
      <c r="D11" s="616">
        <v>2.50142</v>
      </c>
      <c r="E11" s="628" t="s">
        <v>148</v>
      </c>
      <c r="F11" s="616">
        <v>2.50142</v>
      </c>
      <c r="G11" s="628" t="s">
        <v>148</v>
      </c>
      <c r="H11" s="749">
        <v>7.1525926104590524E-3</v>
      </c>
      <c r="I11" s="1"/>
      <c r="J11" s="628"/>
      <c r="L11" s="628"/>
    </row>
    <row r="12" spans="1:12" x14ac:dyDescent="0.2">
      <c r="A12" s="65" t="s">
        <v>370</v>
      </c>
      <c r="B12" s="616">
        <v>47.13261</v>
      </c>
      <c r="C12" s="628">
        <v>-1.4851446863344091</v>
      </c>
      <c r="D12" s="616">
        <v>76.196309999999997</v>
      </c>
      <c r="E12" s="628">
        <v>-4.2881488293383878</v>
      </c>
      <c r="F12" s="616">
        <v>128.10919999999999</v>
      </c>
      <c r="G12" s="628">
        <v>-92.651212908219676</v>
      </c>
      <c r="H12" s="628">
        <v>0.36631709878861635</v>
      </c>
      <c r="I12" s="627"/>
      <c r="J12" s="243"/>
    </row>
    <row r="13" spans="1:12" x14ac:dyDescent="0.2">
      <c r="A13" s="65" t="s">
        <v>371</v>
      </c>
      <c r="B13" s="616">
        <v>0</v>
      </c>
      <c r="C13" s="628">
        <v>-100</v>
      </c>
      <c r="D13" s="616">
        <v>0</v>
      </c>
      <c r="E13" s="628">
        <v>-100</v>
      </c>
      <c r="F13" s="616">
        <v>35.795310000000001</v>
      </c>
      <c r="G13" s="628">
        <v>-55.861046178477679</v>
      </c>
      <c r="H13" s="628">
        <v>0.10235357108965748</v>
      </c>
      <c r="I13" s="627"/>
      <c r="J13" s="243"/>
    </row>
    <row r="14" spans="1:12" x14ac:dyDescent="0.2">
      <c r="A14" s="75" t="s">
        <v>372</v>
      </c>
      <c r="B14" s="616">
        <v>2.0030800000000002</v>
      </c>
      <c r="C14" s="729">
        <v>31.35553763123556</v>
      </c>
      <c r="D14" s="616">
        <v>15.383269999999998</v>
      </c>
      <c r="E14" s="628">
        <v>-0.33301651412049277</v>
      </c>
      <c r="F14" s="616">
        <v>23.651440000000001</v>
      </c>
      <c r="G14" s="628">
        <v>-97.841638847784935</v>
      </c>
      <c r="H14" s="628">
        <v>6.7629232584178439E-2</v>
      </c>
      <c r="I14" s="1"/>
      <c r="J14" s="243"/>
    </row>
    <row r="15" spans="1:12" x14ac:dyDescent="0.2">
      <c r="A15" s="587" t="s">
        <v>117</v>
      </c>
      <c r="B15" s="588">
        <v>2130.7923799999999</v>
      </c>
      <c r="C15" s="589">
        <v>-59.846985866129941</v>
      </c>
      <c r="D15" s="588">
        <v>21281.323929999995</v>
      </c>
      <c r="E15" s="589">
        <v>-31.652496262402153</v>
      </c>
      <c r="F15" s="588">
        <v>34972.214079999998</v>
      </c>
      <c r="G15" s="589">
        <v>-27.136685380727354</v>
      </c>
      <c r="H15" s="589">
        <v>100</v>
      </c>
      <c r="I15" s="627"/>
      <c r="J15" s="243"/>
    </row>
    <row r="16" spans="1:12" x14ac:dyDescent="0.2">
      <c r="A16" s="609"/>
      <c r="B16" s="720"/>
      <c r="C16" s="11"/>
      <c r="D16" s="11"/>
      <c r="E16" s="11"/>
      <c r="F16" s="11"/>
      <c r="G16" s="11"/>
      <c r="H16" s="233" t="s">
        <v>232</v>
      </c>
      <c r="I16" s="11"/>
      <c r="J16" s="243"/>
      <c r="L16" s="243"/>
    </row>
    <row r="17" spans="1:9" x14ac:dyDescent="0.2">
      <c r="A17" s="614" t="s">
        <v>362</v>
      </c>
      <c r="B17" s="720"/>
      <c r="C17" s="11"/>
      <c r="D17" s="11"/>
      <c r="E17" s="11"/>
      <c r="F17" s="11"/>
      <c r="G17" s="11"/>
      <c r="H17" s="11"/>
      <c r="I17" s="720"/>
    </row>
    <row r="18" spans="1:9" x14ac:dyDescent="0.2">
      <c r="A18" s="614" t="s">
        <v>655</v>
      </c>
      <c r="B18" s="720"/>
      <c r="C18" s="720"/>
      <c r="D18" s="720"/>
      <c r="E18" s="720"/>
      <c r="F18" s="720"/>
      <c r="G18" s="720"/>
      <c r="H18" s="720"/>
      <c r="I18" s="720"/>
    </row>
    <row r="19" spans="1:9" x14ac:dyDescent="0.2">
      <c r="A19" s="615" t="s">
        <v>602</v>
      </c>
      <c r="B19" s="720"/>
      <c r="C19" s="720"/>
      <c r="D19" s="720"/>
      <c r="E19" s="720"/>
      <c r="F19" s="720"/>
      <c r="G19" s="720"/>
      <c r="H19" s="720"/>
      <c r="I19" s="720"/>
    </row>
    <row r="20" spans="1:9" ht="14.25" customHeight="1" x14ac:dyDescent="0.2">
      <c r="A20" s="935" t="s">
        <v>632</v>
      </c>
      <c r="B20" s="935"/>
      <c r="C20" s="935"/>
      <c r="D20" s="935"/>
      <c r="E20" s="935"/>
      <c r="F20" s="935"/>
      <c r="G20" s="935"/>
      <c r="H20" s="935"/>
      <c r="I20" s="720"/>
    </row>
    <row r="21" spans="1:9" x14ac:dyDescent="0.2">
      <c r="A21" s="935"/>
      <c r="B21" s="935"/>
      <c r="C21" s="935"/>
      <c r="D21" s="935"/>
      <c r="E21" s="935"/>
      <c r="F21" s="935"/>
      <c r="G21" s="935"/>
      <c r="H21" s="935"/>
      <c r="I21" s="720"/>
    </row>
    <row r="22" spans="1:9" x14ac:dyDescent="0.2">
      <c r="A22" s="935"/>
      <c r="B22" s="935"/>
      <c r="C22" s="935"/>
      <c r="D22" s="935"/>
      <c r="E22" s="935"/>
      <c r="F22" s="935"/>
      <c r="G22" s="935"/>
      <c r="H22" s="935"/>
      <c r="I22" s="720"/>
    </row>
  </sheetData>
  <mergeCells count="5">
    <mergeCell ref="A1:F2"/>
    <mergeCell ref="B3:C3"/>
    <mergeCell ref="D3:E3"/>
    <mergeCell ref="F3:H3"/>
    <mergeCell ref="A20:H22"/>
  </mergeCells>
  <conditionalFormatting sqref="B7">
    <cfRule type="cellIs" dxfId="15" priority="7" operator="between">
      <formula>0.0001</formula>
      <formula>0.4999999</formula>
    </cfRule>
  </conditionalFormatting>
  <conditionalFormatting sqref="D7">
    <cfRule type="cellIs" dxfId="14" priority="6" operator="between">
      <formula>0.0001</formula>
      <formula>0.4999999</formula>
    </cfRule>
  </conditionalFormatting>
  <conditionalFormatting sqref="H11">
    <cfRule type="cellIs" dxfId="13" priority="4" operator="between">
      <formula>0.000001</formula>
      <formula>1</formula>
    </cfRule>
  </conditionalFormatting>
  <conditionalFormatting sqref="H11">
    <cfRule type="cellIs" dxfId="12" priority="3" operator="between">
      <formula>0.000001</formula>
      <formula>1</formula>
    </cfRule>
  </conditionalFormatting>
  <conditionalFormatting sqref="G5">
    <cfRule type="cellIs" dxfId="11" priority="2" operator="between">
      <formula>0.000001</formula>
      <formula>1</formula>
    </cfRule>
  </conditionalFormatting>
  <conditionalFormatting sqref="G5">
    <cfRule type="cellIs" dxfId="10" priority="1" operator="between">
      <formula>0.000001</formula>
      <formula>1</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dimension ref="A1:I14"/>
  <sheetViews>
    <sheetView workbookViewId="0">
      <selection activeCell="A3" sqref="A3"/>
    </sheetView>
  </sheetViews>
  <sheetFormatPr baseColWidth="10" defaultRowHeight="14.25" x14ac:dyDescent="0.2"/>
  <cols>
    <col min="1" max="1" width="11" customWidth="1"/>
  </cols>
  <sheetData>
    <row r="1" spans="1:9" x14ac:dyDescent="0.2">
      <c r="A1" s="927" t="s">
        <v>588</v>
      </c>
      <c r="B1" s="927"/>
      <c r="C1" s="927"/>
      <c r="D1" s="927"/>
      <c r="E1" s="927"/>
      <c r="F1" s="927"/>
      <c r="G1" s="1"/>
      <c r="H1" s="1"/>
    </row>
    <row r="2" spans="1:9" x14ac:dyDescent="0.2">
      <c r="A2" s="928"/>
      <c r="B2" s="928"/>
      <c r="C2" s="928"/>
      <c r="D2" s="928"/>
      <c r="E2" s="928"/>
      <c r="F2" s="928"/>
      <c r="G2" s="11"/>
      <c r="H2" s="62" t="s">
        <v>515</v>
      </c>
    </row>
    <row r="3" spans="1:9" x14ac:dyDescent="0.2">
      <c r="A3" s="12"/>
      <c r="B3" s="898">
        <f>INDICE!A3</f>
        <v>42948</v>
      </c>
      <c r="C3" s="898">
        <v>41671</v>
      </c>
      <c r="D3" s="916" t="s">
        <v>118</v>
      </c>
      <c r="E3" s="916"/>
      <c r="F3" s="916" t="s">
        <v>119</v>
      </c>
      <c r="G3" s="916"/>
      <c r="H3" s="916"/>
    </row>
    <row r="4" spans="1:9" x14ac:dyDescent="0.2">
      <c r="A4" s="546"/>
      <c r="B4" s="245" t="s">
        <v>54</v>
      </c>
      <c r="C4" s="246" t="s">
        <v>461</v>
      </c>
      <c r="D4" s="245" t="s">
        <v>54</v>
      </c>
      <c r="E4" s="246" t="s">
        <v>461</v>
      </c>
      <c r="F4" s="245" t="s">
        <v>54</v>
      </c>
      <c r="G4" s="247" t="s">
        <v>461</v>
      </c>
      <c r="H4" s="246" t="s">
        <v>519</v>
      </c>
    </row>
    <row r="5" spans="1:9" x14ac:dyDescent="0.2">
      <c r="A5" s="574" t="s">
        <v>117</v>
      </c>
      <c r="B5" s="69">
        <v>29440.874600000006</v>
      </c>
      <c r="C5" s="70">
        <v>40.143451754783193</v>
      </c>
      <c r="D5" s="69">
        <v>228004.21932999999</v>
      </c>
      <c r="E5" s="70">
        <v>13.001076817341559</v>
      </c>
      <c r="F5" s="69">
        <v>345729.81140000001</v>
      </c>
      <c r="G5" s="70">
        <v>10.382448055579026</v>
      </c>
      <c r="H5" s="70">
        <v>100</v>
      </c>
    </row>
    <row r="6" spans="1:9" x14ac:dyDescent="0.2">
      <c r="A6" s="321" t="s">
        <v>360</v>
      </c>
      <c r="B6" s="241">
        <v>10357.212150000001</v>
      </c>
      <c r="C6" s="205">
        <v>-23.877851786078182</v>
      </c>
      <c r="D6" s="241">
        <v>109200.36182999998</v>
      </c>
      <c r="E6" s="205">
        <v>1.5980128699559601</v>
      </c>
      <c r="F6" s="241">
        <v>169950.52939999997</v>
      </c>
      <c r="G6" s="205">
        <v>-0.48030046602705273</v>
      </c>
      <c r="H6" s="205">
        <v>49.157036447566227</v>
      </c>
    </row>
    <row r="7" spans="1:9" x14ac:dyDescent="0.2">
      <c r="A7" s="321" t="s">
        <v>361</v>
      </c>
      <c r="B7" s="241">
        <v>19083.66245</v>
      </c>
      <c r="C7" s="205">
        <v>157.83062125709941</v>
      </c>
      <c r="D7" s="241">
        <v>118803.85750000001</v>
      </c>
      <c r="E7" s="205">
        <v>25.999768020111141</v>
      </c>
      <c r="F7" s="241">
        <v>175779.28200000001</v>
      </c>
      <c r="G7" s="205">
        <v>23.405742992043301</v>
      </c>
      <c r="H7" s="205">
        <v>50.842963552433758</v>
      </c>
    </row>
    <row r="8" spans="1:9" x14ac:dyDescent="0.2">
      <c r="A8" s="684" t="s">
        <v>491</v>
      </c>
      <c r="B8" s="568">
        <v>5257.8475699999999</v>
      </c>
      <c r="C8" s="569">
        <v>-322.56484491777633</v>
      </c>
      <c r="D8" s="568">
        <v>20236.265809999994</v>
      </c>
      <c r="E8" s="571">
        <v>-3632.7167785397987</v>
      </c>
      <c r="F8" s="570">
        <v>24466.571799999998</v>
      </c>
      <c r="G8" s="571">
        <v>-1681.9015527811871</v>
      </c>
      <c r="H8" s="571">
        <v>7.076789733845902</v>
      </c>
    </row>
    <row r="9" spans="1:9" x14ac:dyDescent="0.2">
      <c r="A9" s="684" t="s">
        <v>492</v>
      </c>
      <c r="B9" s="568">
        <v>24183.027030000005</v>
      </c>
      <c r="C9" s="569">
        <v>3.4786708047072268</v>
      </c>
      <c r="D9" s="568">
        <v>207767.95352000001</v>
      </c>
      <c r="E9" s="571">
        <v>2.6802829465504252</v>
      </c>
      <c r="F9" s="570">
        <v>321263.23960000003</v>
      </c>
      <c r="G9" s="571">
        <v>2.0669012424899189</v>
      </c>
      <c r="H9" s="571">
        <v>92.923210266154101</v>
      </c>
    </row>
    <row r="10" spans="1:9" x14ac:dyDescent="0.2">
      <c r="A10" s="328"/>
      <c r="B10" s="328"/>
      <c r="C10" s="608"/>
      <c r="D10" s="1"/>
      <c r="E10" s="1"/>
      <c r="F10" s="1"/>
      <c r="G10" s="1"/>
      <c r="H10" s="233" t="s">
        <v>232</v>
      </c>
    </row>
    <row r="11" spans="1:9" x14ac:dyDescent="0.2">
      <c r="A11" s="614" t="s">
        <v>520</v>
      </c>
      <c r="B11" s="1"/>
      <c r="C11" s="1"/>
      <c r="D11" s="1"/>
      <c r="E11" s="1"/>
      <c r="F11" s="1"/>
      <c r="G11" s="1"/>
      <c r="H11" s="1"/>
      <c r="I11" s="1"/>
    </row>
    <row r="12" spans="1:9" x14ac:dyDescent="0.2">
      <c r="A12" s="615" t="s">
        <v>602</v>
      </c>
      <c r="B12" s="1"/>
      <c r="C12" s="1"/>
      <c r="D12" s="1"/>
      <c r="E12" s="1"/>
      <c r="F12" s="1"/>
      <c r="G12" s="1"/>
      <c r="H12" s="1"/>
      <c r="I12" s="1"/>
    </row>
    <row r="13" spans="1:9" x14ac:dyDescent="0.2">
      <c r="A13" s="935"/>
      <c r="B13" s="935"/>
      <c r="C13" s="935"/>
      <c r="D13" s="935"/>
      <c r="E13" s="935"/>
      <c r="F13" s="935"/>
      <c r="G13" s="935"/>
      <c r="H13" s="935"/>
    </row>
    <row r="14" spans="1:9" x14ac:dyDescent="0.2">
      <c r="A14" s="935"/>
      <c r="B14" s="935"/>
      <c r="C14" s="935"/>
      <c r="D14" s="935"/>
      <c r="E14" s="935"/>
      <c r="F14" s="935"/>
      <c r="G14" s="935"/>
      <c r="H14" s="935"/>
    </row>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H15"/>
  <sheetViews>
    <sheetView workbookViewId="0">
      <selection activeCell="B18" sqref="B18"/>
    </sheetView>
  </sheetViews>
  <sheetFormatPr baseColWidth="10" defaultRowHeight="14.25" x14ac:dyDescent="0.2"/>
  <cols>
    <col min="1" max="1" width="28.125" customWidth="1"/>
    <col min="2" max="2" width="11.375" bestFit="1" customWidth="1"/>
  </cols>
  <sheetData>
    <row r="1" spans="1:8" x14ac:dyDescent="0.2">
      <c r="A1" s="59" t="s">
        <v>382</v>
      </c>
      <c r="B1" s="59"/>
      <c r="C1" s="59"/>
      <c r="D1" s="60"/>
      <c r="E1" s="60"/>
      <c r="F1" s="60"/>
      <c r="G1" s="60"/>
      <c r="H1" s="58"/>
    </row>
    <row r="2" spans="1:8" x14ac:dyDescent="0.2">
      <c r="A2" s="61"/>
      <c r="B2" s="61"/>
      <c r="C2" s="61"/>
      <c r="D2" s="74"/>
      <c r="E2" s="74"/>
      <c r="F2" s="74"/>
      <c r="G2" s="134"/>
      <c r="H2" s="62" t="s">
        <v>515</v>
      </c>
    </row>
    <row r="3" spans="1:8" x14ac:dyDescent="0.2">
      <c r="A3" s="63"/>
      <c r="B3" s="898">
        <f>INDICE!A3</f>
        <v>42948</v>
      </c>
      <c r="C3" s="916">
        <v>41671</v>
      </c>
      <c r="D3" s="916" t="s">
        <v>118</v>
      </c>
      <c r="E3" s="916"/>
      <c r="F3" s="916" t="s">
        <v>119</v>
      </c>
      <c r="G3" s="916"/>
      <c r="H3" s="916"/>
    </row>
    <row r="4" spans="1:8" ht="25.5" x14ac:dyDescent="0.2">
      <c r="A4" s="75"/>
      <c r="B4" s="245" t="s">
        <v>54</v>
      </c>
      <c r="C4" s="246" t="s">
        <v>461</v>
      </c>
      <c r="D4" s="245" t="s">
        <v>54</v>
      </c>
      <c r="E4" s="246" t="s">
        <v>461</v>
      </c>
      <c r="F4" s="245" t="s">
        <v>54</v>
      </c>
      <c r="G4" s="247" t="s">
        <v>461</v>
      </c>
      <c r="H4" s="246" t="s">
        <v>108</v>
      </c>
    </row>
    <row r="5" spans="1:8" ht="15" x14ac:dyDescent="0.25">
      <c r="A5" s="736" t="s">
        <v>383</v>
      </c>
      <c r="B5" s="863">
        <v>0</v>
      </c>
      <c r="C5" s="771">
        <v>-100</v>
      </c>
      <c r="D5" s="737">
        <v>5.7036955387999999</v>
      </c>
      <c r="E5" s="738">
        <v>-15.009783269094939</v>
      </c>
      <c r="F5" s="739">
        <v>17.0251511624</v>
      </c>
      <c r="G5" s="738">
        <v>15.336119222928193</v>
      </c>
      <c r="H5" s="867">
        <v>3.5667600212705133</v>
      </c>
    </row>
    <row r="6" spans="1:8" ht="15" x14ac:dyDescent="0.25">
      <c r="A6" s="736" t="s">
        <v>384</v>
      </c>
      <c r="B6" s="866">
        <v>0</v>
      </c>
      <c r="C6" s="740" t="s">
        <v>148</v>
      </c>
      <c r="D6" s="740">
        <v>0.85452602599999994</v>
      </c>
      <c r="E6" s="743" t="s">
        <v>148</v>
      </c>
      <c r="F6" s="740">
        <v>0.85452602599999994</v>
      </c>
      <c r="G6" s="741">
        <v>67.711151024647819</v>
      </c>
      <c r="H6" s="868">
        <v>0.17902274332830723</v>
      </c>
    </row>
    <row r="7" spans="1:8" ht="15" x14ac:dyDescent="0.25">
      <c r="A7" s="736" t="s">
        <v>385</v>
      </c>
      <c r="B7" s="866">
        <v>0.52929059999999994</v>
      </c>
      <c r="C7" s="743">
        <v>-90.74566473988439</v>
      </c>
      <c r="D7" s="740">
        <v>40.637440529999999</v>
      </c>
      <c r="E7" s="741">
        <v>-15.903843940913939</v>
      </c>
      <c r="F7" s="742">
        <v>46.943855929999998</v>
      </c>
      <c r="G7" s="741">
        <v>-36.642145281410372</v>
      </c>
      <c r="H7" s="869">
        <v>9.8347125953977965</v>
      </c>
    </row>
    <row r="8" spans="1:8" ht="15" x14ac:dyDescent="0.25">
      <c r="A8" s="736" t="s">
        <v>591</v>
      </c>
      <c r="B8" s="866">
        <v>25.315200000000001</v>
      </c>
      <c r="C8" s="772">
        <v>-43.89784457731465</v>
      </c>
      <c r="D8" s="742">
        <v>207.60370000000003</v>
      </c>
      <c r="E8" s="743">
        <v>-48.716654685944519</v>
      </c>
      <c r="F8" s="742">
        <v>349.71879999999999</v>
      </c>
      <c r="G8" s="743">
        <v>-43.542602460551379</v>
      </c>
      <c r="H8" s="869">
        <v>73.265900703513054</v>
      </c>
    </row>
    <row r="9" spans="1:8" ht="15" x14ac:dyDescent="0.25">
      <c r="A9" s="736" t="s">
        <v>621</v>
      </c>
      <c r="B9" s="866">
        <v>7.7443</v>
      </c>
      <c r="C9" s="740">
        <v>0</v>
      </c>
      <c r="D9" s="742">
        <v>62.78586</v>
      </c>
      <c r="E9" s="743" t="s">
        <v>148</v>
      </c>
      <c r="F9" s="742">
        <v>62.78586</v>
      </c>
      <c r="G9" s="743" t="s">
        <v>148</v>
      </c>
      <c r="H9" s="869">
        <v>13.153603936490324</v>
      </c>
    </row>
    <row r="10" spans="1:8" x14ac:dyDescent="0.2">
      <c r="A10" s="744" t="s">
        <v>194</v>
      </c>
      <c r="B10" s="745">
        <v>33.588790600000003</v>
      </c>
      <c r="C10" s="746">
        <v>-37.116677323887622</v>
      </c>
      <c r="D10" s="745">
        <v>317.58522209480003</v>
      </c>
      <c r="E10" s="746">
        <v>-30.937302802773676</v>
      </c>
      <c r="F10" s="747">
        <v>477.32819311840001</v>
      </c>
      <c r="G10" s="746">
        <v>-32.657090221829854</v>
      </c>
      <c r="H10" s="746">
        <v>100</v>
      </c>
    </row>
    <row r="11" spans="1:8" x14ac:dyDescent="0.2">
      <c r="A11" s="865" t="s">
        <v>266</v>
      </c>
      <c r="B11" s="732">
        <f>B10/'Consumo de gas natural'!B8*100</f>
        <v>0.13592294659832588</v>
      </c>
      <c r="C11" s="257"/>
      <c r="D11" s="256">
        <f>D10/'Consumo de gas natural'!D8*100</f>
        <v>0.14309765650454059</v>
      </c>
      <c r="E11" s="257"/>
      <c r="F11" s="256">
        <f>F10/'Consumo de gas natural'!F8*100</f>
        <v>0.14091591990218219</v>
      </c>
      <c r="G11" s="258"/>
      <c r="H11" s="733"/>
    </row>
    <row r="12" spans="1:8" x14ac:dyDescent="0.2">
      <c r="A12" s="259"/>
      <c r="B12" s="67"/>
      <c r="C12" s="67"/>
      <c r="D12" s="67"/>
      <c r="E12" s="67"/>
      <c r="F12" s="67"/>
      <c r="G12" s="252"/>
      <c r="H12" s="233" t="s">
        <v>232</v>
      </c>
    </row>
    <row r="13" spans="1:8" x14ac:dyDescent="0.2">
      <c r="A13" s="259" t="s">
        <v>528</v>
      </c>
      <c r="B13" s="134"/>
      <c r="C13" s="134"/>
      <c r="D13" s="134"/>
      <c r="E13" s="134"/>
      <c r="F13" s="134"/>
      <c r="G13" s="134"/>
      <c r="H13" s="1"/>
    </row>
    <row r="14" spans="1:8" x14ac:dyDescent="0.2">
      <c r="A14" s="615" t="s">
        <v>602</v>
      </c>
      <c r="B14" s="1"/>
      <c r="C14" s="1"/>
      <c r="D14" s="1"/>
      <c r="E14" s="1"/>
      <c r="F14" s="1"/>
      <c r="G14" s="1"/>
      <c r="H14" s="1"/>
    </row>
    <row r="15" spans="1:8" x14ac:dyDescent="0.2">
      <c r="A15" s="259" t="s">
        <v>623</v>
      </c>
    </row>
  </sheetData>
  <mergeCells count="3">
    <mergeCell ref="B3:C3"/>
    <mergeCell ref="D3:E3"/>
    <mergeCell ref="F3:H3"/>
  </mergeCells>
  <conditionalFormatting sqref="B7">
    <cfRule type="cellIs" dxfId="9" priority="8" operator="equal">
      <formula>0</formula>
    </cfRule>
    <cfRule type="cellIs" dxfId="8" priority="11" operator="between">
      <formula>-0.49</formula>
      <formula>0.49</formula>
    </cfRule>
  </conditionalFormatting>
  <conditionalFormatting sqref="B20:B25">
    <cfRule type="cellIs" dxfId="7" priority="10" operator="between">
      <formula>0.00001</formula>
      <formula>0.499</formula>
    </cfRule>
  </conditionalFormatting>
  <conditionalFormatting sqref="D7">
    <cfRule type="cellIs" dxfId="6" priority="6" operator="equal">
      <formula>0</formula>
    </cfRule>
    <cfRule type="cellIs" dxfId="5" priority="7" operator="between">
      <formula>-0.49</formula>
      <formula>0.49</formula>
    </cfRule>
  </conditionalFormatting>
  <conditionalFormatting sqref="F6">
    <cfRule type="cellIs" dxfId="4" priority="4" operator="between">
      <formula>-0.49</formula>
      <formula>0.49</formula>
    </cfRule>
  </conditionalFormatting>
  <conditionalFormatting sqref="B5">
    <cfRule type="cellIs" dxfId="3" priority="2" operator="between">
      <formula>0.000001</formula>
      <formula>1</formula>
    </cfRule>
  </conditionalFormatting>
  <conditionalFormatting sqref="B5">
    <cfRule type="cellIs" dxfId="2" priority="1" operator="between">
      <formula>0.000001</formula>
      <formula>1</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14"/>
  <sheetViews>
    <sheetView workbookViewId="0">
      <selection activeCell="C16" sqref="C16"/>
    </sheetView>
  </sheetViews>
  <sheetFormatPr baseColWidth="10" defaultRowHeight="14.25" x14ac:dyDescent="0.2"/>
  <cols>
    <col min="1" max="1" width="23.875" bestFit="1" customWidth="1"/>
    <col min="3" max="3" width="5.5" customWidth="1"/>
    <col min="4" max="4" width="28.5" bestFit="1" customWidth="1"/>
  </cols>
  <sheetData>
    <row r="1" spans="1:5" x14ac:dyDescent="0.2">
      <c r="A1" s="211" t="s">
        <v>386</v>
      </c>
      <c r="B1" s="211"/>
      <c r="C1" s="211"/>
      <c r="D1" s="211"/>
      <c r="E1" s="212"/>
    </row>
    <row r="2" spans="1:5" x14ac:dyDescent="0.2">
      <c r="A2" s="214"/>
      <c r="B2" s="214"/>
      <c r="C2" s="214"/>
      <c r="D2" s="214"/>
      <c r="E2" s="62" t="s">
        <v>515</v>
      </c>
    </row>
    <row r="3" spans="1:5" x14ac:dyDescent="0.2">
      <c r="A3" s="332" t="s">
        <v>387</v>
      </c>
      <c r="B3" s="333"/>
      <c r="C3" s="334"/>
      <c r="D3" s="332" t="s">
        <v>388</v>
      </c>
      <c r="E3" s="333"/>
    </row>
    <row r="4" spans="1:5" x14ac:dyDescent="0.2">
      <c r="A4" s="188" t="s">
        <v>389</v>
      </c>
      <c r="B4" s="228">
        <v>31605.255770600001</v>
      </c>
      <c r="C4" s="335"/>
      <c r="D4" s="188" t="s">
        <v>390</v>
      </c>
      <c r="E4" s="228">
        <v>2130.7923799999999</v>
      </c>
    </row>
    <row r="5" spans="1:5" x14ac:dyDescent="0.2">
      <c r="A5" s="630" t="s">
        <v>391</v>
      </c>
      <c r="B5" s="336">
        <v>33.588790600000003</v>
      </c>
      <c r="C5" s="335"/>
      <c r="D5" s="630" t="s">
        <v>392</v>
      </c>
      <c r="E5" s="337">
        <v>2130.7923799999999</v>
      </c>
    </row>
    <row r="6" spans="1:5" x14ac:dyDescent="0.2">
      <c r="A6" s="630" t="s">
        <v>393</v>
      </c>
      <c r="B6" s="336">
        <v>19156.270479999999</v>
      </c>
      <c r="C6" s="335"/>
      <c r="D6" s="188" t="s">
        <v>395</v>
      </c>
      <c r="E6" s="228">
        <v>24711.641</v>
      </c>
    </row>
    <row r="7" spans="1:5" x14ac:dyDescent="0.2">
      <c r="A7" s="630" t="s">
        <v>394</v>
      </c>
      <c r="B7" s="336">
        <v>12415.396500000001</v>
      </c>
      <c r="C7" s="335"/>
      <c r="D7" s="630" t="s">
        <v>396</v>
      </c>
      <c r="E7" s="337">
        <v>15986.581</v>
      </c>
    </row>
    <row r="8" spans="1:5" x14ac:dyDescent="0.2">
      <c r="A8" s="631"/>
      <c r="B8" s="632"/>
      <c r="C8" s="335"/>
      <c r="D8" s="630" t="s">
        <v>397</v>
      </c>
      <c r="E8" s="337">
        <v>7758.8919999999998</v>
      </c>
    </row>
    <row r="9" spans="1:5" x14ac:dyDescent="0.2">
      <c r="A9" s="188" t="s">
        <v>275</v>
      </c>
      <c r="B9" s="228">
        <v>-4187</v>
      </c>
      <c r="C9" s="335"/>
      <c r="D9" s="630" t="s">
        <v>398</v>
      </c>
      <c r="E9" s="337">
        <v>966.16800000000001</v>
      </c>
    </row>
    <row r="10" spans="1:5" x14ac:dyDescent="0.2">
      <c r="A10" s="630"/>
      <c r="B10" s="336"/>
      <c r="C10" s="335"/>
      <c r="D10" s="188" t="s">
        <v>399</v>
      </c>
      <c r="E10" s="228">
        <v>575.8223906000012</v>
      </c>
    </row>
    <row r="11" spans="1:5" x14ac:dyDescent="0.2">
      <c r="A11" s="230" t="s">
        <v>117</v>
      </c>
      <c r="B11" s="231">
        <v>27418.255770600001</v>
      </c>
      <c r="C11" s="335"/>
      <c r="D11" s="230" t="s">
        <v>117</v>
      </c>
      <c r="E11" s="231">
        <v>27418.255770600001</v>
      </c>
    </row>
    <row r="12" spans="1:5" x14ac:dyDescent="0.2">
      <c r="A12" s="1"/>
      <c r="B12" s="1"/>
      <c r="C12" s="335"/>
      <c r="D12" s="1"/>
      <c r="E12" s="233" t="s">
        <v>232</v>
      </c>
    </row>
    <row r="13" spans="1:5" x14ac:dyDescent="0.2">
      <c r="A13" s="1"/>
      <c r="B13" s="1"/>
      <c r="C13" s="1"/>
      <c r="D13" s="1"/>
      <c r="E13" s="1"/>
    </row>
    <row r="14" spans="1:5" x14ac:dyDescent="0.2">
      <c r="C14" s="1"/>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26"/>
  <sheetViews>
    <sheetView workbookViewId="0">
      <selection activeCell="F31" sqref="F31"/>
    </sheetView>
  </sheetViews>
  <sheetFormatPr baseColWidth="10" defaultRowHeight="14.25" x14ac:dyDescent="0.2"/>
  <cols>
    <col min="1" max="1" width="11" customWidth="1"/>
  </cols>
  <sheetData>
    <row r="1" spans="1:6" x14ac:dyDescent="0.2">
      <c r="A1" s="884" t="s">
        <v>547</v>
      </c>
      <c r="B1" s="884"/>
      <c r="C1" s="884"/>
      <c r="D1" s="884"/>
      <c r="E1" s="884"/>
      <c r="F1" s="261"/>
    </row>
    <row r="2" spans="1:6" x14ac:dyDescent="0.2">
      <c r="A2" s="885"/>
      <c r="B2" s="885"/>
      <c r="C2" s="885"/>
      <c r="D2" s="885"/>
      <c r="E2" s="885"/>
      <c r="F2" s="62" t="s">
        <v>400</v>
      </c>
    </row>
    <row r="3" spans="1:6" x14ac:dyDescent="0.2">
      <c r="A3" s="262"/>
      <c r="B3" s="262"/>
      <c r="C3" s="263" t="s">
        <v>545</v>
      </c>
      <c r="D3" s="263" t="s">
        <v>514</v>
      </c>
      <c r="E3" s="263" t="s">
        <v>546</v>
      </c>
      <c r="F3" s="263" t="s">
        <v>514</v>
      </c>
    </row>
    <row r="4" spans="1:6" x14ac:dyDescent="0.2">
      <c r="A4" s="937">
        <v>2011</v>
      </c>
      <c r="B4" s="265" t="s">
        <v>278</v>
      </c>
      <c r="C4" s="338">
        <v>7.6839000000000004</v>
      </c>
      <c r="D4" s="633">
        <v>4.1066009104704175</v>
      </c>
      <c r="E4" s="338">
        <v>6.02</v>
      </c>
      <c r="F4" s="633">
        <v>3.8038417767355108</v>
      </c>
    </row>
    <row r="5" spans="1:6" x14ac:dyDescent="0.2">
      <c r="A5" s="937"/>
      <c r="B5" s="265" t="s">
        <v>279</v>
      </c>
      <c r="C5" s="338">
        <v>7.9547999999999996</v>
      </c>
      <c r="D5" s="633">
        <v>3.5255534298988693</v>
      </c>
      <c r="E5" s="338">
        <v>6.2908999999999997</v>
      </c>
      <c r="F5" s="633">
        <v>4.5000000000000027</v>
      </c>
    </row>
    <row r="6" spans="1:6" x14ac:dyDescent="0.2">
      <c r="A6" s="937"/>
      <c r="B6" s="265" t="s">
        <v>280</v>
      </c>
      <c r="C6" s="338">
        <v>8.3352000000000004</v>
      </c>
      <c r="D6" s="633">
        <v>4.7820184039825104</v>
      </c>
      <c r="E6" s="338">
        <v>6.6712999999999996</v>
      </c>
      <c r="F6" s="633">
        <v>6.0468295474415399</v>
      </c>
    </row>
    <row r="7" spans="1:6" x14ac:dyDescent="0.2">
      <c r="A7" s="938"/>
      <c r="B7" s="270" t="s">
        <v>281</v>
      </c>
      <c r="C7" s="339">
        <v>8.4214000000000002</v>
      </c>
      <c r="D7" s="634">
        <v>1.034168346290429</v>
      </c>
      <c r="E7" s="339">
        <v>6.7573999999999996</v>
      </c>
      <c r="F7" s="634">
        <v>1.2906030308935299</v>
      </c>
    </row>
    <row r="8" spans="1:6" x14ac:dyDescent="0.2">
      <c r="A8" s="937">
        <v>2012</v>
      </c>
      <c r="B8" s="265" t="s">
        <v>278</v>
      </c>
      <c r="C8" s="338">
        <v>8.4930747799999988</v>
      </c>
      <c r="D8" s="633">
        <v>0.85110290450517256</v>
      </c>
      <c r="E8" s="338">
        <v>6.77558478</v>
      </c>
      <c r="F8" s="633">
        <v>0.2691091248113231</v>
      </c>
    </row>
    <row r="9" spans="1:6" x14ac:dyDescent="0.2">
      <c r="A9" s="937"/>
      <c r="B9" s="265" t="s">
        <v>282</v>
      </c>
      <c r="C9" s="338">
        <v>8.8919548999999982</v>
      </c>
      <c r="D9" s="633">
        <v>4.6965337093146315</v>
      </c>
      <c r="E9" s="338">
        <v>7.1146388999999992</v>
      </c>
      <c r="F9" s="633">
        <v>5.0040569339610448</v>
      </c>
    </row>
    <row r="10" spans="1:6" x14ac:dyDescent="0.2">
      <c r="A10" s="937"/>
      <c r="B10" s="265" t="s">
        <v>280</v>
      </c>
      <c r="C10" s="338">
        <v>9.0495981799999985</v>
      </c>
      <c r="D10" s="633">
        <v>1.772875388740448</v>
      </c>
      <c r="E10" s="338">
        <v>7.2722821799999995</v>
      </c>
      <c r="F10" s="633">
        <v>2.2157593971494505</v>
      </c>
    </row>
    <row r="11" spans="1:6" x14ac:dyDescent="0.2">
      <c r="A11" s="938"/>
      <c r="B11" s="270" t="s">
        <v>283</v>
      </c>
      <c r="C11" s="339">
        <v>9.2796727099999998</v>
      </c>
      <c r="D11" s="634">
        <v>2.5423728813559472</v>
      </c>
      <c r="E11" s="339">
        <v>7.4571707099999998</v>
      </c>
      <c r="F11" s="634">
        <v>2.5423728813559361</v>
      </c>
    </row>
    <row r="12" spans="1:6" x14ac:dyDescent="0.2">
      <c r="A12" s="636">
        <v>2013</v>
      </c>
      <c r="B12" s="637" t="s">
        <v>278</v>
      </c>
      <c r="C12" s="638">
        <v>9.3228939099999995</v>
      </c>
      <c r="D12" s="635">
        <v>0.46576211630204822</v>
      </c>
      <c r="E12" s="638">
        <v>7.4668749099999996</v>
      </c>
      <c r="F12" s="635">
        <v>0.13013246413933616</v>
      </c>
    </row>
    <row r="13" spans="1:6" x14ac:dyDescent="0.2">
      <c r="A13" s="636">
        <v>2014</v>
      </c>
      <c r="B13" s="637" t="s">
        <v>278</v>
      </c>
      <c r="C13" s="638">
        <v>9.3313711699999988</v>
      </c>
      <c r="D13" s="635">
        <v>9.0929491227036571E-2</v>
      </c>
      <c r="E13" s="638">
        <v>7.4541771700000004</v>
      </c>
      <c r="F13" s="635">
        <v>-0.17005427508895066</v>
      </c>
    </row>
    <row r="14" spans="1:6" x14ac:dyDescent="0.2">
      <c r="A14" s="936">
        <v>2015</v>
      </c>
      <c r="B14" s="265" t="s">
        <v>278</v>
      </c>
      <c r="C14" s="338">
        <v>9.0886999999999993</v>
      </c>
      <c r="D14" s="633">
        <v>-2.6</v>
      </c>
      <c r="E14" s="338">
        <v>7.2163000000000004</v>
      </c>
      <c r="F14" s="633">
        <v>-3.2</v>
      </c>
    </row>
    <row r="15" spans="1:6" x14ac:dyDescent="0.2">
      <c r="A15" s="937"/>
      <c r="B15" s="265" t="s">
        <v>279</v>
      </c>
      <c r="C15" s="338">
        <v>8.8966738299999992</v>
      </c>
      <c r="D15" s="633">
        <v>-2.1126277723363662</v>
      </c>
      <c r="E15" s="338">
        <v>7.0243198300000005</v>
      </c>
      <c r="F15" s="633">
        <v>-2.6607716516130533</v>
      </c>
    </row>
    <row r="16" spans="1:6" x14ac:dyDescent="0.2">
      <c r="A16" s="937"/>
      <c r="B16" s="265" t="s">
        <v>280</v>
      </c>
      <c r="C16" s="338">
        <v>8.6769076126901634</v>
      </c>
      <c r="D16" s="633">
        <v>-2.4702065233500399</v>
      </c>
      <c r="E16" s="338">
        <v>6.8045536126901629</v>
      </c>
      <c r="F16" s="633">
        <v>-3.1286476502855591</v>
      </c>
    </row>
    <row r="17" spans="1:6" x14ac:dyDescent="0.2">
      <c r="A17" s="938"/>
      <c r="B17" s="270" t="s">
        <v>281</v>
      </c>
      <c r="C17" s="339">
        <v>8.5953257826901623</v>
      </c>
      <c r="D17" s="634">
        <f>100*(C17-C16)/C16</f>
        <v>-0.94021780156660772</v>
      </c>
      <c r="E17" s="339">
        <v>6.7229717826901636</v>
      </c>
      <c r="F17" s="634">
        <f>100*(E17-E16)/E16</f>
        <v>-1.1989299319775091</v>
      </c>
    </row>
    <row r="18" spans="1:6" x14ac:dyDescent="0.2">
      <c r="A18" s="936">
        <v>2016</v>
      </c>
      <c r="B18" s="265" t="s">
        <v>278</v>
      </c>
      <c r="C18" s="338">
        <v>8.3602396900000002</v>
      </c>
      <c r="D18" s="633">
        <f>100*(C18-C17)/C17</f>
        <v>-2.7350457520015601</v>
      </c>
      <c r="E18" s="338">
        <v>6.476995689999999</v>
      </c>
      <c r="F18" s="633">
        <f>100*(E18-E17)/E17</f>
        <v>-3.6587405189396542</v>
      </c>
    </row>
    <row r="19" spans="1:6" x14ac:dyDescent="0.2">
      <c r="A19" s="937"/>
      <c r="B19" s="265" t="s">
        <v>279</v>
      </c>
      <c r="C19" s="338">
        <v>8.1462632900000003</v>
      </c>
      <c r="D19" s="633">
        <v>-2.5594529335797063</v>
      </c>
      <c r="E19" s="338">
        <v>6.2630192899999999</v>
      </c>
      <c r="F19" s="633">
        <v>-3.3036365969852777</v>
      </c>
    </row>
    <row r="20" spans="1:6" x14ac:dyDescent="0.2">
      <c r="A20" s="938"/>
      <c r="B20" s="270" t="s">
        <v>281</v>
      </c>
      <c r="C20" s="339">
        <v>8.2213304800000007</v>
      </c>
      <c r="D20" s="634">
        <v>0.92149231282703103</v>
      </c>
      <c r="E20" s="339">
        <v>6.3380864799999994</v>
      </c>
      <c r="F20" s="634">
        <v>1.198578297848409</v>
      </c>
    </row>
    <row r="21" spans="1:6" x14ac:dyDescent="0.2">
      <c r="A21" s="936">
        <v>2017</v>
      </c>
      <c r="B21" s="774" t="s">
        <v>278</v>
      </c>
      <c r="C21" s="777">
        <v>8.4754970299999979</v>
      </c>
      <c r="D21" s="779">
        <v>3.0915500917802441</v>
      </c>
      <c r="E21" s="777">
        <v>6.58015303</v>
      </c>
      <c r="F21" s="779">
        <v>3.8192370956730866</v>
      </c>
    </row>
    <row r="22" spans="1:6" x14ac:dyDescent="0.2">
      <c r="A22" s="937"/>
      <c r="B22" s="265" t="s">
        <v>279</v>
      </c>
      <c r="C22" s="338">
        <v>8.6130582999999987</v>
      </c>
      <c r="D22" s="633">
        <v>1.6230466427288794</v>
      </c>
      <c r="E22" s="338">
        <v>6.7177142999999999</v>
      </c>
      <c r="F22" s="633">
        <v>2.0905481889681821</v>
      </c>
    </row>
    <row r="23" spans="1:6" x14ac:dyDescent="0.2">
      <c r="A23" s="938"/>
      <c r="B23" s="775" t="s">
        <v>280</v>
      </c>
      <c r="C23" s="776">
        <v>8.5372844699999977</v>
      </c>
      <c r="D23" s="778">
        <v>-0.87975522004769258</v>
      </c>
      <c r="E23" s="776">
        <v>6.6419404700000007</v>
      </c>
      <c r="F23" s="778">
        <v>-1.1279704169616036</v>
      </c>
    </row>
    <row r="24" spans="1:6" x14ac:dyDescent="0.2">
      <c r="A24" s="639"/>
      <c r="B24" s="58"/>
      <c r="C24" s="94"/>
      <c r="D24" s="94"/>
      <c r="E24" s="94"/>
      <c r="F24" s="94" t="s">
        <v>620</v>
      </c>
    </row>
    <row r="25" spans="1:6" x14ac:dyDescent="0.2">
      <c r="A25" s="639" t="s">
        <v>286</v>
      </c>
      <c r="B25" s="58"/>
      <c r="C25" s="94"/>
      <c r="D25" s="94"/>
      <c r="E25" s="94"/>
      <c r="F25" s="94"/>
    </row>
    <row r="26" spans="1:6" x14ac:dyDescent="0.2">
      <c r="A26" s="94"/>
      <c r="B26" s="8"/>
      <c r="C26" s="8"/>
      <c r="D26" s="8"/>
      <c r="E26" s="8"/>
      <c r="F26" s="8"/>
    </row>
  </sheetData>
  <mergeCells count="6">
    <mergeCell ref="A21:A23"/>
    <mergeCell ref="A14:A17"/>
    <mergeCell ref="A1:E2"/>
    <mergeCell ref="A8:A11"/>
    <mergeCell ref="A4:A7"/>
    <mergeCell ref="A18:A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I17"/>
  <sheetViews>
    <sheetView zoomScaleNormal="100" zoomScaleSheetLayoutView="100" workbookViewId="0"/>
  </sheetViews>
  <sheetFormatPr baseColWidth="10" defaultRowHeight="12.75" x14ac:dyDescent="0.2"/>
  <cols>
    <col min="1" max="1" width="32.375" style="78" customWidth="1"/>
    <col min="2" max="2" width="12.375" style="78" customWidth="1"/>
    <col min="3" max="3" width="12.875" style="78" customWidth="1"/>
    <col min="4" max="4" width="11" style="78"/>
    <col min="5" max="5" width="12.875" style="78" customWidth="1"/>
    <col min="6" max="6" width="13.5" style="78" customWidth="1"/>
    <col min="7" max="7" width="11" style="78"/>
    <col min="8" max="8" width="15.875" style="78" customWidth="1"/>
    <col min="9" max="9" width="11" style="78"/>
    <col min="10" max="10" width="10" style="78"/>
    <col min="11" max="12" width="10.125" style="78" bestFit="1" customWidth="1"/>
    <col min="13" max="256" width="10" style="78"/>
    <col min="257" max="257" width="28.375" style="78" customWidth="1"/>
    <col min="258" max="258" width="10.875" style="78" customWidth="1"/>
    <col min="259" max="259" width="11.375" style="78" customWidth="1"/>
    <col min="260" max="260" width="10" style="78"/>
    <col min="261" max="261" width="11.375" style="78" customWidth="1"/>
    <col min="262" max="262" width="11.875" style="78" customWidth="1"/>
    <col min="263" max="263" width="10" style="78"/>
    <col min="264" max="264" width="10.875" style="78" bestFit="1" customWidth="1"/>
    <col min="265" max="266" width="10" style="78"/>
    <col min="267" max="268" width="10.125" style="78" bestFit="1" customWidth="1"/>
    <col min="269" max="512" width="10" style="78"/>
    <col min="513" max="513" width="28.375" style="78" customWidth="1"/>
    <col min="514" max="514" width="10.875" style="78" customWidth="1"/>
    <col min="515" max="515" width="11.375" style="78" customWidth="1"/>
    <col min="516" max="516" width="10" style="78"/>
    <col min="517" max="517" width="11.375" style="78" customWidth="1"/>
    <col min="518" max="518" width="11.875" style="78" customWidth="1"/>
    <col min="519" max="519" width="10" style="78"/>
    <col min="520" max="520" width="10.875" style="78" bestFit="1" customWidth="1"/>
    <col min="521" max="522" width="10" style="78"/>
    <col min="523" max="524" width="10.125" style="78" bestFit="1" customWidth="1"/>
    <col min="525" max="768" width="10" style="78"/>
    <col min="769" max="769" width="28.375" style="78" customWidth="1"/>
    <col min="770" max="770" width="10.875" style="78" customWidth="1"/>
    <col min="771" max="771" width="11.375" style="78" customWidth="1"/>
    <col min="772" max="772" width="10" style="78"/>
    <col min="773" max="773" width="11.375" style="78" customWidth="1"/>
    <col min="774" max="774" width="11.875" style="78" customWidth="1"/>
    <col min="775" max="775" width="10" style="78"/>
    <col min="776" max="776" width="10.875" style="78" bestFit="1" customWidth="1"/>
    <col min="777" max="778" width="10" style="78"/>
    <col min="779" max="780" width="10.125" style="78" bestFit="1" customWidth="1"/>
    <col min="781" max="1024" width="11" style="78"/>
    <col min="1025" max="1025" width="28.375" style="78" customWidth="1"/>
    <col min="1026" max="1026" width="10.875" style="78" customWidth="1"/>
    <col min="1027" max="1027" width="11.375" style="78" customWidth="1"/>
    <col min="1028" max="1028" width="10" style="78"/>
    <col min="1029" max="1029" width="11.375" style="78" customWidth="1"/>
    <col min="1030" max="1030" width="11.875" style="78" customWidth="1"/>
    <col min="1031" max="1031" width="10" style="78"/>
    <col min="1032" max="1032" width="10.875" style="78" bestFit="1" customWidth="1"/>
    <col min="1033" max="1034" width="10" style="78"/>
    <col min="1035" max="1036" width="10.125" style="78" bestFit="1" customWidth="1"/>
    <col min="1037" max="1280" width="10" style="78"/>
    <col min="1281" max="1281" width="28.375" style="78" customWidth="1"/>
    <col min="1282" max="1282" width="10.875" style="78" customWidth="1"/>
    <col min="1283" max="1283" width="11.375" style="78" customWidth="1"/>
    <col min="1284" max="1284" width="10" style="78"/>
    <col min="1285" max="1285" width="11.375" style="78" customWidth="1"/>
    <col min="1286" max="1286" width="11.875" style="78" customWidth="1"/>
    <col min="1287" max="1287" width="10" style="78"/>
    <col min="1288" max="1288" width="10.875" style="78" bestFit="1" customWidth="1"/>
    <col min="1289" max="1290" width="10" style="78"/>
    <col min="1291" max="1292" width="10.125" style="78" bestFit="1" customWidth="1"/>
    <col min="1293" max="1536" width="10" style="78"/>
    <col min="1537" max="1537" width="28.375" style="78" customWidth="1"/>
    <col min="1538" max="1538" width="10.875" style="78" customWidth="1"/>
    <col min="1539" max="1539" width="11.375" style="78" customWidth="1"/>
    <col min="1540" max="1540" width="10" style="78"/>
    <col min="1541" max="1541" width="11.375" style="78" customWidth="1"/>
    <col min="1542" max="1542" width="11.875" style="78" customWidth="1"/>
    <col min="1543" max="1543" width="10" style="78"/>
    <col min="1544" max="1544" width="10.875" style="78" bestFit="1" customWidth="1"/>
    <col min="1545" max="1546" width="10" style="78"/>
    <col min="1547" max="1548" width="10.125" style="78" bestFit="1" customWidth="1"/>
    <col min="1549" max="1792" width="10" style="78"/>
    <col min="1793" max="1793" width="28.375" style="78" customWidth="1"/>
    <col min="1794" max="1794" width="10.875" style="78" customWidth="1"/>
    <col min="1795" max="1795" width="11.375" style="78" customWidth="1"/>
    <col min="1796" max="1796" width="10" style="78"/>
    <col min="1797" max="1797" width="11.375" style="78" customWidth="1"/>
    <col min="1798" max="1798" width="11.875" style="78" customWidth="1"/>
    <col min="1799" max="1799" width="10" style="78"/>
    <col min="1800" max="1800" width="10.875" style="78" bestFit="1" customWidth="1"/>
    <col min="1801" max="1802" width="10" style="78"/>
    <col min="1803" max="1804" width="10.125" style="78" bestFit="1" customWidth="1"/>
    <col min="1805" max="2048" width="11" style="78"/>
    <col min="2049" max="2049" width="28.375" style="78" customWidth="1"/>
    <col min="2050" max="2050" width="10.875" style="78" customWidth="1"/>
    <col min="2051" max="2051" width="11.375" style="78" customWidth="1"/>
    <col min="2052" max="2052" width="10" style="78"/>
    <col min="2053" max="2053" width="11.375" style="78" customWidth="1"/>
    <col min="2054" max="2054" width="11.875" style="78" customWidth="1"/>
    <col min="2055" max="2055" width="10" style="78"/>
    <col min="2056" max="2056" width="10.875" style="78" bestFit="1" customWidth="1"/>
    <col min="2057" max="2058" width="10" style="78"/>
    <col min="2059" max="2060" width="10.125" style="78" bestFit="1" customWidth="1"/>
    <col min="2061" max="2304" width="10" style="78"/>
    <col min="2305" max="2305" width="28.375" style="78" customWidth="1"/>
    <col min="2306" max="2306" width="10.875" style="78" customWidth="1"/>
    <col min="2307" max="2307" width="11.375" style="78" customWidth="1"/>
    <col min="2308" max="2308" width="10" style="78"/>
    <col min="2309" max="2309" width="11.375" style="78" customWidth="1"/>
    <col min="2310" max="2310" width="11.875" style="78" customWidth="1"/>
    <col min="2311" max="2311" width="10" style="78"/>
    <col min="2312" max="2312" width="10.875" style="78" bestFit="1" customWidth="1"/>
    <col min="2313" max="2314" width="10" style="78"/>
    <col min="2315" max="2316" width="10.125" style="78" bestFit="1" customWidth="1"/>
    <col min="2317" max="2560" width="10" style="78"/>
    <col min="2561" max="2561" width="28.375" style="78" customWidth="1"/>
    <col min="2562" max="2562" width="10.875" style="78" customWidth="1"/>
    <col min="2563" max="2563" width="11.375" style="78" customWidth="1"/>
    <col min="2564" max="2564" width="10" style="78"/>
    <col min="2565" max="2565" width="11.375" style="78" customWidth="1"/>
    <col min="2566" max="2566" width="11.875" style="78" customWidth="1"/>
    <col min="2567" max="2567" width="10" style="78"/>
    <col min="2568" max="2568" width="10.875" style="78" bestFit="1" customWidth="1"/>
    <col min="2569" max="2570" width="10" style="78"/>
    <col min="2571" max="2572" width="10.125" style="78" bestFit="1" customWidth="1"/>
    <col min="2573" max="2816" width="10" style="78"/>
    <col min="2817" max="2817" width="28.375" style="78" customWidth="1"/>
    <col min="2818" max="2818" width="10.875" style="78" customWidth="1"/>
    <col min="2819" max="2819" width="11.375" style="78" customWidth="1"/>
    <col min="2820" max="2820" width="10" style="78"/>
    <col min="2821" max="2821" width="11.375" style="78" customWidth="1"/>
    <col min="2822" max="2822" width="11.875" style="78" customWidth="1"/>
    <col min="2823" max="2823" width="10" style="78"/>
    <col min="2824" max="2824" width="10.875" style="78" bestFit="1" customWidth="1"/>
    <col min="2825" max="2826" width="10" style="78"/>
    <col min="2827" max="2828" width="10.125" style="78" bestFit="1" customWidth="1"/>
    <col min="2829" max="3072" width="11" style="78"/>
    <col min="3073" max="3073" width="28.375" style="78" customWidth="1"/>
    <col min="3074" max="3074" width="10.875" style="78" customWidth="1"/>
    <col min="3075" max="3075" width="11.375" style="78" customWidth="1"/>
    <col min="3076" max="3076" width="10" style="78"/>
    <col min="3077" max="3077" width="11.375" style="78" customWidth="1"/>
    <col min="3078" max="3078" width="11.875" style="78" customWidth="1"/>
    <col min="3079" max="3079" width="10" style="78"/>
    <col min="3080" max="3080" width="10.875" style="78" bestFit="1" customWidth="1"/>
    <col min="3081" max="3082" width="10" style="78"/>
    <col min="3083" max="3084" width="10.125" style="78" bestFit="1" customWidth="1"/>
    <col min="3085" max="3328" width="10" style="78"/>
    <col min="3329" max="3329" width="28.375" style="78" customWidth="1"/>
    <col min="3330" max="3330" width="10.875" style="78" customWidth="1"/>
    <col min="3331" max="3331" width="11.375" style="78" customWidth="1"/>
    <col min="3332" max="3332" width="10" style="78"/>
    <col min="3333" max="3333" width="11.375" style="78" customWidth="1"/>
    <col min="3334" max="3334" width="11.875" style="78" customWidth="1"/>
    <col min="3335" max="3335" width="10" style="78"/>
    <col min="3336" max="3336" width="10.875" style="78" bestFit="1" customWidth="1"/>
    <col min="3337" max="3338" width="10" style="78"/>
    <col min="3339" max="3340" width="10.125" style="78" bestFit="1" customWidth="1"/>
    <col min="3341" max="3584" width="10" style="78"/>
    <col min="3585" max="3585" width="28.375" style="78" customWidth="1"/>
    <col min="3586" max="3586" width="10.875" style="78" customWidth="1"/>
    <col min="3587" max="3587" width="11.375" style="78" customWidth="1"/>
    <col min="3588" max="3588" width="10" style="78"/>
    <col min="3589" max="3589" width="11.375" style="78" customWidth="1"/>
    <col min="3590" max="3590" width="11.875" style="78" customWidth="1"/>
    <col min="3591" max="3591" width="10" style="78"/>
    <col min="3592" max="3592" width="10.875" style="78" bestFit="1" customWidth="1"/>
    <col min="3593" max="3594" width="10" style="78"/>
    <col min="3595" max="3596" width="10.125" style="78" bestFit="1" customWidth="1"/>
    <col min="3597" max="3840" width="10" style="78"/>
    <col min="3841" max="3841" width="28.375" style="78" customWidth="1"/>
    <col min="3842" max="3842" width="10.875" style="78" customWidth="1"/>
    <col min="3843" max="3843" width="11.375" style="78" customWidth="1"/>
    <col min="3844" max="3844" width="10" style="78"/>
    <col min="3845" max="3845" width="11.375" style="78" customWidth="1"/>
    <col min="3846" max="3846" width="11.875" style="78" customWidth="1"/>
    <col min="3847" max="3847" width="10" style="78"/>
    <col min="3848" max="3848" width="10.875" style="78" bestFit="1" customWidth="1"/>
    <col min="3849" max="3850" width="10" style="78"/>
    <col min="3851" max="3852" width="10.125" style="78" bestFit="1" customWidth="1"/>
    <col min="3853" max="4096" width="11" style="78"/>
    <col min="4097" max="4097" width="28.375" style="78" customWidth="1"/>
    <col min="4098" max="4098" width="10.875" style="78" customWidth="1"/>
    <col min="4099" max="4099" width="11.375" style="78" customWidth="1"/>
    <col min="4100" max="4100" width="10" style="78"/>
    <col min="4101" max="4101" width="11.375" style="78" customWidth="1"/>
    <col min="4102" max="4102" width="11.875" style="78" customWidth="1"/>
    <col min="4103" max="4103" width="10" style="78"/>
    <col min="4104" max="4104" width="10.875" style="78" bestFit="1" customWidth="1"/>
    <col min="4105" max="4106" width="10" style="78"/>
    <col min="4107" max="4108" width="10.125" style="78" bestFit="1" customWidth="1"/>
    <col min="4109" max="4352" width="10" style="78"/>
    <col min="4353" max="4353" width="28.375" style="78" customWidth="1"/>
    <col min="4354" max="4354" width="10.875" style="78" customWidth="1"/>
    <col min="4355" max="4355" width="11.375" style="78" customWidth="1"/>
    <col min="4356" max="4356" width="10" style="78"/>
    <col min="4357" max="4357" width="11.375" style="78" customWidth="1"/>
    <col min="4358" max="4358" width="11.875" style="78" customWidth="1"/>
    <col min="4359" max="4359" width="10" style="78"/>
    <col min="4360" max="4360" width="10.875" style="78" bestFit="1" customWidth="1"/>
    <col min="4361" max="4362" width="10" style="78"/>
    <col min="4363" max="4364" width="10.125" style="78" bestFit="1" customWidth="1"/>
    <col min="4365" max="4608" width="10" style="78"/>
    <col min="4609" max="4609" width="28.375" style="78" customWidth="1"/>
    <col min="4610" max="4610" width="10.875" style="78" customWidth="1"/>
    <col min="4611" max="4611" width="11.375" style="78" customWidth="1"/>
    <col min="4612" max="4612" width="10" style="78"/>
    <col min="4613" max="4613" width="11.375" style="78" customWidth="1"/>
    <col min="4614" max="4614" width="11.875" style="78" customWidth="1"/>
    <col min="4615" max="4615" width="10" style="78"/>
    <col min="4616" max="4616" width="10.875" style="78" bestFit="1" customWidth="1"/>
    <col min="4617" max="4618" width="10" style="78"/>
    <col min="4619" max="4620" width="10.125" style="78" bestFit="1" customWidth="1"/>
    <col min="4621" max="4864" width="10" style="78"/>
    <col min="4865" max="4865" width="28.375" style="78" customWidth="1"/>
    <col min="4866" max="4866" width="10.875" style="78" customWidth="1"/>
    <col min="4867" max="4867" width="11.375" style="78" customWidth="1"/>
    <col min="4868" max="4868" width="10" style="78"/>
    <col min="4869" max="4869" width="11.375" style="78" customWidth="1"/>
    <col min="4870" max="4870" width="11.875" style="78" customWidth="1"/>
    <col min="4871" max="4871" width="10" style="78"/>
    <col min="4872" max="4872" width="10.875" style="78" bestFit="1" customWidth="1"/>
    <col min="4873" max="4874" width="10" style="78"/>
    <col min="4875" max="4876" width="10.125" style="78" bestFit="1" customWidth="1"/>
    <col min="4877" max="5120" width="11" style="78"/>
    <col min="5121" max="5121" width="28.375" style="78" customWidth="1"/>
    <col min="5122" max="5122" width="10.875" style="78" customWidth="1"/>
    <col min="5123" max="5123" width="11.375" style="78" customWidth="1"/>
    <col min="5124" max="5124" width="10" style="78"/>
    <col min="5125" max="5125" width="11.375" style="78" customWidth="1"/>
    <col min="5126" max="5126" width="11.875" style="78" customWidth="1"/>
    <col min="5127" max="5127" width="10" style="78"/>
    <col min="5128" max="5128" width="10.875" style="78" bestFit="1" customWidth="1"/>
    <col min="5129" max="5130" width="10" style="78"/>
    <col min="5131" max="5132" width="10.125" style="78" bestFit="1" customWidth="1"/>
    <col min="5133" max="5376" width="10" style="78"/>
    <col min="5377" max="5377" width="28.375" style="78" customWidth="1"/>
    <col min="5378" max="5378" width="10.875" style="78" customWidth="1"/>
    <col min="5379" max="5379" width="11.375" style="78" customWidth="1"/>
    <col min="5380" max="5380" width="10" style="78"/>
    <col min="5381" max="5381" width="11.375" style="78" customWidth="1"/>
    <col min="5382" max="5382" width="11.875" style="78" customWidth="1"/>
    <col min="5383" max="5383" width="10" style="78"/>
    <col min="5384" max="5384" width="10.875" style="78" bestFit="1" customWidth="1"/>
    <col min="5385" max="5386" width="10" style="78"/>
    <col min="5387" max="5388" width="10.125" style="78" bestFit="1" customWidth="1"/>
    <col min="5389" max="5632" width="10" style="78"/>
    <col min="5633" max="5633" width="28.375" style="78" customWidth="1"/>
    <col min="5634" max="5634" width="10.875" style="78" customWidth="1"/>
    <col min="5635" max="5635" width="11.375" style="78" customWidth="1"/>
    <col min="5636" max="5636" width="10" style="78"/>
    <col min="5637" max="5637" width="11.375" style="78" customWidth="1"/>
    <col min="5638" max="5638" width="11.875" style="78" customWidth="1"/>
    <col min="5639" max="5639" width="10" style="78"/>
    <col min="5640" max="5640" width="10.875" style="78" bestFit="1" customWidth="1"/>
    <col min="5641" max="5642" width="10" style="78"/>
    <col min="5643" max="5644" width="10.125" style="78" bestFit="1" customWidth="1"/>
    <col min="5645" max="5888" width="10" style="78"/>
    <col min="5889" max="5889" width="28.375" style="78" customWidth="1"/>
    <col min="5890" max="5890" width="10.875" style="78" customWidth="1"/>
    <col min="5891" max="5891" width="11.375" style="78" customWidth="1"/>
    <col min="5892" max="5892" width="10" style="78"/>
    <col min="5893" max="5893" width="11.375" style="78" customWidth="1"/>
    <col min="5894" max="5894" width="11.875" style="78" customWidth="1"/>
    <col min="5895" max="5895" width="10" style="78"/>
    <col min="5896" max="5896" width="10.875" style="78" bestFit="1" customWidth="1"/>
    <col min="5897" max="5898" width="10" style="78"/>
    <col min="5899" max="5900" width="10.125" style="78" bestFit="1" customWidth="1"/>
    <col min="5901" max="6144" width="11" style="78"/>
    <col min="6145" max="6145" width="28.375" style="78" customWidth="1"/>
    <col min="6146" max="6146" width="10.875" style="78" customWidth="1"/>
    <col min="6147" max="6147" width="11.375" style="78" customWidth="1"/>
    <col min="6148" max="6148" width="10" style="78"/>
    <col min="6149" max="6149" width="11.375" style="78" customWidth="1"/>
    <col min="6150" max="6150" width="11.875" style="78" customWidth="1"/>
    <col min="6151" max="6151" width="10" style="78"/>
    <col min="6152" max="6152" width="10.875" style="78" bestFit="1" customWidth="1"/>
    <col min="6153" max="6154" width="10" style="78"/>
    <col min="6155" max="6156" width="10.125" style="78" bestFit="1" customWidth="1"/>
    <col min="6157" max="6400" width="10" style="78"/>
    <col min="6401" max="6401" width="28.375" style="78" customWidth="1"/>
    <col min="6402" max="6402" width="10.875" style="78" customWidth="1"/>
    <col min="6403" max="6403" width="11.375" style="78" customWidth="1"/>
    <col min="6404" max="6404" width="10" style="78"/>
    <col min="6405" max="6405" width="11.375" style="78" customWidth="1"/>
    <col min="6406" max="6406" width="11.875" style="78" customWidth="1"/>
    <col min="6407" max="6407" width="10" style="78"/>
    <col min="6408" max="6408" width="10.875" style="78" bestFit="1" customWidth="1"/>
    <col min="6409" max="6410" width="10" style="78"/>
    <col min="6411" max="6412" width="10.125" style="78" bestFit="1" customWidth="1"/>
    <col min="6413" max="6656" width="10" style="78"/>
    <col min="6657" max="6657" width="28.375" style="78" customWidth="1"/>
    <col min="6658" max="6658" width="10.875" style="78" customWidth="1"/>
    <col min="6659" max="6659" width="11.375" style="78" customWidth="1"/>
    <col min="6660" max="6660" width="10" style="78"/>
    <col min="6661" max="6661" width="11.375" style="78" customWidth="1"/>
    <col min="6662" max="6662" width="11.875" style="78" customWidth="1"/>
    <col min="6663" max="6663" width="10" style="78"/>
    <col min="6664" max="6664" width="10.875" style="78" bestFit="1" customWidth="1"/>
    <col min="6665" max="6666" width="10" style="78"/>
    <col min="6667" max="6668" width="10.125" style="78" bestFit="1" customWidth="1"/>
    <col min="6669" max="6912" width="10" style="78"/>
    <col min="6913" max="6913" width="28.375" style="78" customWidth="1"/>
    <col min="6914" max="6914" width="10.875" style="78" customWidth="1"/>
    <col min="6915" max="6915" width="11.375" style="78" customWidth="1"/>
    <col min="6916" max="6916" width="10" style="78"/>
    <col min="6917" max="6917" width="11.375" style="78" customWidth="1"/>
    <col min="6918" max="6918" width="11.875" style="78" customWidth="1"/>
    <col min="6919" max="6919" width="10" style="78"/>
    <col min="6920" max="6920" width="10.875" style="78" bestFit="1" customWidth="1"/>
    <col min="6921" max="6922" width="10" style="78"/>
    <col min="6923" max="6924" width="10.125" style="78" bestFit="1" customWidth="1"/>
    <col min="6925" max="7168" width="11" style="78"/>
    <col min="7169" max="7169" width="28.375" style="78" customWidth="1"/>
    <col min="7170" max="7170" width="10.875" style="78" customWidth="1"/>
    <col min="7171" max="7171" width="11.375" style="78" customWidth="1"/>
    <col min="7172" max="7172" width="10" style="78"/>
    <col min="7173" max="7173" width="11.375" style="78" customWidth="1"/>
    <col min="7174" max="7174" width="11.875" style="78" customWidth="1"/>
    <col min="7175" max="7175" width="10" style="78"/>
    <col min="7176" max="7176" width="10.875" style="78" bestFit="1" customWidth="1"/>
    <col min="7177" max="7178" width="10" style="78"/>
    <col min="7179" max="7180" width="10.125" style="78" bestFit="1" customWidth="1"/>
    <col min="7181" max="7424" width="10" style="78"/>
    <col min="7425" max="7425" width="28.375" style="78" customWidth="1"/>
    <col min="7426" max="7426" width="10.875" style="78" customWidth="1"/>
    <col min="7427" max="7427" width="11.375" style="78" customWidth="1"/>
    <col min="7428" max="7428" width="10" style="78"/>
    <col min="7429" max="7429" width="11.375" style="78" customWidth="1"/>
    <col min="7430" max="7430" width="11.875" style="78" customWidth="1"/>
    <col min="7431" max="7431" width="10" style="78"/>
    <col min="7432" max="7432" width="10.875" style="78" bestFit="1" customWidth="1"/>
    <col min="7433" max="7434" width="10" style="78"/>
    <col min="7435" max="7436" width="10.125" style="78" bestFit="1" customWidth="1"/>
    <col min="7437" max="7680" width="10" style="78"/>
    <col min="7681" max="7681" width="28.375" style="78" customWidth="1"/>
    <col min="7682" max="7682" width="10.875" style="78" customWidth="1"/>
    <col min="7683" max="7683" width="11.375" style="78" customWidth="1"/>
    <col min="7684" max="7684" width="10" style="78"/>
    <col min="7685" max="7685" width="11.375" style="78" customWidth="1"/>
    <col min="7686" max="7686" width="11.875" style="78" customWidth="1"/>
    <col min="7687" max="7687" width="10" style="78"/>
    <col min="7688" max="7688" width="10.875" style="78" bestFit="1" customWidth="1"/>
    <col min="7689" max="7690" width="10" style="78"/>
    <col min="7691" max="7692" width="10.125" style="78" bestFit="1" customWidth="1"/>
    <col min="7693" max="7936" width="10" style="78"/>
    <col min="7937" max="7937" width="28.375" style="78" customWidth="1"/>
    <col min="7938" max="7938" width="10.875" style="78" customWidth="1"/>
    <col min="7939" max="7939" width="11.375" style="78" customWidth="1"/>
    <col min="7940" max="7940" width="10" style="78"/>
    <col min="7941" max="7941" width="11.375" style="78" customWidth="1"/>
    <col min="7942" max="7942" width="11.875" style="78" customWidth="1"/>
    <col min="7943" max="7943" width="10" style="78"/>
    <col min="7944" max="7944" width="10.875" style="78" bestFit="1" customWidth="1"/>
    <col min="7945" max="7946" width="10" style="78"/>
    <col min="7947" max="7948" width="10.125" style="78" bestFit="1" customWidth="1"/>
    <col min="7949" max="8192" width="11" style="78"/>
    <col min="8193" max="8193" width="28.375" style="78" customWidth="1"/>
    <col min="8194" max="8194" width="10.875" style="78" customWidth="1"/>
    <col min="8195" max="8195" width="11.375" style="78" customWidth="1"/>
    <col min="8196" max="8196" width="10" style="78"/>
    <col min="8197" max="8197" width="11.375" style="78" customWidth="1"/>
    <col min="8198" max="8198" width="11.875" style="78" customWidth="1"/>
    <col min="8199" max="8199" width="10" style="78"/>
    <col min="8200" max="8200" width="10.875" style="78" bestFit="1" customWidth="1"/>
    <col min="8201" max="8202" width="10" style="78"/>
    <col min="8203" max="8204" width="10.125" style="78" bestFit="1" customWidth="1"/>
    <col min="8205" max="8448" width="10" style="78"/>
    <col min="8449" max="8449" width="28.375" style="78" customWidth="1"/>
    <col min="8450" max="8450" width="10.875" style="78" customWidth="1"/>
    <col min="8451" max="8451" width="11.375" style="78" customWidth="1"/>
    <col min="8452" max="8452" width="10" style="78"/>
    <col min="8453" max="8453" width="11.375" style="78" customWidth="1"/>
    <col min="8454" max="8454" width="11.875" style="78" customWidth="1"/>
    <col min="8455" max="8455" width="10" style="78"/>
    <col min="8456" max="8456" width="10.875" style="78" bestFit="1" customWidth="1"/>
    <col min="8457" max="8458" width="10" style="78"/>
    <col min="8459" max="8460" width="10.125" style="78" bestFit="1" customWidth="1"/>
    <col min="8461" max="8704" width="10" style="78"/>
    <col min="8705" max="8705" width="28.375" style="78" customWidth="1"/>
    <col min="8706" max="8706" width="10.875" style="78" customWidth="1"/>
    <col min="8707" max="8707" width="11.375" style="78" customWidth="1"/>
    <col min="8708" max="8708" width="10" style="78"/>
    <col min="8709" max="8709" width="11.375" style="78" customWidth="1"/>
    <col min="8710" max="8710" width="11.875" style="78" customWidth="1"/>
    <col min="8711" max="8711" width="10" style="78"/>
    <col min="8712" max="8712" width="10.875" style="78" bestFit="1" customWidth="1"/>
    <col min="8713" max="8714" width="10" style="78"/>
    <col min="8715" max="8716" width="10.125" style="78" bestFit="1" customWidth="1"/>
    <col min="8717" max="8960" width="10" style="78"/>
    <col min="8961" max="8961" width="28.375" style="78" customWidth="1"/>
    <col min="8962" max="8962" width="10.875" style="78" customWidth="1"/>
    <col min="8963" max="8963" width="11.375" style="78" customWidth="1"/>
    <col min="8964" max="8964" width="10" style="78"/>
    <col min="8965" max="8965" width="11.375" style="78" customWidth="1"/>
    <col min="8966" max="8966" width="11.875" style="78" customWidth="1"/>
    <col min="8967" max="8967" width="10" style="78"/>
    <col min="8968" max="8968" width="10.875" style="78" bestFit="1" customWidth="1"/>
    <col min="8969" max="8970" width="10" style="78"/>
    <col min="8971" max="8972" width="10.125" style="78" bestFit="1" customWidth="1"/>
    <col min="8973" max="9216" width="11" style="78"/>
    <col min="9217" max="9217" width="28.375" style="78" customWidth="1"/>
    <col min="9218" max="9218" width="10.875" style="78" customWidth="1"/>
    <col min="9219" max="9219" width="11.375" style="78" customWidth="1"/>
    <col min="9220" max="9220" width="10" style="78"/>
    <col min="9221" max="9221" width="11.375" style="78" customWidth="1"/>
    <col min="9222" max="9222" width="11.875" style="78" customWidth="1"/>
    <col min="9223" max="9223" width="10" style="78"/>
    <col min="9224" max="9224" width="10.875" style="78" bestFit="1" customWidth="1"/>
    <col min="9225" max="9226" width="10" style="78"/>
    <col min="9227" max="9228" width="10.125" style="78" bestFit="1" customWidth="1"/>
    <col min="9229" max="9472" width="10" style="78"/>
    <col min="9473" max="9473" width="28.375" style="78" customWidth="1"/>
    <col min="9474" max="9474" width="10.875" style="78" customWidth="1"/>
    <col min="9475" max="9475" width="11.375" style="78" customWidth="1"/>
    <col min="9476" max="9476" width="10" style="78"/>
    <col min="9477" max="9477" width="11.375" style="78" customWidth="1"/>
    <col min="9478" max="9478" width="11.875" style="78" customWidth="1"/>
    <col min="9479" max="9479" width="10" style="78"/>
    <col min="9480" max="9480" width="10.875" style="78" bestFit="1" customWidth="1"/>
    <col min="9481" max="9482" width="10" style="78"/>
    <col min="9483" max="9484" width="10.125" style="78" bestFit="1" customWidth="1"/>
    <col min="9485" max="9728" width="10" style="78"/>
    <col min="9729" max="9729" width="28.375" style="78" customWidth="1"/>
    <col min="9730" max="9730" width="10.875" style="78" customWidth="1"/>
    <col min="9731" max="9731" width="11.375" style="78" customWidth="1"/>
    <col min="9732" max="9732" width="10" style="78"/>
    <col min="9733" max="9733" width="11.375" style="78" customWidth="1"/>
    <col min="9734" max="9734" width="11.875" style="78" customWidth="1"/>
    <col min="9735" max="9735" width="10" style="78"/>
    <col min="9736" max="9736" width="10.875" style="78" bestFit="1" customWidth="1"/>
    <col min="9737" max="9738" width="10" style="78"/>
    <col min="9739" max="9740" width="10.125" style="78" bestFit="1" customWidth="1"/>
    <col min="9741" max="9984" width="10" style="78"/>
    <col min="9985" max="9985" width="28.375" style="78" customWidth="1"/>
    <col min="9986" max="9986" width="10.875" style="78" customWidth="1"/>
    <col min="9987" max="9987" width="11.375" style="78" customWidth="1"/>
    <col min="9988" max="9988" width="10" style="78"/>
    <col min="9989" max="9989" width="11.375" style="78" customWidth="1"/>
    <col min="9990" max="9990" width="11.875" style="78" customWidth="1"/>
    <col min="9991" max="9991" width="10" style="78"/>
    <col min="9992" max="9992" width="10.875" style="78" bestFit="1" customWidth="1"/>
    <col min="9993" max="9994" width="10" style="78"/>
    <col min="9995" max="9996" width="10.125" style="78" bestFit="1" customWidth="1"/>
    <col min="9997" max="10240" width="11" style="78"/>
    <col min="10241" max="10241" width="28.375" style="78" customWidth="1"/>
    <col min="10242" max="10242" width="10.875" style="78" customWidth="1"/>
    <col min="10243" max="10243" width="11.375" style="78" customWidth="1"/>
    <col min="10244" max="10244" width="10" style="78"/>
    <col min="10245" max="10245" width="11.375" style="78" customWidth="1"/>
    <col min="10246" max="10246" width="11.875" style="78" customWidth="1"/>
    <col min="10247" max="10247" width="10" style="78"/>
    <col min="10248" max="10248" width="10.875" style="78" bestFit="1" customWidth="1"/>
    <col min="10249" max="10250" width="10" style="78"/>
    <col min="10251" max="10252" width="10.125" style="78" bestFit="1" customWidth="1"/>
    <col min="10253" max="10496" width="10" style="78"/>
    <col min="10497" max="10497" width="28.375" style="78" customWidth="1"/>
    <col min="10498" max="10498" width="10.875" style="78" customWidth="1"/>
    <col min="10499" max="10499" width="11.375" style="78" customWidth="1"/>
    <col min="10500" max="10500" width="10" style="78"/>
    <col min="10501" max="10501" width="11.375" style="78" customWidth="1"/>
    <col min="10502" max="10502" width="11.875" style="78" customWidth="1"/>
    <col min="10503" max="10503" width="10" style="78"/>
    <col min="10504" max="10504" width="10.875" style="78" bestFit="1" customWidth="1"/>
    <col min="10505" max="10506" width="10" style="78"/>
    <col min="10507" max="10508" width="10.125" style="78" bestFit="1" customWidth="1"/>
    <col min="10509" max="10752" width="10" style="78"/>
    <col min="10753" max="10753" width="28.375" style="78" customWidth="1"/>
    <col min="10754" max="10754" width="10.875" style="78" customWidth="1"/>
    <col min="10755" max="10755" width="11.375" style="78" customWidth="1"/>
    <col min="10756" max="10756" width="10" style="78"/>
    <col min="10757" max="10757" width="11.375" style="78" customWidth="1"/>
    <col min="10758" max="10758" width="11.875" style="78" customWidth="1"/>
    <col min="10759" max="10759" width="10" style="78"/>
    <col min="10760" max="10760" width="10.875" style="78" bestFit="1" customWidth="1"/>
    <col min="10761" max="10762" width="10" style="78"/>
    <col min="10763" max="10764" width="10.125" style="78" bestFit="1" customWidth="1"/>
    <col min="10765" max="11008" width="10" style="78"/>
    <col min="11009" max="11009" width="28.375" style="78" customWidth="1"/>
    <col min="11010" max="11010" width="10.875" style="78" customWidth="1"/>
    <col min="11011" max="11011" width="11.375" style="78" customWidth="1"/>
    <col min="11012" max="11012" width="10" style="78"/>
    <col min="11013" max="11013" width="11.375" style="78" customWidth="1"/>
    <col min="11014" max="11014" width="11.875" style="78" customWidth="1"/>
    <col min="11015" max="11015" width="10" style="78"/>
    <col min="11016" max="11016" width="10.875" style="78" bestFit="1" customWidth="1"/>
    <col min="11017" max="11018" width="10" style="78"/>
    <col min="11019" max="11020" width="10.125" style="78" bestFit="1" customWidth="1"/>
    <col min="11021" max="11264" width="11" style="78"/>
    <col min="11265" max="11265" width="28.375" style="78" customWidth="1"/>
    <col min="11266" max="11266" width="10.875" style="78" customWidth="1"/>
    <col min="11267" max="11267" width="11.375" style="78" customWidth="1"/>
    <col min="11268" max="11268" width="10" style="78"/>
    <col min="11269" max="11269" width="11.375" style="78" customWidth="1"/>
    <col min="11270" max="11270" width="11.875" style="78" customWidth="1"/>
    <col min="11271" max="11271" width="10" style="78"/>
    <col min="11272" max="11272" width="10.875" style="78" bestFit="1" customWidth="1"/>
    <col min="11273" max="11274" width="10" style="78"/>
    <col min="11275" max="11276" width="10.125" style="78" bestFit="1" customWidth="1"/>
    <col min="11277" max="11520" width="10" style="78"/>
    <col min="11521" max="11521" width="28.375" style="78" customWidth="1"/>
    <col min="11522" max="11522" width="10.875" style="78" customWidth="1"/>
    <col min="11523" max="11523" width="11.375" style="78" customWidth="1"/>
    <col min="11524" max="11524" width="10" style="78"/>
    <col min="11525" max="11525" width="11.375" style="78" customWidth="1"/>
    <col min="11526" max="11526" width="11.875" style="78" customWidth="1"/>
    <col min="11527" max="11527" width="10" style="78"/>
    <col min="11528" max="11528" width="10.875" style="78" bestFit="1" customWidth="1"/>
    <col min="11529" max="11530" width="10" style="78"/>
    <col min="11531" max="11532" width="10.125" style="78" bestFit="1" customWidth="1"/>
    <col min="11533" max="11776" width="10" style="78"/>
    <col min="11777" max="11777" width="28.375" style="78" customWidth="1"/>
    <col min="11778" max="11778" width="10.875" style="78" customWidth="1"/>
    <col min="11779" max="11779" width="11.375" style="78" customWidth="1"/>
    <col min="11780" max="11780" width="10" style="78"/>
    <col min="11781" max="11781" width="11.375" style="78" customWidth="1"/>
    <col min="11782" max="11782" width="11.875" style="78" customWidth="1"/>
    <col min="11783" max="11783" width="10" style="78"/>
    <col min="11784" max="11784" width="10.875" style="78" bestFit="1" customWidth="1"/>
    <col min="11785" max="11786" width="10" style="78"/>
    <col min="11787" max="11788" width="10.125" style="78" bestFit="1" customWidth="1"/>
    <col min="11789" max="12032" width="10" style="78"/>
    <col min="12033" max="12033" width="28.375" style="78" customWidth="1"/>
    <col min="12034" max="12034" width="10.875" style="78" customWidth="1"/>
    <col min="12035" max="12035" width="11.375" style="78" customWidth="1"/>
    <col min="12036" max="12036" width="10" style="78"/>
    <col min="12037" max="12037" width="11.375" style="78" customWidth="1"/>
    <col min="12038" max="12038" width="11.875" style="78" customWidth="1"/>
    <col min="12039" max="12039" width="10" style="78"/>
    <col min="12040" max="12040" width="10.875" style="78" bestFit="1" customWidth="1"/>
    <col min="12041" max="12042" width="10" style="78"/>
    <col min="12043" max="12044" width="10.125" style="78" bestFit="1" customWidth="1"/>
    <col min="12045" max="12288" width="11" style="78"/>
    <col min="12289" max="12289" width="28.375" style="78" customWidth="1"/>
    <col min="12290" max="12290" width="10.875" style="78" customWidth="1"/>
    <col min="12291" max="12291" width="11.375" style="78" customWidth="1"/>
    <col min="12292" max="12292" width="10" style="78"/>
    <col min="12293" max="12293" width="11.375" style="78" customWidth="1"/>
    <col min="12294" max="12294" width="11.875" style="78" customWidth="1"/>
    <col min="12295" max="12295" width="10" style="78"/>
    <col min="12296" max="12296" width="10.875" style="78" bestFit="1" customWidth="1"/>
    <col min="12297" max="12298" width="10" style="78"/>
    <col min="12299" max="12300" width="10.125" style="78" bestFit="1" customWidth="1"/>
    <col min="12301" max="12544" width="10" style="78"/>
    <col min="12545" max="12545" width="28.375" style="78" customWidth="1"/>
    <col min="12546" max="12546" width="10.875" style="78" customWidth="1"/>
    <col min="12547" max="12547" width="11.375" style="78" customWidth="1"/>
    <col min="12548" max="12548" width="10" style="78"/>
    <col min="12549" max="12549" width="11.375" style="78" customWidth="1"/>
    <col min="12550" max="12550" width="11.875" style="78" customWidth="1"/>
    <col min="12551" max="12551" width="10" style="78"/>
    <col min="12552" max="12552" width="10.875" style="78" bestFit="1" customWidth="1"/>
    <col min="12553" max="12554" width="10" style="78"/>
    <col min="12555" max="12556" width="10.125" style="78" bestFit="1" customWidth="1"/>
    <col min="12557" max="12800" width="10" style="78"/>
    <col min="12801" max="12801" width="28.375" style="78" customWidth="1"/>
    <col min="12802" max="12802" width="10.875" style="78" customWidth="1"/>
    <col min="12803" max="12803" width="11.375" style="78" customWidth="1"/>
    <col min="12804" max="12804" width="10" style="78"/>
    <col min="12805" max="12805" width="11.375" style="78" customWidth="1"/>
    <col min="12806" max="12806" width="11.875" style="78" customWidth="1"/>
    <col min="12807" max="12807" width="10" style="78"/>
    <col min="12808" max="12808" width="10.875" style="78" bestFit="1" customWidth="1"/>
    <col min="12809" max="12810" width="10" style="78"/>
    <col min="12811" max="12812" width="10.125" style="78" bestFit="1" customWidth="1"/>
    <col min="12813" max="13056" width="10" style="78"/>
    <col min="13057" max="13057" width="28.375" style="78" customWidth="1"/>
    <col min="13058" max="13058" width="10.875" style="78" customWidth="1"/>
    <col min="13059" max="13059" width="11.375" style="78" customWidth="1"/>
    <col min="13060" max="13060" width="10" style="78"/>
    <col min="13061" max="13061" width="11.375" style="78" customWidth="1"/>
    <col min="13062" max="13062" width="11.875" style="78" customWidth="1"/>
    <col min="13063" max="13063" width="10" style="78"/>
    <col min="13064" max="13064" width="10.875" style="78" bestFit="1" customWidth="1"/>
    <col min="13065" max="13066" width="10" style="78"/>
    <col min="13067" max="13068" width="10.125" style="78" bestFit="1" customWidth="1"/>
    <col min="13069" max="13312" width="11" style="78"/>
    <col min="13313" max="13313" width="28.375" style="78" customWidth="1"/>
    <col min="13314" max="13314" width="10.875" style="78" customWidth="1"/>
    <col min="13315" max="13315" width="11.375" style="78" customWidth="1"/>
    <col min="13316" max="13316" width="10" style="78"/>
    <col min="13317" max="13317" width="11.375" style="78" customWidth="1"/>
    <col min="13318" max="13318" width="11.875" style="78" customWidth="1"/>
    <col min="13319" max="13319" width="10" style="78"/>
    <col min="13320" max="13320" width="10.875" style="78" bestFit="1" customWidth="1"/>
    <col min="13321" max="13322" width="10" style="78"/>
    <col min="13323" max="13324" width="10.125" style="78" bestFit="1" customWidth="1"/>
    <col min="13325" max="13568" width="10" style="78"/>
    <col min="13569" max="13569" width="28.375" style="78" customWidth="1"/>
    <col min="13570" max="13570" width="10.875" style="78" customWidth="1"/>
    <col min="13571" max="13571" width="11.375" style="78" customWidth="1"/>
    <col min="13572" max="13572" width="10" style="78"/>
    <col min="13573" max="13573" width="11.375" style="78" customWidth="1"/>
    <col min="13574" max="13574" width="11.875" style="78" customWidth="1"/>
    <col min="13575" max="13575" width="10" style="78"/>
    <col min="13576" max="13576" width="10.875" style="78" bestFit="1" customWidth="1"/>
    <col min="13577" max="13578" width="10" style="78"/>
    <col min="13579" max="13580" width="10.125" style="78" bestFit="1" customWidth="1"/>
    <col min="13581" max="13824" width="10" style="78"/>
    <col min="13825" max="13825" width="28.375" style="78" customWidth="1"/>
    <col min="13826" max="13826" width="10.875" style="78" customWidth="1"/>
    <col min="13827" max="13827" width="11.375" style="78" customWidth="1"/>
    <col min="13828" max="13828" width="10" style="78"/>
    <col min="13829" max="13829" width="11.375" style="78" customWidth="1"/>
    <col min="13830" max="13830" width="11.875" style="78" customWidth="1"/>
    <col min="13831" max="13831" width="10" style="78"/>
    <col min="13832" max="13832" width="10.875" style="78" bestFit="1" customWidth="1"/>
    <col min="13833" max="13834" width="10" style="78"/>
    <col min="13835" max="13836" width="10.125" style="78" bestFit="1" customWidth="1"/>
    <col min="13837" max="14080" width="10" style="78"/>
    <col min="14081" max="14081" width="28.375" style="78" customWidth="1"/>
    <col min="14082" max="14082" width="10.875" style="78" customWidth="1"/>
    <col min="14083" max="14083" width="11.375" style="78" customWidth="1"/>
    <col min="14084" max="14084" width="10" style="78"/>
    <col min="14085" max="14085" width="11.375" style="78" customWidth="1"/>
    <col min="14086" max="14086" width="11.875" style="78" customWidth="1"/>
    <col min="14087" max="14087" width="10" style="78"/>
    <col min="14088" max="14088" width="10.875" style="78" bestFit="1" customWidth="1"/>
    <col min="14089" max="14090" width="10" style="78"/>
    <col min="14091" max="14092" width="10.125" style="78" bestFit="1" customWidth="1"/>
    <col min="14093" max="14336" width="11" style="78"/>
    <col min="14337" max="14337" width="28.375" style="78" customWidth="1"/>
    <col min="14338" max="14338" width="10.875" style="78" customWidth="1"/>
    <col min="14339" max="14339" width="11.375" style="78" customWidth="1"/>
    <col min="14340" max="14340" width="10" style="78"/>
    <col min="14341" max="14341" width="11.375" style="78" customWidth="1"/>
    <col min="14342" max="14342" width="11.875" style="78" customWidth="1"/>
    <col min="14343" max="14343" width="10" style="78"/>
    <col min="14344" max="14344" width="10.875" style="78" bestFit="1" customWidth="1"/>
    <col min="14345" max="14346" width="10" style="78"/>
    <col min="14347" max="14348" width="10.125" style="78" bestFit="1" customWidth="1"/>
    <col min="14349" max="14592" width="10" style="78"/>
    <col min="14593" max="14593" width="28.375" style="78" customWidth="1"/>
    <col min="14594" max="14594" width="10.875" style="78" customWidth="1"/>
    <col min="14595" max="14595" width="11.375" style="78" customWidth="1"/>
    <col min="14596" max="14596" width="10" style="78"/>
    <col min="14597" max="14597" width="11.375" style="78" customWidth="1"/>
    <col min="14598" max="14598" width="11.875" style="78" customWidth="1"/>
    <col min="14599" max="14599" width="10" style="78"/>
    <col min="14600" max="14600" width="10.875" style="78" bestFit="1" customWidth="1"/>
    <col min="14601" max="14602" width="10" style="78"/>
    <col min="14603" max="14604" width="10.125" style="78" bestFit="1" customWidth="1"/>
    <col min="14605" max="14848" width="10" style="78"/>
    <col min="14849" max="14849" width="28.375" style="78" customWidth="1"/>
    <col min="14850" max="14850" width="10.875" style="78" customWidth="1"/>
    <col min="14851" max="14851" width="11.375" style="78" customWidth="1"/>
    <col min="14852" max="14852" width="10" style="78"/>
    <col min="14853" max="14853" width="11.375" style="78" customWidth="1"/>
    <col min="14854" max="14854" width="11.875" style="78" customWidth="1"/>
    <col min="14855" max="14855" width="10" style="78"/>
    <col min="14856" max="14856" width="10.875" style="78" bestFit="1" customWidth="1"/>
    <col min="14857" max="14858" width="10" style="78"/>
    <col min="14859" max="14860" width="10.125" style="78" bestFit="1" customWidth="1"/>
    <col min="14861" max="15104" width="10" style="78"/>
    <col min="15105" max="15105" width="28.375" style="78" customWidth="1"/>
    <col min="15106" max="15106" width="10.875" style="78" customWidth="1"/>
    <col min="15107" max="15107" width="11.375" style="78" customWidth="1"/>
    <col min="15108" max="15108" width="10" style="78"/>
    <col min="15109" max="15109" width="11.375" style="78" customWidth="1"/>
    <col min="15110" max="15110" width="11.875" style="78" customWidth="1"/>
    <col min="15111" max="15111" width="10" style="78"/>
    <col min="15112" max="15112" width="10.875" style="78" bestFit="1" customWidth="1"/>
    <col min="15113" max="15114" width="10" style="78"/>
    <col min="15115" max="15116" width="10.125" style="78" bestFit="1" customWidth="1"/>
    <col min="15117" max="15360" width="11" style="78"/>
    <col min="15361" max="15361" width="28.375" style="78" customWidth="1"/>
    <col min="15362" max="15362" width="10.875" style="78" customWidth="1"/>
    <col min="15363" max="15363" width="11.375" style="78" customWidth="1"/>
    <col min="15364" max="15364" width="10" style="78"/>
    <col min="15365" max="15365" width="11.375" style="78" customWidth="1"/>
    <col min="15366" max="15366" width="11.875" style="78" customWidth="1"/>
    <col min="15367" max="15367" width="10" style="78"/>
    <col min="15368" max="15368" width="10.875" style="78" bestFit="1" customWidth="1"/>
    <col min="15369" max="15370" width="10" style="78"/>
    <col min="15371" max="15372" width="10.125" style="78" bestFit="1" customWidth="1"/>
    <col min="15373" max="15616" width="10" style="78"/>
    <col min="15617" max="15617" width="28.375" style="78" customWidth="1"/>
    <col min="15618" max="15618" width="10.875" style="78" customWidth="1"/>
    <col min="15619" max="15619" width="11.375" style="78" customWidth="1"/>
    <col min="15620" max="15620" width="10" style="78"/>
    <col min="15621" max="15621" width="11.375" style="78" customWidth="1"/>
    <col min="15622" max="15622" width="11.875" style="78" customWidth="1"/>
    <col min="15623" max="15623" width="10" style="78"/>
    <col min="15624" max="15624" width="10.875" style="78" bestFit="1" customWidth="1"/>
    <col min="15625" max="15626" width="10" style="78"/>
    <col min="15627" max="15628" width="10.125" style="78" bestFit="1" customWidth="1"/>
    <col min="15629" max="15872" width="10" style="78"/>
    <col min="15873" max="15873" width="28.375" style="78" customWidth="1"/>
    <col min="15874" max="15874" width="10.875" style="78" customWidth="1"/>
    <col min="15875" max="15875" width="11.375" style="78" customWidth="1"/>
    <col min="15876" max="15876" width="10" style="78"/>
    <col min="15877" max="15877" width="11.375" style="78" customWidth="1"/>
    <col min="15878" max="15878" width="11.875" style="78" customWidth="1"/>
    <col min="15879" max="15879" width="10" style="78"/>
    <col min="15880" max="15880" width="10.875" style="78" bestFit="1" customWidth="1"/>
    <col min="15881" max="15882" width="10" style="78"/>
    <col min="15883" max="15884" width="10.125" style="78" bestFit="1" customWidth="1"/>
    <col min="15885" max="16128" width="10" style="78"/>
    <col min="16129" max="16129" width="28.375" style="78" customWidth="1"/>
    <col min="16130" max="16130" width="10.875" style="78" customWidth="1"/>
    <col min="16131" max="16131" width="11.375" style="78" customWidth="1"/>
    <col min="16132" max="16132" width="10" style="78"/>
    <col min="16133" max="16133" width="11.375" style="78" customWidth="1"/>
    <col min="16134" max="16134" width="11.875" style="78" customWidth="1"/>
    <col min="16135" max="16135" width="10" style="78"/>
    <col min="16136" max="16136" width="10.875" style="78" bestFit="1" customWidth="1"/>
    <col min="16137" max="16138" width="10" style="78"/>
    <col min="16139" max="16140" width="10.125" style="78" bestFit="1" customWidth="1"/>
    <col min="16141" max="16384" width="11" style="78"/>
  </cols>
  <sheetData>
    <row r="1" spans="1:9" ht="14.25" x14ac:dyDescent="0.2">
      <c r="A1" s="433" t="s">
        <v>5</v>
      </c>
      <c r="B1" s="432"/>
      <c r="C1" s="432"/>
      <c r="D1" s="432"/>
      <c r="E1" s="432"/>
      <c r="F1" s="432"/>
      <c r="G1" s="432"/>
      <c r="H1" s="432"/>
      <c r="I1" s="353"/>
    </row>
    <row r="2" spans="1:9" ht="15.75" x14ac:dyDescent="0.25">
      <c r="A2" s="434"/>
      <c r="B2" s="435"/>
      <c r="C2" s="432"/>
      <c r="D2" s="432"/>
      <c r="E2" s="432"/>
      <c r="F2" s="432"/>
      <c r="G2" s="432"/>
      <c r="H2" s="62" t="s">
        <v>157</v>
      </c>
      <c r="I2" s="353"/>
    </row>
    <row r="3" spans="1:9" s="80" customFormat="1" ht="14.25" x14ac:dyDescent="0.2">
      <c r="A3" s="407"/>
      <c r="B3" s="895">
        <f>INDICE!A3</f>
        <v>42948</v>
      </c>
      <c r="C3" s="896"/>
      <c r="D3" s="896" t="s">
        <v>118</v>
      </c>
      <c r="E3" s="896"/>
      <c r="F3" s="896" t="s">
        <v>119</v>
      </c>
      <c r="G3" s="896"/>
      <c r="H3" s="896"/>
      <c r="I3" s="353"/>
    </row>
    <row r="4" spans="1:9" s="80" customFormat="1" ht="14.25" x14ac:dyDescent="0.2">
      <c r="A4" s="81"/>
      <c r="B4" s="72" t="s">
        <v>47</v>
      </c>
      <c r="C4" s="72" t="s">
        <v>461</v>
      </c>
      <c r="D4" s="72" t="s">
        <v>47</v>
      </c>
      <c r="E4" s="72" t="s">
        <v>461</v>
      </c>
      <c r="F4" s="72" t="s">
        <v>47</v>
      </c>
      <c r="G4" s="73" t="s">
        <v>461</v>
      </c>
      <c r="H4" s="73" t="s">
        <v>126</v>
      </c>
      <c r="I4" s="353"/>
    </row>
    <row r="5" spans="1:9" s="80" customFormat="1" ht="14.25" x14ac:dyDescent="0.2">
      <c r="A5" s="82" t="s">
        <v>573</v>
      </c>
      <c r="B5" s="426">
        <v>176.49581000000003</v>
      </c>
      <c r="C5" s="84">
        <v>-4.0974508225590869</v>
      </c>
      <c r="D5" s="83">
        <v>1649.69883</v>
      </c>
      <c r="E5" s="84">
        <v>1.7559096604508981</v>
      </c>
      <c r="F5" s="83">
        <v>2537.3456099999999</v>
      </c>
      <c r="G5" s="84">
        <v>10.575140416747757</v>
      </c>
      <c r="H5" s="429">
        <v>4.3471548497856878</v>
      </c>
      <c r="I5" s="353"/>
    </row>
    <row r="6" spans="1:9" s="80" customFormat="1" ht="14.25" x14ac:dyDescent="0.2">
      <c r="A6" s="82" t="s">
        <v>48</v>
      </c>
      <c r="B6" s="427">
        <v>467.79978999999992</v>
      </c>
      <c r="C6" s="86">
        <v>1.7241711112662741</v>
      </c>
      <c r="D6" s="85">
        <v>3258.9575400000008</v>
      </c>
      <c r="E6" s="86">
        <v>2.0372143993524032</v>
      </c>
      <c r="F6" s="85">
        <v>4823.5950300000004</v>
      </c>
      <c r="G6" s="86">
        <v>1.9093385820203395</v>
      </c>
      <c r="H6" s="430">
        <v>8.2641144530825841</v>
      </c>
      <c r="I6" s="353"/>
    </row>
    <row r="7" spans="1:9" s="80" customFormat="1" ht="14.25" x14ac:dyDescent="0.2">
      <c r="A7" s="82" t="s">
        <v>49</v>
      </c>
      <c r="B7" s="427">
        <v>652.81687000000022</v>
      </c>
      <c r="C7" s="86">
        <v>5.8094396923904004</v>
      </c>
      <c r="D7" s="85">
        <v>4267.1822999999995</v>
      </c>
      <c r="E7" s="86">
        <v>8.8931057922423147</v>
      </c>
      <c r="F7" s="85">
        <v>6242.2710699999998</v>
      </c>
      <c r="G7" s="86">
        <v>8.210051287742143</v>
      </c>
      <c r="H7" s="430">
        <v>10.694687727474145</v>
      </c>
      <c r="I7" s="353"/>
    </row>
    <row r="8" spans="1:9" s="80" customFormat="1" ht="14.25" x14ac:dyDescent="0.2">
      <c r="A8" s="82" t="s">
        <v>127</v>
      </c>
      <c r="B8" s="427">
        <v>2506.5749400000004</v>
      </c>
      <c r="C8" s="86">
        <v>0.22017672553079928</v>
      </c>
      <c r="D8" s="85">
        <v>20381.870139999999</v>
      </c>
      <c r="E8" s="86">
        <v>1.2973048375225087</v>
      </c>
      <c r="F8" s="85">
        <v>30590.272969999998</v>
      </c>
      <c r="G8" s="86">
        <v>1.4057796238420068</v>
      </c>
      <c r="H8" s="430">
        <v>52.409357627005946</v>
      </c>
      <c r="I8" s="353"/>
    </row>
    <row r="9" spans="1:9" s="80" customFormat="1" ht="14.25" x14ac:dyDescent="0.2">
      <c r="A9" s="82" t="s">
        <v>128</v>
      </c>
      <c r="B9" s="427">
        <v>723.99923999999999</v>
      </c>
      <c r="C9" s="86">
        <v>-2.7980692615232368</v>
      </c>
      <c r="D9" s="85">
        <v>5429.7964400000001</v>
      </c>
      <c r="E9" s="86">
        <v>-5.3062027909962417</v>
      </c>
      <c r="F9" s="85">
        <v>8258.5252600000003</v>
      </c>
      <c r="G9" s="87">
        <v>-2.8913637891745831</v>
      </c>
      <c r="H9" s="430">
        <v>14.149072950328833</v>
      </c>
      <c r="I9" s="353"/>
    </row>
    <row r="10" spans="1:9" s="80" customFormat="1" ht="14.25" x14ac:dyDescent="0.2">
      <c r="A10" s="81" t="s">
        <v>462</v>
      </c>
      <c r="B10" s="428">
        <v>448.99999999999994</v>
      </c>
      <c r="C10" s="89">
        <v>-11.313711621196257</v>
      </c>
      <c r="D10" s="88">
        <v>3615.4414496601576</v>
      </c>
      <c r="E10" s="86">
        <v>-1.9961275992146275</v>
      </c>
      <c r="F10" s="88">
        <v>5915.9502012194789</v>
      </c>
      <c r="G10" s="89">
        <v>1.7488008437750473</v>
      </c>
      <c r="H10" s="431">
        <v>10.135612392322809</v>
      </c>
      <c r="I10" s="353"/>
    </row>
    <row r="11" spans="1:9" s="80" customFormat="1" ht="14.25" x14ac:dyDescent="0.2">
      <c r="A11" s="90" t="s">
        <v>463</v>
      </c>
      <c r="B11" s="91">
        <v>4976.6866500000006</v>
      </c>
      <c r="C11" s="92">
        <v>-0.72575160251632398</v>
      </c>
      <c r="D11" s="91">
        <v>38602.946699660155</v>
      </c>
      <c r="E11" s="92">
        <v>0.84946423835003693</v>
      </c>
      <c r="F11" s="91">
        <v>58367.960141219475</v>
      </c>
      <c r="G11" s="92">
        <v>1.8967841227528772</v>
      </c>
      <c r="H11" s="92">
        <v>100</v>
      </c>
      <c r="I11" s="353"/>
    </row>
    <row r="12" spans="1:9" s="80" customFormat="1" ht="14.25" x14ac:dyDescent="0.2">
      <c r="A12" s="82"/>
      <c r="B12" s="82"/>
      <c r="C12" s="82"/>
      <c r="D12" s="82"/>
      <c r="E12" s="82"/>
      <c r="F12" s="82"/>
      <c r="G12" s="82"/>
      <c r="H12" s="93" t="s">
        <v>232</v>
      </c>
      <c r="I12" s="353"/>
    </row>
    <row r="13" spans="1:9" s="80" customFormat="1" ht="14.25" x14ac:dyDescent="0.2">
      <c r="A13" s="94" t="s">
        <v>528</v>
      </c>
      <c r="B13" s="82"/>
      <c r="C13" s="82"/>
      <c r="D13" s="82"/>
      <c r="E13" s="82"/>
      <c r="F13" s="82"/>
      <c r="G13" s="82"/>
      <c r="H13" s="82"/>
      <c r="I13" s="353"/>
    </row>
    <row r="14" spans="1:9" ht="14.25" x14ac:dyDescent="0.2">
      <c r="A14" s="94" t="s">
        <v>464</v>
      </c>
      <c r="B14" s="85"/>
      <c r="C14" s="432"/>
      <c r="D14" s="432"/>
      <c r="E14" s="432"/>
      <c r="F14" s="432"/>
      <c r="G14" s="432"/>
      <c r="H14" s="432"/>
      <c r="I14" s="353"/>
    </row>
    <row r="15" spans="1:9" ht="14.25" x14ac:dyDescent="0.2">
      <c r="A15" s="94" t="s">
        <v>465</v>
      </c>
      <c r="B15" s="432"/>
      <c r="C15" s="432"/>
      <c r="D15" s="432"/>
      <c r="E15" s="432"/>
      <c r="F15" s="432"/>
      <c r="G15" s="432"/>
      <c r="H15" s="432"/>
      <c r="I15" s="353"/>
    </row>
    <row r="16" spans="1:9" ht="14.25" x14ac:dyDescent="0.2">
      <c r="A16" s="165" t="s">
        <v>602</v>
      </c>
      <c r="B16" s="432"/>
      <c r="C16" s="432"/>
      <c r="D16" s="432"/>
      <c r="E16" s="432"/>
      <c r="F16" s="432"/>
      <c r="G16" s="432"/>
      <c r="H16" s="432"/>
      <c r="I16" s="353"/>
    </row>
    <row r="17" spans="2:9" ht="14.25" x14ac:dyDescent="0.2">
      <c r="B17" s="432"/>
      <c r="C17" s="432"/>
      <c r="D17" s="432"/>
      <c r="E17" s="432"/>
      <c r="F17" s="432"/>
      <c r="G17" s="432"/>
      <c r="H17" s="432"/>
      <c r="I17" s="353"/>
    </row>
  </sheetData>
  <mergeCells count="3">
    <mergeCell ref="B3:C3"/>
    <mergeCell ref="D3:E3"/>
    <mergeCell ref="F3:H3"/>
  </mergeCells>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M10"/>
  <sheetViews>
    <sheetView workbookViewId="0">
      <selection activeCell="E15" sqref="E15"/>
    </sheetView>
  </sheetViews>
  <sheetFormatPr baseColWidth="10" defaultRowHeight="14.25" x14ac:dyDescent="0.2"/>
  <cols>
    <col min="1" max="1" width="26.875" customWidth="1"/>
    <col min="2" max="13" width="8.75" customWidth="1"/>
  </cols>
  <sheetData>
    <row r="1" spans="1:13" x14ac:dyDescent="0.2">
      <c r="A1" s="211" t="s">
        <v>401</v>
      </c>
      <c r="B1" s="13"/>
      <c r="C1" s="13"/>
      <c r="D1" s="13"/>
      <c r="E1" s="13"/>
      <c r="F1" s="13"/>
      <c r="G1" s="13"/>
      <c r="H1" s="13"/>
      <c r="I1" s="13"/>
      <c r="J1" s="13"/>
      <c r="K1" s="13"/>
      <c r="L1" s="13"/>
      <c r="M1" s="13"/>
    </row>
    <row r="2" spans="1:13" x14ac:dyDescent="0.2">
      <c r="A2" s="211"/>
      <c r="B2" s="13"/>
      <c r="C2" s="13"/>
      <c r="D2" s="13"/>
      <c r="E2" s="13"/>
      <c r="F2" s="13"/>
      <c r="G2" s="13"/>
      <c r="H2" s="13"/>
      <c r="I2" s="13"/>
      <c r="J2" s="13"/>
      <c r="K2" s="13"/>
      <c r="L2" s="13"/>
      <c r="M2" s="216"/>
    </row>
    <row r="3" spans="1:13" x14ac:dyDescent="0.2">
      <c r="A3" s="727"/>
      <c r="B3" s="658">
        <v>2016</v>
      </c>
      <c r="C3" s="658" t="s">
        <v>569</v>
      </c>
      <c r="D3" s="658" t="s">
        <v>569</v>
      </c>
      <c r="E3" s="658" t="s">
        <v>569</v>
      </c>
      <c r="F3" s="658" t="s">
        <v>569</v>
      </c>
      <c r="G3" s="658">
        <v>2017</v>
      </c>
      <c r="H3" s="658" t="s">
        <v>569</v>
      </c>
      <c r="I3" s="658" t="s">
        <v>569</v>
      </c>
      <c r="J3" s="658" t="s">
        <v>569</v>
      </c>
      <c r="K3" s="658" t="s">
        <v>569</v>
      </c>
      <c r="L3" s="658" t="s">
        <v>569</v>
      </c>
      <c r="M3" s="658" t="s">
        <v>569</v>
      </c>
    </row>
    <row r="4" spans="1:13" x14ac:dyDescent="0.2">
      <c r="A4" s="213"/>
      <c r="B4" s="809">
        <v>42583</v>
      </c>
      <c r="C4" s="809">
        <v>42614</v>
      </c>
      <c r="D4" s="809">
        <v>42644</v>
      </c>
      <c r="E4" s="809">
        <v>42675</v>
      </c>
      <c r="F4" s="809">
        <v>42705</v>
      </c>
      <c r="G4" s="809">
        <v>42736</v>
      </c>
      <c r="H4" s="809">
        <v>42767</v>
      </c>
      <c r="I4" s="809">
        <v>42795</v>
      </c>
      <c r="J4" s="809">
        <v>42826</v>
      </c>
      <c r="K4" s="809">
        <v>42856</v>
      </c>
      <c r="L4" s="809">
        <v>42887</v>
      </c>
      <c r="M4" s="809">
        <v>42917</v>
      </c>
    </row>
    <row r="5" spans="1:13" x14ac:dyDescent="0.2">
      <c r="A5" s="827" t="s">
        <v>627</v>
      </c>
      <c r="B5" s="811">
        <v>2.7917391304347832</v>
      </c>
      <c r="C5" s="811">
        <v>2.9695238095238095</v>
      </c>
      <c r="D5" s="811">
        <v>2.9495238095238094</v>
      </c>
      <c r="E5" s="811">
        <v>2.5010000000000003</v>
      </c>
      <c r="F5" s="811">
        <v>3.5819047619047626</v>
      </c>
      <c r="G5" s="811">
        <v>3.2610000000000001</v>
      </c>
      <c r="H5" s="811">
        <v>2.8210526315789477</v>
      </c>
      <c r="I5" s="811">
        <v>2.8747826086956523</v>
      </c>
      <c r="J5" s="811">
        <v>3.081578947368421</v>
      </c>
      <c r="K5" s="811">
        <v>3.1245454545454545</v>
      </c>
      <c r="L5" s="811">
        <v>2.938636363636363</v>
      </c>
      <c r="M5" s="811">
        <v>2.9621052631578957</v>
      </c>
    </row>
    <row r="6" spans="1:13" x14ac:dyDescent="0.2">
      <c r="A6" s="816" t="s">
        <v>628</v>
      </c>
      <c r="B6" s="811">
        <v>30.494545454545456</v>
      </c>
      <c r="C6" s="811">
        <v>28.486363636363635</v>
      </c>
      <c r="D6" s="811">
        <v>42.970476190476184</v>
      </c>
      <c r="E6" s="811">
        <v>48.181818181818173</v>
      </c>
      <c r="F6" s="811">
        <v>46.327999999999989</v>
      </c>
      <c r="G6" s="811">
        <v>53.428571428571431</v>
      </c>
      <c r="H6" s="811">
        <v>51.037999999999997</v>
      </c>
      <c r="I6" s="811">
        <v>41.078695652173913</v>
      </c>
      <c r="J6" s="811">
        <v>39.766000000000005</v>
      </c>
      <c r="K6" s="811">
        <v>39.345454545454537</v>
      </c>
      <c r="L6" s="811">
        <v>34.885454545454543</v>
      </c>
      <c r="M6" s="811">
        <v>36.300952380952381</v>
      </c>
    </row>
    <row r="7" spans="1:13" x14ac:dyDescent="0.2">
      <c r="A7" s="757" t="s">
        <v>629</v>
      </c>
      <c r="B7" s="811">
        <v>11.980869565217391</v>
      </c>
      <c r="C7" s="811">
        <v>12.286818181818182</v>
      </c>
      <c r="D7" s="811">
        <v>16.093809523809522</v>
      </c>
      <c r="E7" s="811">
        <v>18.015909090909091</v>
      </c>
      <c r="F7" s="811">
        <v>17.689545454545456</v>
      </c>
      <c r="G7" s="811">
        <v>20.122727272727271</v>
      </c>
      <c r="H7" s="811">
        <v>19.553000000000001</v>
      </c>
      <c r="I7" s="811">
        <v>15.799130434782608</v>
      </c>
      <c r="J7" s="811">
        <v>16.058</v>
      </c>
      <c r="K7" s="811">
        <v>15.669130434782607</v>
      </c>
      <c r="L7" s="811">
        <v>15.134545454545453</v>
      </c>
      <c r="M7" s="870">
        <v>15.095714285714285</v>
      </c>
    </row>
    <row r="8" spans="1:13" x14ac:dyDescent="0.2">
      <c r="A8" s="832" t="s">
        <v>630</v>
      </c>
      <c r="B8" s="871">
        <v>15.67</v>
      </c>
      <c r="C8" s="871">
        <v>16.84</v>
      </c>
      <c r="D8" s="871">
        <v>19.309999999999999</v>
      </c>
      <c r="E8" s="871">
        <v>22.02</v>
      </c>
      <c r="F8" s="871">
        <v>24.11</v>
      </c>
      <c r="G8" s="871">
        <v>37.01</v>
      </c>
      <c r="H8" s="871">
        <v>21.75</v>
      </c>
      <c r="I8" s="871">
        <v>16.8</v>
      </c>
      <c r="J8" s="871">
        <v>18.02</v>
      </c>
      <c r="K8" s="871">
        <v>18.04</v>
      </c>
      <c r="L8" s="871">
        <v>17.649999999999999</v>
      </c>
      <c r="M8" s="871">
        <v>16.920000000000002</v>
      </c>
    </row>
    <row r="9" spans="1:13" x14ac:dyDescent="0.2">
      <c r="A9" s="720"/>
      <c r="B9" s="720"/>
      <c r="C9" s="720"/>
      <c r="D9" s="720"/>
      <c r="E9" s="720"/>
      <c r="F9" s="720"/>
      <c r="G9" s="720"/>
      <c r="H9" s="720"/>
      <c r="I9" s="720"/>
      <c r="J9" s="720"/>
      <c r="K9" s="720"/>
      <c r="L9" s="720"/>
      <c r="M9" s="233" t="s">
        <v>631</v>
      </c>
    </row>
    <row r="10" spans="1:13" x14ac:dyDescent="0.2">
      <c r="A10" s="639"/>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dimension ref="A1:BS10"/>
  <sheetViews>
    <sheetView workbookViewId="0">
      <selection activeCell="G14" sqref="G14"/>
    </sheetView>
  </sheetViews>
  <sheetFormatPr baseColWidth="10" defaultColWidth="11" defaultRowHeight="14.25" x14ac:dyDescent="0.2"/>
  <cols>
    <col min="1" max="1" width="19.87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8" customFormat="1" ht="12.75" x14ac:dyDescent="0.2">
      <c r="A1" s="17" t="s">
        <v>39</v>
      </c>
    </row>
    <row r="2" spans="1:71" s="15" customFormat="1" ht="15.75" x14ac:dyDescent="0.25">
      <c r="A2" s="14"/>
      <c r="B2" s="349"/>
      <c r="H2" s="351"/>
      <c r="I2" s="350" t="s">
        <v>157</v>
      </c>
    </row>
    <row r="3" spans="1:71" s="80" customFormat="1" ht="12.75" x14ac:dyDescent="0.2">
      <c r="A3" s="79"/>
      <c r="B3" s="939">
        <f>INDICE!A3</f>
        <v>42948</v>
      </c>
      <c r="C3" s="940">
        <v>41671</v>
      </c>
      <c r="D3" s="939">
        <f>DATE(YEAR(B3),MONTH(B3)-1,1)</f>
        <v>42917</v>
      </c>
      <c r="E3" s="940"/>
      <c r="F3" s="939">
        <f>DATE(YEAR(B3)-1,MONTH(B3),1)</f>
        <v>42583</v>
      </c>
      <c r="G3" s="940"/>
      <c r="H3" s="887" t="s">
        <v>461</v>
      </c>
      <c r="I3" s="88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42917</v>
      </c>
      <c r="I4" s="400">
        <f>F3</f>
        <v>42583</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403</v>
      </c>
      <c r="B5" s="337">
        <v>6201</v>
      </c>
      <c r="C5" s="641">
        <v>35.190965325463935</v>
      </c>
      <c r="D5" s="337">
        <v>6927</v>
      </c>
      <c r="E5" s="641">
        <v>37.475654620212076</v>
      </c>
      <c r="F5" s="337">
        <v>7011</v>
      </c>
      <c r="G5" s="641">
        <v>35.898617511520733</v>
      </c>
      <c r="H5" s="346">
        <v>-10.480727587700303</v>
      </c>
      <c r="I5" s="346">
        <v>-11.553273427471117</v>
      </c>
      <c r="K5" s="345"/>
    </row>
    <row r="6" spans="1:71" s="344" customFormat="1" ht="15" x14ac:dyDescent="0.2">
      <c r="A6" s="347" t="s">
        <v>122</v>
      </c>
      <c r="B6" s="337">
        <v>11420</v>
      </c>
      <c r="C6" s="641">
        <v>64.809034674536065</v>
      </c>
      <c r="D6" s="337">
        <v>11557</v>
      </c>
      <c r="E6" s="641">
        <v>62.524345379787924</v>
      </c>
      <c r="F6" s="337">
        <v>12519</v>
      </c>
      <c r="G6" s="641">
        <v>64.10138248847926</v>
      </c>
      <c r="H6" s="346">
        <v>-1.1854287444838625</v>
      </c>
      <c r="I6" s="346">
        <v>-8.7786564422078435</v>
      </c>
      <c r="K6" s="345"/>
    </row>
    <row r="7" spans="1:71" s="80" customFormat="1" ht="12.75" x14ac:dyDescent="0.2">
      <c r="A7" s="90" t="s">
        <v>117</v>
      </c>
      <c r="B7" s="91">
        <v>17621</v>
      </c>
      <c r="C7" s="92">
        <v>100</v>
      </c>
      <c r="D7" s="91">
        <v>18484</v>
      </c>
      <c r="E7" s="92">
        <v>100</v>
      </c>
      <c r="F7" s="91">
        <v>19530</v>
      </c>
      <c r="G7" s="92">
        <v>100</v>
      </c>
      <c r="H7" s="92">
        <v>-4.6689028348842241</v>
      </c>
      <c r="I7" s="92">
        <v>-9.7747055811571926</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232</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s="341" customFormat="1" ht="12.75" x14ac:dyDescent="0.2">
      <c r="A9" s="639" t="s">
        <v>513</v>
      </c>
      <c r="B9" s="342"/>
      <c r="C9" s="343"/>
      <c r="D9" s="342"/>
      <c r="E9" s="342"/>
      <c r="F9" s="342"/>
      <c r="G9" s="342"/>
      <c r="H9" s="342"/>
      <c r="I9" s="342"/>
      <c r="J9" s="342"/>
      <c r="K9" s="342"/>
      <c r="L9" s="342"/>
    </row>
    <row r="10" spans="1:71" x14ac:dyDescent="0.2">
      <c r="A10" s="640" t="s">
        <v>509</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BS11"/>
  <sheetViews>
    <sheetView workbookViewId="0">
      <selection activeCell="A4" sqref="A4"/>
    </sheetView>
  </sheetViews>
  <sheetFormatPr baseColWidth="10" defaultColWidth="11" defaultRowHeight="14.25" x14ac:dyDescent="0.2"/>
  <cols>
    <col min="1" max="1" width="26.5" style="1" customWidth="1"/>
    <col min="2" max="2" width="9.625" style="1" customWidth="1"/>
    <col min="3" max="3" width="12.25" style="1" customWidth="1"/>
    <col min="4" max="4" width="9.625" style="1" customWidth="1"/>
    <col min="5" max="5" width="12.25" style="1" customWidth="1"/>
    <col min="6" max="6" width="9.625" style="1" customWidth="1"/>
    <col min="7" max="7" width="12.25" style="1" customWidth="1"/>
    <col min="8" max="9" width="11" style="1" customWidth="1"/>
    <col min="10" max="16384" width="11" style="1"/>
  </cols>
  <sheetData>
    <row r="1" spans="1:71" s="18" customFormat="1" ht="12.75" x14ac:dyDescent="0.2">
      <c r="A1" s="17" t="s">
        <v>41</v>
      </c>
    </row>
    <row r="2" spans="1:71" s="15" customFormat="1" ht="15.75" x14ac:dyDescent="0.25">
      <c r="A2" s="14"/>
      <c r="B2" s="349"/>
      <c r="H2" s="351"/>
      <c r="I2" s="350" t="s">
        <v>157</v>
      </c>
    </row>
    <row r="3" spans="1:71" s="80" customFormat="1" ht="12.75" x14ac:dyDescent="0.2">
      <c r="A3" s="79"/>
      <c r="B3" s="939">
        <f>INDICE!A3</f>
        <v>42948</v>
      </c>
      <c r="C3" s="940">
        <v>41671</v>
      </c>
      <c r="D3" s="939">
        <f>DATE(YEAR(B3),MONTH(B3)-1,1)</f>
        <v>42917</v>
      </c>
      <c r="E3" s="940"/>
      <c r="F3" s="939">
        <f>DATE(YEAR(B3)-1,MONTH(B3),1)</f>
        <v>42583</v>
      </c>
      <c r="G3" s="940"/>
      <c r="H3" s="887" t="s">
        <v>461</v>
      </c>
      <c r="I3" s="887"/>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row>
    <row r="4" spans="1:71" s="80" customFormat="1" ht="12.75" x14ac:dyDescent="0.2">
      <c r="A4" s="81"/>
      <c r="B4" s="245" t="s">
        <v>47</v>
      </c>
      <c r="C4" s="245" t="s">
        <v>108</v>
      </c>
      <c r="D4" s="245" t="s">
        <v>47</v>
      </c>
      <c r="E4" s="245" t="s">
        <v>108</v>
      </c>
      <c r="F4" s="245" t="s">
        <v>47</v>
      </c>
      <c r="G4" s="245" t="s">
        <v>108</v>
      </c>
      <c r="H4" s="400">
        <f>D3</f>
        <v>42917</v>
      </c>
      <c r="I4" s="400">
        <f>F3</f>
        <v>42583</v>
      </c>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row>
    <row r="5" spans="1:71" s="344" customFormat="1" ht="15" x14ac:dyDescent="0.2">
      <c r="A5" s="348" t="s">
        <v>512</v>
      </c>
      <c r="B5" s="337">
        <v>6359</v>
      </c>
      <c r="C5" s="641">
        <v>38.64824043115712</v>
      </c>
      <c r="D5" s="337">
        <v>6374</v>
      </c>
      <c r="E5" s="641">
        <v>37.280141585930373</v>
      </c>
      <c r="F5" s="337">
        <v>6812</v>
      </c>
      <c r="G5" s="641">
        <v>37.458373742933333</v>
      </c>
      <c r="H5" s="678">
        <v>-0.2353310323187951</v>
      </c>
      <c r="I5" s="224">
        <v>-6.6500293599530238</v>
      </c>
      <c r="K5" s="345"/>
    </row>
    <row r="6" spans="1:71" s="344" customFormat="1" ht="15" x14ac:dyDescent="0.2">
      <c r="A6" s="347" t="s">
        <v>577</v>
      </c>
      <c r="B6" s="337">
        <v>10094.530429999999</v>
      </c>
      <c r="C6" s="641">
        <v>61.35175956884288</v>
      </c>
      <c r="D6" s="337">
        <v>10723.574550000005</v>
      </c>
      <c r="E6" s="641">
        <v>62.719858414069627</v>
      </c>
      <c r="F6" s="337">
        <v>11373.519869999989</v>
      </c>
      <c r="G6" s="641">
        <v>62.54162625706666</v>
      </c>
      <c r="H6" s="224">
        <v>-5.8659928838747675</v>
      </c>
      <c r="I6" s="224">
        <v>-11.245326465499828</v>
      </c>
      <c r="K6" s="345"/>
    </row>
    <row r="7" spans="1:71" s="80" customFormat="1" ht="12.75" x14ac:dyDescent="0.2">
      <c r="A7" s="90" t="s">
        <v>117</v>
      </c>
      <c r="B7" s="91">
        <v>16453.530429999999</v>
      </c>
      <c r="C7" s="92">
        <v>100</v>
      </c>
      <c r="D7" s="91">
        <v>17097.574550000005</v>
      </c>
      <c r="E7" s="92">
        <v>100</v>
      </c>
      <c r="F7" s="91">
        <v>18185.519869999989</v>
      </c>
      <c r="G7" s="92">
        <v>100</v>
      </c>
      <c r="H7" s="92">
        <v>-3.7668741733897324</v>
      </c>
      <c r="I7" s="92">
        <v>-9.5240029011059075</v>
      </c>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row>
    <row r="8" spans="1:71" ht="15" x14ac:dyDescent="0.2">
      <c r="A8" s="561"/>
      <c r="I8" s="233" t="s">
        <v>130</v>
      </c>
      <c r="J8" s="344"/>
      <c r="K8" s="345"/>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row>
    <row r="9" spans="1:71" x14ac:dyDescent="0.2">
      <c r="A9" s="639" t="s">
        <v>513</v>
      </c>
    </row>
    <row r="10" spans="1:71" x14ac:dyDescent="0.2">
      <c r="A10" s="639" t="s">
        <v>509</v>
      </c>
    </row>
    <row r="11" spans="1:71" x14ac:dyDescent="0.2">
      <c r="A11" s="615" t="s">
        <v>602</v>
      </c>
    </row>
  </sheetData>
  <mergeCells count="4">
    <mergeCell ref="B3:C3"/>
    <mergeCell ref="D3:E3"/>
    <mergeCell ref="F3:G3"/>
    <mergeCell ref="H3:I3"/>
  </mergeCells>
  <conditionalFormatting sqref="H5">
    <cfRule type="cellIs" dxfId="1" priority="1" operator="equal">
      <formula>0</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I12"/>
  <sheetViews>
    <sheetView workbookViewId="0">
      <selection activeCell="B3" sqref="B3"/>
    </sheetView>
  </sheetViews>
  <sheetFormatPr baseColWidth="10" defaultColWidth="11" defaultRowHeight="14.25" x14ac:dyDescent="0.2"/>
  <cols>
    <col min="1" max="1" width="11" style="1" customWidth="1"/>
    <col min="2" max="2" width="11" style="1"/>
    <col min="3" max="3" width="10.75" style="1" customWidth="1"/>
    <col min="4" max="16384" width="11" style="1"/>
  </cols>
  <sheetData>
    <row r="1" spans="1:9" x14ac:dyDescent="0.2">
      <c r="A1" s="927" t="s">
        <v>557</v>
      </c>
      <c r="B1" s="927"/>
      <c r="C1" s="927"/>
      <c r="D1" s="927"/>
      <c r="E1" s="927"/>
      <c r="F1" s="927"/>
      <c r="G1" s="13"/>
      <c r="H1" s="13"/>
      <c r="I1" s="13"/>
    </row>
    <row r="2" spans="1:9" x14ac:dyDescent="0.2">
      <c r="A2" s="928"/>
      <c r="B2" s="928"/>
      <c r="C2" s="928"/>
      <c r="D2" s="928"/>
      <c r="E2" s="928"/>
      <c r="F2" s="928"/>
      <c r="G2" s="13"/>
      <c r="H2" s="13"/>
      <c r="I2" s="216" t="s">
        <v>510</v>
      </c>
    </row>
    <row r="3" spans="1:9" x14ac:dyDescent="0.2">
      <c r="A3" s="356"/>
      <c r="B3" s="358"/>
      <c r="C3" s="358"/>
      <c r="D3" s="895">
        <f>INDICE!A3</f>
        <v>42948</v>
      </c>
      <c r="E3" s="895">
        <v>41671</v>
      </c>
      <c r="F3" s="895">
        <f>DATE(YEAR(D3),MONTH(D3)-1,1)</f>
        <v>42917</v>
      </c>
      <c r="G3" s="895"/>
      <c r="H3" s="898">
        <f>DATE(YEAR(D3)-1,MONTH(D3),1)</f>
        <v>42583</v>
      </c>
      <c r="I3" s="898"/>
    </row>
    <row r="4" spans="1:9" x14ac:dyDescent="0.2">
      <c r="A4" s="307"/>
      <c r="B4" s="308"/>
      <c r="C4" s="308"/>
      <c r="D4" s="97" t="s">
        <v>406</v>
      </c>
      <c r="E4" s="245" t="s">
        <v>108</v>
      </c>
      <c r="F4" s="97" t="s">
        <v>406</v>
      </c>
      <c r="G4" s="245" t="s">
        <v>108</v>
      </c>
      <c r="H4" s="97" t="s">
        <v>406</v>
      </c>
      <c r="I4" s="245" t="s">
        <v>108</v>
      </c>
    </row>
    <row r="5" spans="1:9" x14ac:dyDescent="0.2">
      <c r="A5" s="847" t="s">
        <v>405</v>
      </c>
      <c r="B5" s="223"/>
      <c r="C5" s="223"/>
      <c r="D5" s="550">
        <v>117.11708327115356</v>
      </c>
      <c r="E5" s="644">
        <v>100</v>
      </c>
      <c r="F5" s="550">
        <v>122.97752574242649</v>
      </c>
      <c r="G5" s="644">
        <v>100</v>
      </c>
      <c r="H5" s="550">
        <v>135.46</v>
      </c>
      <c r="I5" s="644">
        <v>100</v>
      </c>
    </row>
    <row r="6" spans="1:9" x14ac:dyDescent="0.2">
      <c r="A6" s="872" t="s">
        <v>507</v>
      </c>
      <c r="B6" s="223"/>
      <c r="C6" s="223"/>
      <c r="D6" s="550">
        <v>73.032763766602002</v>
      </c>
      <c r="E6" s="644">
        <v>62.35876246807991</v>
      </c>
      <c r="F6" s="550">
        <v>78.785927473511407</v>
      </c>
      <c r="G6" s="644">
        <v>64.06530542704742</v>
      </c>
      <c r="H6" s="550">
        <v>85.345349391843541</v>
      </c>
      <c r="I6" s="644">
        <v>63.004096701493829</v>
      </c>
    </row>
    <row r="7" spans="1:9" x14ac:dyDescent="0.2">
      <c r="A7" s="872" t="s">
        <v>508</v>
      </c>
      <c r="B7" s="223"/>
      <c r="C7" s="223"/>
      <c r="D7" s="550">
        <v>44.084319504551551</v>
      </c>
      <c r="E7" s="644">
        <v>37.641237531920083</v>
      </c>
      <c r="F7" s="550">
        <v>44.191598268915087</v>
      </c>
      <c r="G7" s="644">
        <v>35.934694572952573</v>
      </c>
      <c r="H7" s="550">
        <v>50.117636537085616</v>
      </c>
      <c r="I7" s="644">
        <v>36.998107586804672</v>
      </c>
    </row>
    <row r="8" spans="1:9" x14ac:dyDescent="0.2">
      <c r="A8" s="843" t="s">
        <v>560</v>
      </c>
      <c r="B8" s="355"/>
      <c r="C8" s="355"/>
      <c r="D8" s="632">
        <v>90</v>
      </c>
      <c r="E8" s="645"/>
      <c r="F8" s="632">
        <v>90</v>
      </c>
      <c r="G8" s="645"/>
      <c r="H8" s="632">
        <v>90</v>
      </c>
      <c r="I8" s="645"/>
    </row>
    <row r="9" spans="1:9" x14ac:dyDescent="0.2">
      <c r="A9" s="560" t="s">
        <v>509</v>
      </c>
      <c r="B9" s="298"/>
      <c r="C9" s="298"/>
      <c r="D9" s="298"/>
      <c r="E9" s="314"/>
      <c r="F9" s="13"/>
      <c r="G9" s="13"/>
      <c r="H9" s="13"/>
      <c r="I9" s="233" t="s">
        <v>232</v>
      </c>
    </row>
    <row r="10" spans="1:9" x14ac:dyDescent="0.2">
      <c r="A10" s="560" t="s">
        <v>656</v>
      </c>
      <c r="B10" s="352"/>
      <c r="C10" s="352"/>
      <c r="D10" s="352"/>
      <c r="E10" s="352"/>
      <c r="F10" s="352"/>
      <c r="G10" s="352"/>
      <c r="H10" s="352"/>
      <c r="I10" s="352"/>
    </row>
    <row r="11" spans="1:9" x14ac:dyDescent="0.2">
      <c r="A11" s="298"/>
      <c r="B11" s="352"/>
      <c r="C11" s="352"/>
      <c r="D11" s="352"/>
      <c r="E11" s="352"/>
      <c r="F11" s="352"/>
      <c r="G11" s="352"/>
      <c r="H11" s="352"/>
      <c r="I11" s="352"/>
    </row>
    <row r="12" spans="1:9" x14ac:dyDescent="0.2">
      <c r="A12" s="352"/>
      <c r="B12" s="352"/>
      <c r="C12" s="352"/>
      <c r="D12" s="352"/>
      <c r="E12" s="352"/>
      <c r="F12" s="352"/>
      <c r="G12" s="352"/>
      <c r="H12" s="352"/>
      <c r="I12" s="352"/>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dimension ref="A1:AN14"/>
  <sheetViews>
    <sheetView workbookViewId="0">
      <selection activeCell="A3" sqref="A3"/>
    </sheetView>
  </sheetViews>
  <sheetFormatPr baseColWidth="10" defaultRowHeight="14.25" x14ac:dyDescent="0.2"/>
  <cols>
    <col min="1" max="1" width="14.375" customWidth="1"/>
    <col min="2" max="3" width="11.875" customWidth="1"/>
    <col min="4" max="5" width="12.5" customWidth="1"/>
    <col min="6" max="7" width="15.25" customWidth="1"/>
    <col min="8" max="9" width="10.375" customWidth="1"/>
  </cols>
  <sheetData>
    <row r="1" spans="1:40" x14ac:dyDescent="0.2">
      <c r="A1" s="927" t="s">
        <v>512</v>
      </c>
      <c r="B1" s="927"/>
      <c r="C1" s="927"/>
      <c r="D1" s="927"/>
      <c r="E1" s="357"/>
      <c r="F1" s="13"/>
      <c r="G1" s="13"/>
      <c r="H1" s="13"/>
      <c r="I1" s="13"/>
    </row>
    <row r="2" spans="1:40" ht="15" x14ac:dyDescent="0.2">
      <c r="A2" s="927"/>
      <c r="B2" s="927"/>
      <c r="C2" s="927"/>
      <c r="D2" s="927"/>
      <c r="E2" s="357"/>
      <c r="F2" s="13"/>
      <c r="G2" s="294"/>
      <c r="H2" s="351"/>
      <c r="I2" s="350" t="s">
        <v>157</v>
      </c>
    </row>
    <row r="3" spans="1:40" x14ac:dyDescent="0.2">
      <c r="A3" s="356"/>
      <c r="B3" s="939">
        <f>INDICE!A3</f>
        <v>42948</v>
      </c>
      <c r="C3" s="940">
        <v>41671</v>
      </c>
      <c r="D3" s="939">
        <f>DATE(YEAR(B3),MONTH(B3)-1,1)</f>
        <v>42917</v>
      </c>
      <c r="E3" s="940"/>
      <c r="F3" s="939">
        <f>DATE(YEAR(B3)-1,MONTH(B3),1)</f>
        <v>42583</v>
      </c>
      <c r="G3" s="940"/>
      <c r="H3" s="887" t="s">
        <v>461</v>
      </c>
      <c r="I3" s="887"/>
    </row>
    <row r="4" spans="1:40" x14ac:dyDescent="0.2">
      <c r="A4" s="307"/>
      <c r="B4" s="245" t="s">
        <v>47</v>
      </c>
      <c r="C4" s="245" t="s">
        <v>108</v>
      </c>
      <c r="D4" s="245" t="s">
        <v>47</v>
      </c>
      <c r="E4" s="245" t="s">
        <v>108</v>
      </c>
      <c r="F4" s="245" t="s">
        <v>47</v>
      </c>
      <c r="G4" s="245" t="s">
        <v>108</v>
      </c>
      <c r="H4" s="400">
        <f>D3</f>
        <v>42917</v>
      </c>
      <c r="I4" s="400">
        <f>F3</f>
        <v>42583</v>
      </c>
    </row>
    <row r="5" spans="1:40" x14ac:dyDescent="0.2">
      <c r="A5" s="847" t="s">
        <v>48</v>
      </c>
      <c r="B5" s="336">
        <v>443</v>
      </c>
      <c r="C5" s="346">
        <v>6.9665041673219061</v>
      </c>
      <c r="D5" s="336">
        <v>458</v>
      </c>
      <c r="E5" s="346">
        <v>7.1854408534672105</v>
      </c>
      <c r="F5" s="336">
        <v>506</v>
      </c>
      <c r="G5" s="346">
        <v>7.4280681150910164</v>
      </c>
      <c r="H5" s="550">
        <v>-3.2751091703056767</v>
      </c>
      <c r="I5" s="550">
        <v>-12.450592885375494</v>
      </c>
      <c r="J5" s="353"/>
    </row>
    <row r="6" spans="1:40" x14ac:dyDescent="0.2">
      <c r="A6" s="872" t="s">
        <v>49</v>
      </c>
      <c r="B6" s="336">
        <v>339</v>
      </c>
      <c r="C6" s="346">
        <v>5.3310268910206009</v>
      </c>
      <c r="D6" s="336">
        <v>339</v>
      </c>
      <c r="E6" s="346">
        <v>5.3184813304047696</v>
      </c>
      <c r="F6" s="336">
        <v>339</v>
      </c>
      <c r="G6" s="346">
        <v>4.9765120375807399</v>
      </c>
      <c r="H6" s="550">
        <v>0</v>
      </c>
      <c r="I6" s="550">
        <v>0</v>
      </c>
      <c r="J6" s="353"/>
    </row>
    <row r="7" spans="1:40" x14ac:dyDescent="0.2">
      <c r="A7" s="872" t="s">
        <v>127</v>
      </c>
      <c r="B7" s="336">
        <v>3395</v>
      </c>
      <c r="C7" s="346">
        <v>53.388897625412802</v>
      </c>
      <c r="D7" s="336">
        <v>3395</v>
      </c>
      <c r="E7" s="346">
        <v>53.263256981487295</v>
      </c>
      <c r="F7" s="336">
        <v>3382</v>
      </c>
      <c r="G7" s="346">
        <v>49.647680563711099</v>
      </c>
      <c r="H7" s="550">
        <v>0</v>
      </c>
      <c r="I7" s="550">
        <v>0.38438793613246602</v>
      </c>
      <c r="J7" s="353"/>
    </row>
    <row r="8" spans="1:40" x14ac:dyDescent="0.2">
      <c r="A8" s="872" t="s">
        <v>128</v>
      </c>
      <c r="B8" s="336">
        <v>204</v>
      </c>
      <c r="C8" s="346">
        <v>3.2080515804371754</v>
      </c>
      <c r="D8" s="336">
        <v>204</v>
      </c>
      <c r="E8" s="346">
        <v>3.2005020395356132</v>
      </c>
      <c r="F8" s="336">
        <v>204</v>
      </c>
      <c r="G8" s="346">
        <v>2.9947152084556663</v>
      </c>
      <c r="H8" s="550">
        <v>0</v>
      </c>
      <c r="I8" s="550">
        <v>0</v>
      </c>
      <c r="J8" s="353"/>
    </row>
    <row r="9" spans="1:40" x14ac:dyDescent="0.2">
      <c r="A9" s="843" t="s">
        <v>404</v>
      </c>
      <c r="B9" s="632">
        <v>1978</v>
      </c>
      <c r="C9" s="642">
        <v>31.105519735807519</v>
      </c>
      <c r="D9" s="632">
        <v>1978</v>
      </c>
      <c r="E9" s="642">
        <v>31.032318795105112</v>
      </c>
      <c r="F9" s="632">
        <v>2381</v>
      </c>
      <c r="G9" s="642">
        <v>34.95302407516148</v>
      </c>
      <c r="H9" s="643">
        <v>0</v>
      </c>
      <c r="I9" s="643">
        <v>-16.925661486770263</v>
      </c>
      <c r="J9" s="353"/>
    </row>
    <row r="10" spans="1:40" s="80" customFormat="1" x14ac:dyDescent="0.2">
      <c r="A10" s="90" t="s">
        <v>117</v>
      </c>
      <c r="B10" s="91">
        <v>6359</v>
      </c>
      <c r="C10" s="354">
        <v>100</v>
      </c>
      <c r="D10" s="91">
        <v>6374</v>
      </c>
      <c r="E10" s="354">
        <v>100</v>
      </c>
      <c r="F10" s="91">
        <v>6812</v>
      </c>
      <c r="G10" s="354">
        <v>100</v>
      </c>
      <c r="H10" s="354">
        <v>-0.2353310323187951</v>
      </c>
      <c r="I10" s="92">
        <v>-6.6500293599530238</v>
      </c>
      <c r="J10" s="353"/>
      <c r="K10"/>
      <c r="L10"/>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row>
    <row r="11" spans="1:40" x14ac:dyDescent="0.2">
      <c r="A11" s="222"/>
      <c r="B11" s="298"/>
      <c r="C11" s="298"/>
      <c r="D11" s="298"/>
      <c r="E11" s="298"/>
      <c r="F11" s="13"/>
      <c r="G11" s="13"/>
      <c r="H11" s="13"/>
      <c r="I11" s="233" t="s">
        <v>232</v>
      </c>
    </row>
    <row r="12" spans="1:40" s="341" customFormat="1" ht="12.75" x14ac:dyDescent="0.2">
      <c r="A12" s="640" t="s">
        <v>511</v>
      </c>
      <c r="B12" s="342"/>
      <c r="C12" s="342"/>
      <c r="D12" s="343"/>
      <c r="E12" s="343"/>
      <c r="F12" s="342"/>
      <c r="G12" s="342"/>
      <c r="H12" s="342"/>
      <c r="I12" s="342"/>
      <c r="J12" s="342"/>
      <c r="K12" s="342"/>
      <c r="L12" s="342"/>
      <c r="M12" s="342"/>
      <c r="N12" s="342"/>
      <c r="O12" s="342"/>
    </row>
    <row r="13" spans="1:40" x14ac:dyDescent="0.2">
      <c r="A13" s="298" t="s">
        <v>509</v>
      </c>
      <c r="B13" s="352"/>
      <c r="C13" s="352"/>
      <c r="D13" s="352"/>
      <c r="E13" s="352"/>
      <c r="F13" s="352"/>
      <c r="G13" s="352"/>
      <c r="H13" s="352"/>
      <c r="I13" s="352"/>
    </row>
    <row r="14" spans="1:40" x14ac:dyDescent="0.2">
      <c r="A14" s="615" t="s">
        <v>601</v>
      </c>
      <c r="B14" s="352"/>
      <c r="C14" s="352"/>
      <c r="D14" s="352"/>
      <c r="E14" s="352"/>
      <c r="F14" s="352"/>
      <c r="G14" s="352"/>
      <c r="H14" s="352"/>
      <c r="I14" s="352"/>
    </row>
  </sheetData>
  <mergeCells count="5">
    <mergeCell ref="A1:D2"/>
    <mergeCell ref="H3:I3"/>
    <mergeCell ref="B3:C3"/>
    <mergeCell ref="D3:E3"/>
    <mergeCell ref="F3:G3"/>
  </mergeCells>
  <conditionalFormatting sqref="H5:I9">
    <cfRule type="cellIs" dxfId="0" priority="1"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M21"/>
  <sheetViews>
    <sheetView workbookViewId="0">
      <selection activeCell="A4" sqref="A4"/>
    </sheetView>
  </sheetViews>
  <sheetFormatPr baseColWidth="10" defaultColWidth="11" defaultRowHeight="12.75" x14ac:dyDescent="0.2"/>
  <cols>
    <col min="1" max="1" width="30.25" style="315" customWidth="1"/>
    <col min="2" max="2" width="11" style="315"/>
    <col min="3" max="3" width="11.625" style="315" customWidth="1"/>
    <col min="4" max="4" width="11" style="315"/>
    <col min="5" max="5" width="11.625" style="315" customWidth="1"/>
    <col min="6" max="6" width="11" style="315"/>
    <col min="7" max="7" width="11.625" style="315" customWidth="1"/>
    <col min="8" max="9" width="10.5" style="315" customWidth="1"/>
    <col min="10" max="16384" width="11" style="315"/>
  </cols>
  <sheetData>
    <row r="1" spans="1:12" x14ac:dyDescent="0.2">
      <c r="A1" s="927" t="s">
        <v>40</v>
      </c>
      <c r="B1" s="927"/>
      <c r="C1" s="927"/>
      <c r="D1" s="183"/>
      <c r="E1" s="183"/>
      <c r="F1" s="183"/>
      <c r="G1" s="12"/>
      <c r="H1" s="12"/>
      <c r="I1" s="12"/>
      <c r="J1" s="12"/>
      <c r="K1" s="12"/>
      <c r="L1" s="12"/>
    </row>
    <row r="2" spans="1:12" x14ac:dyDescent="0.2">
      <c r="A2" s="927"/>
      <c r="B2" s="927"/>
      <c r="C2" s="927"/>
      <c r="D2" s="363"/>
      <c r="E2" s="183"/>
      <c r="F2" s="183"/>
      <c r="H2" s="12"/>
      <c r="I2" s="12"/>
      <c r="J2" s="12"/>
      <c r="K2" s="12"/>
    </row>
    <row r="3" spans="1:12" x14ac:dyDescent="0.2">
      <c r="A3" s="362"/>
      <c r="B3" s="12"/>
      <c r="C3" s="12"/>
      <c r="D3" s="12"/>
      <c r="E3" s="12"/>
      <c r="F3" s="12"/>
      <c r="G3" s="12"/>
      <c r="H3" s="316"/>
      <c r="I3" s="350" t="s">
        <v>550</v>
      </c>
      <c r="J3" s="12"/>
      <c r="K3" s="12"/>
      <c r="L3" s="12"/>
    </row>
    <row r="4" spans="1:12" x14ac:dyDescent="0.2">
      <c r="A4" s="192"/>
      <c r="B4" s="939">
        <f>INDICE!A3</f>
        <v>42948</v>
      </c>
      <c r="C4" s="940">
        <v>41671</v>
      </c>
      <c r="D4" s="939">
        <f>DATE(YEAR(B4),MONTH(B4)-1,1)</f>
        <v>42917</v>
      </c>
      <c r="E4" s="940"/>
      <c r="F4" s="939">
        <f>DATE(YEAR(B4)-1,MONTH(B4),1)</f>
        <v>42583</v>
      </c>
      <c r="G4" s="940"/>
      <c r="H4" s="887" t="s">
        <v>461</v>
      </c>
      <c r="I4" s="887"/>
      <c r="J4" s="12"/>
      <c r="K4" s="12"/>
      <c r="L4" s="12"/>
    </row>
    <row r="5" spans="1:12" x14ac:dyDescent="0.2">
      <c r="A5" s="362"/>
      <c r="B5" s="245" t="s">
        <v>54</v>
      </c>
      <c r="C5" s="245" t="s">
        <v>108</v>
      </c>
      <c r="D5" s="245" t="s">
        <v>54</v>
      </c>
      <c r="E5" s="245" t="s">
        <v>108</v>
      </c>
      <c r="F5" s="245" t="s">
        <v>54</v>
      </c>
      <c r="G5" s="245" t="s">
        <v>108</v>
      </c>
      <c r="H5" s="400">
        <f>D4</f>
        <v>42917</v>
      </c>
      <c r="I5" s="400">
        <f>F4</f>
        <v>42583</v>
      </c>
      <c r="J5" s="12"/>
      <c r="K5" s="12"/>
      <c r="L5" s="12"/>
    </row>
    <row r="6" spans="1:12" ht="15" customHeight="1" x14ac:dyDescent="0.2">
      <c r="A6" s="192" t="s">
        <v>409</v>
      </c>
      <c r="B6" s="318">
        <v>11336.155000000001</v>
      </c>
      <c r="C6" s="317">
        <v>33.346323396023628</v>
      </c>
      <c r="D6" s="318">
        <v>7568.982</v>
      </c>
      <c r="E6" s="317">
        <v>25.392657844310197</v>
      </c>
      <c r="F6" s="318">
        <v>7607.2079999999996</v>
      </c>
      <c r="G6" s="317">
        <v>26.273047519034918</v>
      </c>
      <c r="H6" s="317">
        <v>49.771197764772076</v>
      </c>
      <c r="I6" s="317">
        <v>49.018601831315792</v>
      </c>
      <c r="J6" s="12"/>
      <c r="K6" s="12"/>
      <c r="L6" s="12"/>
    </row>
    <row r="7" spans="1:12" x14ac:dyDescent="0.2">
      <c r="A7" s="361" t="s">
        <v>408</v>
      </c>
      <c r="B7" s="318">
        <v>22659.061999999998</v>
      </c>
      <c r="C7" s="317">
        <v>66.653676603976379</v>
      </c>
      <c r="D7" s="318">
        <v>22238.775999999998</v>
      </c>
      <c r="E7" s="317">
        <v>74.607342155689807</v>
      </c>
      <c r="F7" s="318">
        <v>21347.21</v>
      </c>
      <c r="G7" s="317">
        <v>73.726952480965082</v>
      </c>
      <c r="H7" s="317">
        <v>1.8898791911928972</v>
      </c>
      <c r="I7" s="317">
        <v>6.1453089185893566</v>
      </c>
      <c r="J7" s="12"/>
      <c r="K7" s="12"/>
      <c r="L7" s="12"/>
    </row>
    <row r="8" spans="1:12" x14ac:dyDescent="0.2">
      <c r="A8" s="230" t="s">
        <v>117</v>
      </c>
      <c r="B8" s="231">
        <v>33995.216999999997</v>
      </c>
      <c r="C8" s="232">
        <v>100</v>
      </c>
      <c r="D8" s="231">
        <v>29807.757999999998</v>
      </c>
      <c r="E8" s="232">
        <v>100</v>
      </c>
      <c r="F8" s="231">
        <v>28954.417999999998</v>
      </c>
      <c r="G8" s="232">
        <v>100</v>
      </c>
      <c r="H8" s="92">
        <v>14.048218587926002</v>
      </c>
      <c r="I8" s="92">
        <v>17.409429538525</v>
      </c>
      <c r="J8" s="728"/>
      <c r="K8" s="359"/>
    </row>
    <row r="9" spans="1:12" s="341" customFormat="1" x14ac:dyDescent="0.2">
      <c r="A9" s="359"/>
      <c r="B9" s="359"/>
      <c r="C9" s="359"/>
      <c r="D9" s="359"/>
      <c r="E9" s="359"/>
      <c r="F9" s="359"/>
      <c r="H9" s="359"/>
      <c r="I9" s="233" t="s">
        <v>232</v>
      </c>
      <c r="J9" s="342"/>
      <c r="K9" s="342"/>
      <c r="L9" s="342"/>
    </row>
    <row r="10" spans="1:12" x14ac:dyDescent="0.2">
      <c r="A10" s="640" t="s">
        <v>548</v>
      </c>
      <c r="B10" s="342"/>
      <c r="C10" s="343"/>
      <c r="D10" s="342"/>
      <c r="E10" s="342"/>
      <c r="F10" s="342"/>
      <c r="G10" s="342"/>
      <c r="H10" s="359"/>
      <c r="I10" s="359"/>
      <c r="J10" s="359"/>
      <c r="K10" s="359"/>
      <c r="L10" s="359"/>
    </row>
    <row r="11" spans="1:12" x14ac:dyDescent="0.2">
      <c r="A11" s="298" t="s">
        <v>549</v>
      </c>
      <c r="B11" s="359"/>
      <c r="C11" s="360"/>
      <c r="D11" s="359"/>
      <c r="E11" s="359"/>
      <c r="F11" s="359"/>
      <c r="G11" s="359"/>
      <c r="H11" s="359"/>
      <c r="I11" s="359"/>
      <c r="J11" s="359"/>
      <c r="K11" s="359"/>
      <c r="L11" s="359"/>
    </row>
    <row r="12" spans="1:12" x14ac:dyDescent="0.2">
      <c r="A12" s="298" t="s">
        <v>509</v>
      </c>
      <c r="B12" s="359"/>
      <c r="C12" s="359"/>
      <c r="D12" s="359"/>
      <c r="E12" s="359"/>
      <c r="F12" s="359"/>
      <c r="G12" s="359"/>
      <c r="H12" s="12"/>
      <c r="I12" s="183"/>
      <c r="J12" s="359"/>
      <c r="K12" s="359"/>
      <c r="L12" s="359"/>
    </row>
    <row r="13" spans="1:12" x14ac:dyDescent="0.2">
      <c r="A13" s="359"/>
      <c r="B13" s="359"/>
      <c r="C13" s="359"/>
      <c r="D13" s="359"/>
      <c r="E13" s="359"/>
      <c r="F13" s="359"/>
      <c r="G13" s="359"/>
      <c r="H13" s="12"/>
      <c r="I13" s="12"/>
      <c r="J13" s="359"/>
      <c r="K13" s="359"/>
      <c r="L13" s="359"/>
    </row>
    <row r="14" spans="1:12" x14ac:dyDescent="0.2">
      <c r="A14" s="359"/>
      <c r="B14" s="359"/>
      <c r="C14" s="359"/>
      <c r="D14" s="359"/>
      <c r="E14" s="359"/>
      <c r="F14" s="359"/>
      <c r="G14" s="359"/>
      <c r="H14" s="12"/>
      <c r="I14" s="12"/>
      <c r="J14" s="12"/>
      <c r="K14" s="12"/>
      <c r="L14" s="12"/>
    </row>
    <row r="15" spans="1:12" x14ac:dyDescent="0.2">
      <c r="A15" s="12"/>
      <c r="B15" s="728"/>
      <c r="C15" s="12"/>
      <c r="D15" s="12"/>
      <c r="E15" s="12"/>
      <c r="F15" s="12"/>
      <c r="G15" s="12"/>
      <c r="H15" s="12"/>
      <c r="I15" s="12"/>
      <c r="J15" s="12"/>
      <c r="K15" s="12"/>
      <c r="L15" s="12"/>
    </row>
    <row r="17" spans="2:13" x14ac:dyDescent="0.2">
      <c r="B17" s="693"/>
    </row>
    <row r="18" spans="2:13" x14ac:dyDescent="0.2">
      <c r="B18" s="693"/>
    </row>
    <row r="19" spans="2:13" x14ac:dyDescent="0.2">
      <c r="M19" s="315" t="s">
        <v>407</v>
      </c>
    </row>
    <row r="21" spans="2:13" x14ac:dyDescent="0.2">
      <c r="C21" s="693"/>
    </row>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GR67"/>
  <sheetViews>
    <sheetView topLeftCell="A31" workbookViewId="0">
      <selection activeCell="I56" sqref="I56"/>
    </sheetView>
  </sheetViews>
  <sheetFormatPr baseColWidth="10" defaultRowHeight="14.25" x14ac:dyDescent="0.2"/>
  <cols>
    <col min="1" max="1" width="22" customWidth="1"/>
    <col min="2" max="2" width="14.125" customWidth="1"/>
    <col min="5" max="5" width="11" customWidth="1"/>
    <col min="6" max="6" width="11.75" customWidth="1"/>
  </cols>
  <sheetData>
    <row r="1" spans="1:7" x14ac:dyDescent="0.2">
      <c r="A1" s="941" t="s">
        <v>1</v>
      </c>
      <c r="B1" s="941"/>
      <c r="C1" s="941"/>
      <c r="D1" s="941"/>
      <c r="E1" s="364"/>
      <c r="F1" s="364"/>
      <c r="G1" s="365"/>
    </row>
    <row r="2" spans="1:7" x14ac:dyDescent="0.2">
      <c r="A2" s="941"/>
      <c r="B2" s="941"/>
      <c r="C2" s="941"/>
      <c r="D2" s="941"/>
      <c r="E2" s="365"/>
      <c r="F2" s="365"/>
      <c r="G2" s="365"/>
    </row>
    <row r="3" spans="1:7" x14ac:dyDescent="0.2">
      <c r="A3" s="556"/>
      <c r="B3" s="556"/>
      <c r="C3" s="556"/>
      <c r="D3" s="365"/>
      <c r="E3" s="365"/>
      <c r="F3" s="365"/>
      <c r="G3" s="365"/>
    </row>
    <row r="4" spans="1:7" x14ac:dyDescent="0.2">
      <c r="A4" s="366" t="s">
        <v>410</v>
      </c>
      <c r="B4" s="365"/>
      <c r="C4" s="365"/>
      <c r="D4" s="365"/>
      <c r="E4" s="365"/>
      <c r="F4" s="365"/>
      <c r="G4" s="365"/>
    </row>
    <row r="5" spans="1:7" x14ac:dyDescent="0.2">
      <c r="A5" s="367"/>
      <c r="B5" s="367" t="s">
        <v>411</v>
      </c>
      <c r="C5" s="367" t="s">
        <v>412</v>
      </c>
      <c r="D5" s="367" t="s">
        <v>413</v>
      </c>
      <c r="E5" s="367" t="s">
        <v>414</v>
      </c>
      <c r="F5" s="367" t="s">
        <v>54</v>
      </c>
      <c r="G5" s="365"/>
    </row>
    <row r="6" spans="1:7" x14ac:dyDescent="0.2">
      <c r="A6" s="368" t="s">
        <v>411</v>
      </c>
      <c r="B6" s="369">
        <v>1</v>
      </c>
      <c r="C6" s="369">
        <v>238.8</v>
      </c>
      <c r="D6" s="369">
        <v>0.23880000000000001</v>
      </c>
      <c r="E6" s="370" t="s">
        <v>415</v>
      </c>
      <c r="F6" s="370">
        <v>0.27779999999999999</v>
      </c>
      <c r="G6" s="365"/>
    </row>
    <row r="7" spans="1:7" x14ac:dyDescent="0.2">
      <c r="A7" s="371" t="s">
        <v>412</v>
      </c>
      <c r="B7" s="372" t="s">
        <v>416</v>
      </c>
      <c r="C7" s="373">
        <v>1</v>
      </c>
      <c r="D7" s="374" t="s">
        <v>417</v>
      </c>
      <c r="E7" s="374" t="s">
        <v>418</v>
      </c>
      <c r="F7" s="372" t="s">
        <v>419</v>
      </c>
      <c r="G7" s="365"/>
    </row>
    <row r="8" spans="1:7" x14ac:dyDescent="0.2">
      <c r="A8" s="371" t="s">
        <v>413</v>
      </c>
      <c r="B8" s="372">
        <v>4.1867999999999999</v>
      </c>
      <c r="C8" s="374" t="s">
        <v>420</v>
      </c>
      <c r="D8" s="373">
        <v>1</v>
      </c>
      <c r="E8" s="374" t="s">
        <v>421</v>
      </c>
      <c r="F8" s="372">
        <v>1.163</v>
      </c>
      <c r="G8" s="365"/>
    </row>
    <row r="9" spans="1:7" x14ac:dyDescent="0.2">
      <c r="A9" s="371" t="s">
        <v>414</v>
      </c>
      <c r="B9" s="372" t="s">
        <v>422</v>
      </c>
      <c r="C9" s="374" t="s">
        <v>423</v>
      </c>
      <c r="D9" s="374" t="s">
        <v>424</v>
      </c>
      <c r="E9" s="372">
        <v>1</v>
      </c>
      <c r="F9" s="375">
        <v>11630</v>
      </c>
      <c r="G9" s="365"/>
    </row>
    <row r="10" spans="1:7" x14ac:dyDescent="0.2">
      <c r="A10" s="376" t="s">
        <v>54</v>
      </c>
      <c r="B10" s="377">
        <v>3.6</v>
      </c>
      <c r="C10" s="377">
        <v>860</v>
      </c>
      <c r="D10" s="377">
        <v>0.86</v>
      </c>
      <c r="E10" s="378" t="s">
        <v>425</v>
      </c>
      <c r="F10" s="377">
        <v>1</v>
      </c>
      <c r="G10" s="365"/>
    </row>
    <row r="11" spans="1:7" x14ac:dyDescent="0.2">
      <c r="A11" s="371"/>
      <c r="B11" s="373"/>
      <c r="C11" s="373"/>
      <c r="D11" s="373"/>
      <c r="E11" s="372"/>
      <c r="F11" s="373"/>
      <c r="G11" s="365"/>
    </row>
    <row r="12" spans="1:7" x14ac:dyDescent="0.2">
      <c r="A12" s="366"/>
      <c r="B12" s="365"/>
      <c r="C12" s="365"/>
      <c r="D12" s="365"/>
      <c r="E12" s="379"/>
      <c r="F12" s="365"/>
      <c r="G12" s="365"/>
    </row>
    <row r="13" spans="1:7" x14ac:dyDescent="0.2">
      <c r="A13" s="366" t="s">
        <v>426</v>
      </c>
      <c r="B13" s="365"/>
      <c r="C13" s="365"/>
      <c r="D13" s="365"/>
      <c r="E13" s="365"/>
      <c r="F13" s="365"/>
      <c r="G13" s="365"/>
    </row>
    <row r="14" spans="1:7" x14ac:dyDescent="0.2">
      <c r="A14" s="367"/>
      <c r="B14" s="380" t="s">
        <v>427</v>
      </c>
      <c r="C14" s="367" t="s">
        <v>428</v>
      </c>
      <c r="D14" s="367" t="s">
        <v>429</v>
      </c>
      <c r="E14" s="367" t="s">
        <v>430</v>
      </c>
      <c r="F14" s="367" t="s">
        <v>431</v>
      </c>
      <c r="G14" s="373"/>
    </row>
    <row r="15" spans="1:7" x14ac:dyDescent="0.2">
      <c r="A15" s="368" t="s">
        <v>427</v>
      </c>
      <c r="B15" s="369">
        <v>1</v>
      </c>
      <c r="C15" s="369">
        <v>2.3810000000000001E-2</v>
      </c>
      <c r="D15" s="369">
        <v>0.13370000000000001</v>
      </c>
      <c r="E15" s="369">
        <v>3.7850000000000001</v>
      </c>
      <c r="F15" s="369">
        <v>3.8E-3</v>
      </c>
      <c r="G15" s="373"/>
    </row>
    <row r="16" spans="1:7" x14ac:dyDescent="0.2">
      <c r="A16" s="371" t="s">
        <v>428</v>
      </c>
      <c r="B16" s="373">
        <v>42</v>
      </c>
      <c r="C16" s="373">
        <v>1</v>
      </c>
      <c r="D16" s="373">
        <v>5.6150000000000002</v>
      </c>
      <c r="E16" s="373">
        <v>159</v>
      </c>
      <c r="F16" s="373">
        <v>0.159</v>
      </c>
      <c r="G16" s="373"/>
    </row>
    <row r="17" spans="1:7" x14ac:dyDescent="0.2">
      <c r="A17" s="371" t="s">
        <v>429</v>
      </c>
      <c r="B17" s="373">
        <v>7.48</v>
      </c>
      <c r="C17" s="373">
        <v>0.17810000000000001</v>
      </c>
      <c r="D17" s="373">
        <v>1</v>
      </c>
      <c r="E17" s="373">
        <v>28.3</v>
      </c>
      <c r="F17" s="373">
        <v>2.8299999999999999E-2</v>
      </c>
      <c r="G17" s="373"/>
    </row>
    <row r="18" spans="1:7" x14ac:dyDescent="0.2">
      <c r="A18" s="371" t="s">
        <v>430</v>
      </c>
      <c r="B18" s="373">
        <v>0.26419999999999999</v>
      </c>
      <c r="C18" s="373">
        <v>6.3E-3</v>
      </c>
      <c r="D18" s="373">
        <v>3.5299999999999998E-2</v>
      </c>
      <c r="E18" s="373">
        <v>1</v>
      </c>
      <c r="F18" s="373">
        <v>1E-3</v>
      </c>
      <c r="G18" s="373"/>
    </row>
    <row r="19" spans="1:7" x14ac:dyDescent="0.2">
      <c r="A19" s="376" t="s">
        <v>431</v>
      </c>
      <c r="B19" s="377">
        <v>264.2</v>
      </c>
      <c r="C19" s="377">
        <v>6.2889999999999997</v>
      </c>
      <c r="D19" s="377">
        <v>35.314700000000002</v>
      </c>
      <c r="E19" s="381">
        <v>1000</v>
      </c>
      <c r="F19" s="377">
        <v>1</v>
      </c>
      <c r="G19" s="373"/>
    </row>
    <row r="20" spans="1:7" x14ac:dyDescent="0.2">
      <c r="A20" s="365"/>
      <c r="B20" s="365"/>
      <c r="C20" s="365"/>
      <c r="D20" s="365"/>
      <c r="E20" s="365"/>
      <c r="F20" s="365"/>
      <c r="G20" s="365"/>
    </row>
    <row r="21" spans="1:7" x14ac:dyDescent="0.2">
      <c r="A21" s="365"/>
      <c r="B21" s="365"/>
      <c r="C21" s="365"/>
      <c r="D21" s="365"/>
      <c r="E21" s="365"/>
      <c r="F21" s="365"/>
      <c r="G21" s="365"/>
    </row>
    <row r="22" spans="1:7" x14ac:dyDescent="0.2">
      <c r="A22" s="366" t="s">
        <v>432</v>
      </c>
      <c r="B22" s="365"/>
      <c r="C22" s="365"/>
      <c r="D22" s="365"/>
      <c r="E22" s="365"/>
      <c r="F22" s="365"/>
      <c r="G22" s="365"/>
    </row>
    <row r="23" spans="1:7" x14ac:dyDescent="0.2">
      <c r="A23" s="382" t="s">
        <v>297</v>
      </c>
      <c r="B23" s="382"/>
      <c r="C23" s="382"/>
      <c r="D23" s="382"/>
      <c r="E23" s="382"/>
      <c r="F23" s="382"/>
      <c r="G23" s="365"/>
    </row>
    <row r="24" spans="1:7" x14ac:dyDescent="0.2">
      <c r="A24" s="942" t="s">
        <v>433</v>
      </c>
      <c r="B24" s="942"/>
      <c r="C24" s="942"/>
      <c r="D24" s="943" t="s">
        <v>434</v>
      </c>
      <c r="E24" s="943"/>
      <c r="F24" s="943"/>
      <c r="G24" s="365"/>
    </row>
    <row r="25" spans="1:7" x14ac:dyDescent="0.2">
      <c r="A25" s="365"/>
      <c r="B25" s="365"/>
      <c r="C25" s="365"/>
      <c r="D25" s="365"/>
      <c r="E25" s="365"/>
      <c r="F25" s="365"/>
      <c r="G25" s="365"/>
    </row>
    <row r="26" spans="1:7" x14ac:dyDescent="0.2">
      <c r="A26" s="365"/>
      <c r="B26" s="365"/>
      <c r="C26" s="365"/>
      <c r="D26" s="365"/>
      <c r="E26" s="365"/>
      <c r="F26" s="365"/>
      <c r="G26" s="365"/>
    </row>
    <row r="27" spans="1:7" x14ac:dyDescent="0.2">
      <c r="A27" s="60" t="s">
        <v>435</v>
      </c>
      <c r="B27" s="365"/>
      <c r="C27" s="60"/>
      <c r="D27" s="366" t="s">
        <v>436</v>
      </c>
      <c r="E27" s="365"/>
      <c r="F27" s="365"/>
      <c r="G27" s="365"/>
    </row>
    <row r="28" spans="1:7" x14ac:dyDescent="0.2">
      <c r="A28" s="380" t="s">
        <v>297</v>
      </c>
      <c r="B28" s="367" t="s">
        <v>438</v>
      </c>
      <c r="C28" s="58"/>
      <c r="D28" s="368" t="s">
        <v>112</v>
      </c>
      <c r="E28" s="369"/>
      <c r="F28" s="370" t="s">
        <v>439</v>
      </c>
      <c r="G28" s="365"/>
    </row>
    <row r="29" spans="1:7" x14ac:dyDescent="0.2">
      <c r="A29" s="383" t="s">
        <v>657</v>
      </c>
      <c r="B29" s="384" t="s">
        <v>443</v>
      </c>
      <c r="C29" s="58"/>
      <c r="D29" s="376" t="s">
        <v>404</v>
      </c>
      <c r="E29" s="377"/>
      <c r="F29" s="378" t="s">
        <v>444</v>
      </c>
      <c r="G29" s="365"/>
    </row>
    <row r="30" spans="1:7" x14ac:dyDescent="0.2">
      <c r="A30" s="385" t="s">
        <v>658</v>
      </c>
      <c r="B30" s="386" t="s">
        <v>445</v>
      </c>
      <c r="C30" s="365"/>
      <c r="D30" s="365"/>
      <c r="E30" s="365"/>
      <c r="F30" s="365"/>
      <c r="G30" s="365"/>
    </row>
    <row r="31" spans="1:7" x14ac:dyDescent="0.2">
      <c r="A31" s="365"/>
      <c r="B31" s="365"/>
      <c r="C31" s="365"/>
      <c r="D31" s="365"/>
      <c r="E31" s="365"/>
      <c r="F31" s="365"/>
      <c r="G31" s="365"/>
    </row>
    <row r="32" spans="1:7" x14ac:dyDescent="0.2">
      <c r="A32" s="365"/>
      <c r="B32" s="365"/>
      <c r="C32" s="365"/>
      <c r="D32" s="365"/>
      <c r="E32" s="365"/>
      <c r="F32" s="365"/>
      <c r="G32" s="365"/>
    </row>
    <row r="33" spans="1:7" x14ac:dyDescent="0.2">
      <c r="A33" s="366" t="s">
        <v>437</v>
      </c>
      <c r="B33" s="365"/>
      <c r="C33" s="365"/>
      <c r="D33" s="365"/>
      <c r="E33" s="366" t="s">
        <v>446</v>
      </c>
      <c r="F33" s="365"/>
      <c r="G33" s="365"/>
    </row>
    <row r="34" spans="1:7" x14ac:dyDescent="0.2">
      <c r="A34" s="382" t="s">
        <v>440</v>
      </c>
      <c r="B34" s="382" t="s">
        <v>441</v>
      </c>
      <c r="C34" s="382" t="s">
        <v>442</v>
      </c>
      <c r="D34" s="373"/>
      <c r="E34" s="367"/>
      <c r="F34" s="367" t="s">
        <v>447</v>
      </c>
      <c r="G34" s="365"/>
    </row>
    <row r="35" spans="1:7" x14ac:dyDescent="0.2">
      <c r="A35" s="1"/>
      <c r="B35" s="1"/>
      <c r="C35" s="1"/>
      <c r="D35" s="1"/>
      <c r="E35" s="368" t="s">
        <v>448</v>
      </c>
      <c r="F35" s="387">
        <v>11.6</v>
      </c>
      <c r="G35" s="365"/>
    </row>
    <row r="36" spans="1:7" x14ac:dyDescent="0.2">
      <c r="A36" s="1"/>
      <c r="B36" s="1"/>
      <c r="C36" s="1"/>
      <c r="D36" s="1"/>
      <c r="E36" s="371" t="s">
        <v>48</v>
      </c>
      <c r="F36" s="387">
        <v>8.5299999999999994</v>
      </c>
      <c r="G36" s="365"/>
    </row>
    <row r="37" spans="1:7" x14ac:dyDescent="0.2">
      <c r="A37" s="1"/>
      <c r="B37" s="1"/>
      <c r="C37" s="1"/>
      <c r="D37" s="1"/>
      <c r="E37" s="371" t="s">
        <v>49</v>
      </c>
      <c r="F37" s="387">
        <v>7.88</v>
      </c>
      <c r="G37" s="365"/>
    </row>
    <row r="38" spans="1:7" x14ac:dyDescent="0.2">
      <c r="A38" s="1"/>
      <c r="B38" s="1"/>
      <c r="C38" s="1"/>
      <c r="D38" s="1"/>
      <c r="E38" s="371" t="s">
        <v>449</v>
      </c>
      <c r="F38" s="387">
        <v>7.93</v>
      </c>
      <c r="G38" s="365"/>
    </row>
    <row r="39" spans="1:7" x14ac:dyDescent="0.2">
      <c r="A39" s="1"/>
      <c r="B39" s="1"/>
      <c r="C39" s="1"/>
      <c r="D39" s="1"/>
      <c r="E39" s="371" t="s">
        <v>127</v>
      </c>
      <c r="F39" s="387">
        <v>7.46</v>
      </c>
      <c r="G39" s="365"/>
    </row>
    <row r="40" spans="1:7" x14ac:dyDescent="0.2">
      <c r="A40" s="1"/>
      <c r="B40" s="1"/>
      <c r="C40" s="1"/>
      <c r="D40" s="1"/>
      <c r="E40" s="371" t="s">
        <v>128</v>
      </c>
      <c r="F40" s="387">
        <v>6.66</v>
      </c>
      <c r="G40" s="365"/>
    </row>
    <row r="41" spans="1:7" x14ac:dyDescent="0.2">
      <c r="A41" s="1"/>
      <c r="B41" s="1"/>
      <c r="C41" s="1"/>
      <c r="D41" s="1"/>
      <c r="E41" s="376" t="s">
        <v>450</v>
      </c>
      <c r="F41" s="388">
        <v>8</v>
      </c>
      <c r="G41" s="365"/>
    </row>
    <row r="42" spans="1:7" x14ac:dyDescent="0.2">
      <c r="A42" s="365"/>
      <c r="B42" s="365"/>
      <c r="C42" s="365"/>
      <c r="D42" s="365"/>
      <c r="E42" s="365"/>
      <c r="F42" s="365"/>
      <c r="G42" s="365"/>
    </row>
    <row r="43" spans="1:7" x14ac:dyDescent="0.2">
      <c r="A43" s="365"/>
      <c r="B43" s="365"/>
      <c r="C43" s="365"/>
      <c r="D43" s="365"/>
      <c r="E43" s="365"/>
      <c r="F43" s="365"/>
      <c r="G43" s="365"/>
    </row>
    <row r="44" spans="1:7" x14ac:dyDescent="0.2">
      <c r="A44" s="365"/>
      <c r="B44" s="365"/>
      <c r="C44" s="365"/>
      <c r="D44" s="365"/>
      <c r="E44" s="365"/>
      <c r="F44" s="365"/>
      <c r="G44" s="365"/>
    </row>
    <row r="45" spans="1:7" ht="15" x14ac:dyDescent="0.25">
      <c r="A45" s="389" t="s">
        <v>451</v>
      </c>
      <c r="B45" s="1"/>
      <c r="C45" s="1"/>
      <c r="D45" s="1"/>
      <c r="E45" s="1"/>
      <c r="F45" s="1"/>
      <c r="G45" s="1"/>
    </row>
    <row r="46" spans="1:7" ht="14.25" customHeight="1" x14ac:dyDescent="0.2">
      <c r="A46" s="944" t="s">
        <v>641</v>
      </c>
      <c r="B46" s="944"/>
      <c r="C46" s="944"/>
      <c r="D46" s="944"/>
      <c r="E46" s="944"/>
      <c r="F46" s="944"/>
      <c r="G46" s="944"/>
    </row>
    <row r="47" spans="1:7" x14ac:dyDescent="0.2">
      <c r="A47" s="944"/>
      <c r="B47" s="944"/>
      <c r="C47" s="944"/>
      <c r="D47" s="944"/>
      <c r="E47" s="944"/>
      <c r="F47" s="944"/>
      <c r="G47" s="944"/>
    </row>
    <row r="48" spans="1:7" x14ac:dyDescent="0.2">
      <c r="A48" s="944"/>
      <c r="B48" s="944"/>
      <c r="C48" s="944"/>
      <c r="D48" s="944"/>
      <c r="E48" s="944"/>
      <c r="F48" s="944"/>
      <c r="G48" s="944"/>
    </row>
    <row r="49" spans="1:200" ht="15" x14ac:dyDescent="0.25">
      <c r="A49" s="389" t="s">
        <v>452</v>
      </c>
      <c r="B49" s="1"/>
      <c r="C49" s="1"/>
      <c r="D49" s="1"/>
      <c r="E49" s="1"/>
      <c r="F49" s="1"/>
      <c r="G49" s="1"/>
    </row>
    <row r="50" spans="1:200" x14ac:dyDescent="0.2">
      <c r="A50" s="1" t="s">
        <v>664</v>
      </c>
      <c r="B50" s="1"/>
      <c r="C50" s="1"/>
      <c r="D50" s="1"/>
      <c r="E50" s="1"/>
      <c r="F50" s="1"/>
      <c r="G50" s="1"/>
    </row>
    <row r="51" spans="1:200" x14ac:dyDescent="0.2">
      <c r="A51" s="1" t="s">
        <v>665</v>
      </c>
      <c r="B51" s="1"/>
      <c r="C51" s="1"/>
      <c r="D51" s="1"/>
      <c r="E51" s="1"/>
      <c r="F51" s="1"/>
      <c r="G51" s="1"/>
    </row>
    <row r="52" spans="1:200" x14ac:dyDescent="0.2">
      <c r="A52" s="1" t="s">
        <v>666</v>
      </c>
      <c r="B52" s="1"/>
      <c r="C52" s="1"/>
      <c r="D52" s="1"/>
      <c r="E52" s="1"/>
      <c r="F52" s="1"/>
      <c r="G52" s="1"/>
    </row>
    <row r="53" spans="1:200" x14ac:dyDescent="0.2">
      <c r="A53" s="1"/>
      <c r="B53" s="1"/>
      <c r="C53" s="1"/>
      <c r="D53" s="1"/>
      <c r="E53" s="1"/>
      <c r="F53" s="1"/>
      <c r="G53" s="1"/>
    </row>
    <row r="54" spans="1:200" ht="15" x14ac:dyDescent="0.25">
      <c r="A54" s="389" t="s">
        <v>453</v>
      </c>
      <c r="B54" s="1"/>
      <c r="C54" s="1"/>
      <c r="D54" s="1"/>
      <c r="E54" s="1"/>
      <c r="F54" s="1"/>
      <c r="G54" s="1"/>
    </row>
    <row r="55" spans="1:200" ht="14.25" customHeight="1" x14ac:dyDescent="0.2">
      <c r="A55" s="944" t="s">
        <v>642</v>
      </c>
      <c r="B55" s="944"/>
      <c r="C55" s="944"/>
      <c r="D55" s="944"/>
      <c r="E55" s="944"/>
      <c r="F55" s="944"/>
      <c r="G55" s="944"/>
      <c r="H55" s="720"/>
      <c r="I55" s="720"/>
      <c r="J55" s="720"/>
      <c r="K55" s="720"/>
      <c r="L55" s="720"/>
      <c r="M55" s="720"/>
      <c r="N55" s="720"/>
      <c r="O55" s="720"/>
      <c r="P55" s="720"/>
      <c r="Q55" s="720"/>
      <c r="R55" s="720"/>
      <c r="S55" s="720"/>
      <c r="T55" s="720"/>
      <c r="U55" s="720"/>
      <c r="V55" s="720"/>
      <c r="W55" s="720"/>
      <c r="X55" s="720"/>
      <c r="Y55" s="720"/>
      <c r="Z55" s="720"/>
      <c r="AA55" s="720"/>
      <c r="AB55" s="720"/>
      <c r="AC55" s="720"/>
      <c r="AD55" s="720"/>
      <c r="AE55" s="720"/>
      <c r="AF55" s="720"/>
      <c r="AG55" s="720"/>
      <c r="AH55" s="720"/>
      <c r="AI55" s="720"/>
      <c r="AJ55" s="720"/>
      <c r="AK55" s="720"/>
      <c r="AL55" s="720"/>
      <c r="AM55" s="720"/>
      <c r="AN55" s="720"/>
      <c r="AO55" s="720"/>
      <c r="AP55" s="720"/>
      <c r="AQ55" s="720"/>
      <c r="AR55" s="720"/>
      <c r="AS55" s="720"/>
      <c r="AT55" s="720"/>
      <c r="AU55" s="720"/>
      <c r="AV55" s="720"/>
      <c r="AW55" s="720"/>
      <c r="AX55" s="720"/>
      <c r="AY55" s="720"/>
      <c r="AZ55" s="720"/>
      <c r="BA55" s="720"/>
      <c r="BB55" s="720"/>
      <c r="BC55" s="720"/>
      <c r="BD55" s="720"/>
      <c r="BE55" s="720"/>
      <c r="BF55" s="720"/>
      <c r="BG55" s="720"/>
      <c r="BH55" s="720"/>
      <c r="BI55" s="720"/>
      <c r="BJ55" s="720"/>
      <c r="BK55" s="720"/>
      <c r="BL55" s="720"/>
      <c r="BM55" s="720"/>
      <c r="BN55" s="720"/>
      <c r="BO55" s="720"/>
      <c r="BP55" s="720"/>
      <c r="BQ55" s="720"/>
      <c r="BR55" s="720"/>
      <c r="BS55" s="720"/>
      <c r="BT55" s="720"/>
      <c r="BU55" s="720"/>
      <c r="BV55" s="720"/>
      <c r="BW55" s="720"/>
      <c r="BX55" s="720"/>
      <c r="BY55" s="720"/>
      <c r="BZ55" s="720"/>
      <c r="CA55" s="720"/>
      <c r="CB55" s="720"/>
      <c r="CC55" s="720"/>
      <c r="CD55" s="720"/>
      <c r="CE55" s="720"/>
      <c r="CF55" s="720"/>
      <c r="CG55" s="720"/>
      <c r="CH55" s="720"/>
      <c r="CI55" s="720"/>
      <c r="CJ55" s="720"/>
      <c r="CK55" s="720"/>
      <c r="CL55" s="720"/>
      <c r="CM55" s="720"/>
      <c r="CN55" s="720"/>
      <c r="CO55" s="720"/>
      <c r="CP55" s="720"/>
      <c r="CQ55" s="720"/>
      <c r="CR55" s="720"/>
      <c r="CS55" s="720"/>
      <c r="CT55" s="720"/>
      <c r="CU55" s="720"/>
      <c r="CV55" s="720"/>
      <c r="CW55" s="720"/>
      <c r="CX55" s="720"/>
      <c r="CY55" s="720"/>
      <c r="CZ55" s="720"/>
      <c r="DA55" s="720"/>
      <c r="DB55" s="720"/>
      <c r="DC55" s="720"/>
      <c r="DD55" s="720"/>
      <c r="DE55" s="720"/>
      <c r="DF55" s="720"/>
      <c r="DG55" s="720"/>
      <c r="DH55" s="720"/>
      <c r="DI55" s="720"/>
      <c r="DJ55" s="720"/>
      <c r="DK55" s="720"/>
      <c r="DL55" s="720"/>
      <c r="DM55" s="720"/>
      <c r="DN55" s="720"/>
      <c r="DO55" s="720"/>
      <c r="DP55" s="720"/>
      <c r="DQ55" s="720"/>
      <c r="DR55" s="720"/>
      <c r="DS55" s="720"/>
      <c r="DT55" s="720"/>
      <c r="DU55" s="720"/>
      <c r="DV55" s="720"/>
      <c r="DW55" s="720"/>
      <c r="DX55" s="720"/>
      <c r="DY55" s="720"/>
      <c r="DZ55" s="720"/>
      <c r="EA55" s="720"/>
      <c r="EB55" s="720"/>
      <c r="EC55" s="720"/>
      <c r="ED55" s="720"/>
      <c r="EE55" s="720"/>
      <c r="EF55" s="720"/>
      <c r="EG55" s="720"/>
      <c r="EH55" s="720"/>
      <c r="EI55" s="720"/>
      <c r="EJ55" s="720"/>
      <c r="EK55" s="720"/>
      <c r="EL55" s="720"/>
      <c r="EM55" s="720"/>
      <c r="EN55" s="720"/>
      <c r="EO55" s="720"/>
      <c r="EP55" s="720"/>
      <c r="EQ55" s="720"/>
      <c r="ER55" s="720"/>
      <c r="ES55" s="720"/>
      <c r="ET55" s="720"/>
      <c r="EU55" s="720"/>
      <c r="EV55" s="720"/>
      <c r="EW55" s="720"/>
      <c r="EX55" s="720"/>
      <c r="EY55" s="720"/>
      <c r="EZ55" s="720"/>
      <c r="FA55" s="720"/>
      <c r="FB55" s="720"/>
      <c r="FC55" s="720"/>
      <c r="FD55" s="720"/>
      <c r="FE55" s="720"/>
      <c r="FF55" s="720"/>
      <c r="FG55" s="720"/>
      <c r="FH55" s="720"/>
      <c r="FI55" s="720"/>
      <c r="FJ55" s="720"/>
      <c r="FK55" s="720"/>
      <c r="FL55" s="720"/>
      <c r="FM55" s="720"/>
      <c r="FN55" s="720"/>
      <c r="FO55" s="720"/>
      <c r="FP55" s="720"/>
      <c r="FQ55" s="720"/>
      <c r="FR55" s="720"/>
      <c r="FS55" s="720"/>
      <c r="FT55" s="720"/>
      <c r="FU55" s="720"/>
      <c r="FV55" s="720"/>
      <c r="FW55" s="720"/>
      <c r="FX55" s="720"/>
      <c r="FY55" s="720"/>
      <c r="FZ55" s="720"/>
      <c r="GA55" s="720"/>
      <c r="GB55" s="720"/>
      <c r="GC55" s="720"/>
      <c r="GD55" s="720"/>
      <c r="GE55" s="720"/>
      <c r="GF55" s="720"/>
      <c r="GG55" s="720"/>
      <c r="GH55" s="720"/>
      <c r="GI55" s="720"/>
      <c r="GJ55" s="720"/>
      <c r="GK55" s="720"/>
      <c r="GL55" s="720"/>
      <c r="GM55" s="720"/>
      <c r="GN55" s="720"/>
      <c r="GO55" s="720"/>
      <c r="GP55" s="720"/>
      <c r="GQ55" s="720"/>
      <c r="GR55" s="720"/>
    </row>
    <row r="56" spans="1:200" x14ac:dyDescent="0.2">
      <c r="A56" s="944"/>
      <c r="B56" s="944"/>
      <c r="C56" s="944"/>
      <c r="D56" s="944"/>
      <c r="E56" s="944"/>
      <c r="F56" s="944"/>
      <c r="G56" s="944"/>
      <c r="H56" s="720"/>
      <c r="I56" s="720"/>
      <c r="J56" s="720"/>
      <c r="K56" s="720"/>
      <c r="L56" s="720"/>
      <c r="M56" s="720"/>
      <c r="N56" s="720"/>
      <c r="O56" s="720"/>
      <c r="P56" s="720"/>
      <c r="Q56" s="720"/>
      <c r="R56" s="720"/>
      <c r="S56" s="720"/>
      <c r="T56" s="720"/>
      <c r="U56" s="720"/>
      <c r="V56" s="720"/>
      <c r="W56" s="720"/>
      <c r="X56" s="720"/>
      <c r="Y56" s="720"/>
      <c r="Z56" s="720"/>
      <c r="AA56" s="720"/>
      <c r="AB56" s="720"/>
      <c r="AC56" s="720"/>
      <c r="AD56" s="720"/>
      <c r="AE56" s="720"/>
      <c r="AF56" s="720"/>
      <c r="AG56" s="720"/>
      <c r="AH56" s="720"/>
      <c r="AI56" s="720"/>
      <c r="AJ56" s="720"/>
      <c r="AK56" s="720"/>
      <c r="AL56" s="720"/>
      <c r="AM56" s="720"/>
      <c r="AN56" s="720"/>
      <c r="AO56" s="720"/>
      <c r="AP56" s="720"/>
      <c r="AQ56" s="720"/>
      <c r="AR56" s="720"/>
      <c r="AS56" s="720"/>
      <c r="AT56" s="720"/>
      <c r="AU56" s="720"/>
      <c r="AV56" s="720"/>
      <c r="AW56" s="720"/>
      <c r="AX56" s="720"/>
      <c r="AY56" s="720"/>
      <c r="AZ56" s="720"/>
      <c r="BA56" s="720"/>
      <c r="BB56" s="720"/>
      <c r="BC56" s="720"/>
      <c r="BD56" s="720"/>
      <c r="BE56" s="720"/>
      <c r="BF56" s="720"/>
      <c r="BG56" s="720"/>
      <c r="BH56" s="720"/>
      <c r="BI56" s="720"/>
      <c r="BJ56" s="720"/>
      <c r="BK56" s="720"/>
      <c r="BL56" s="720"/>
      <c r="BM56" s="720"/>
      <c r="BN56" s="720"/>
      <c r="BO56" s="720"/>
      <c r="BP56" s="720"/>
      <c r="BQ56" s="720"/>
      <c r="BR56" s="720"/>
      <c r="BS56" s="720"/>
      <c r="BT56" s="720"/>
      <c r="BU56" s="720"/>
      <c r="BV56" s="720"/>
      <c r="BW56" s="720"/>
      <c r="BX56" s="720"/>
      <c r="BY56" s="720"/>
      <c r="BZ56" s="720"/>
      <c r="CA56" s="720"/>
      <c r="CB56" s="720"/>
      <c r="CC56" s="720"/>
      <c r="CD56" s="720"/>
      <c r="CE56" s="720"/>
      <c r="CF56" s="720"/>
      <c r="CG56" s="720"/>
      <c r="CH56" s="720"/>
      <c r="CI56" s="720"/>
      <c r="CJ56" s="720"/>
      <c r="CK56" s="720"/>
      <c r="CL56" s="720"/>
      <c r="CM56" s="720"/>
      <c r="CN56" s="720"/>
      <c r="CO56" s="720"/>
      <c r="CP56" s="720"/>
      <c r="CQ56" s="720"/>
      <c r="CR56" s="720"/>
      <c r="CS56" s="720"/>
      <c r="CT56" s="720"/>
      <c r="CU56" s="720"/>
      <c r="CV56" s="720"/>
      <c r="CW56" s="720"/>
      <c r="CX56" s="720"/>
      <c r="CY56" s="720"/>
      <c r="CZ56" s="720"/>
      <c r="DA56" s="720"/>
      <c r="DB56" s="720"/>
      <c r="DC56" s="720"/>
      <c r="DD56" s="720"/>
      <c r="DE56" s="720"/>
      <c r="DF56" s="720"/>
      <c r="DG56" s="720"/>
      <c r="DH56" s="720"/>
      <c r="DI56" s="720"/>
      <c r="DJ56" s="720"/>
      <c r="DK56" s="720"/>
      <c r="DL56" s="720"/>
      <c r="DM56" s="720"/>
      <c r="DN56" s="720"/>
      <c r="DO56" s="720"/>
      <c r="DP56" s="720"/>
      <c r="DQ56" s="720"/>
      <c r="DR56" s="720"/>
      <c r="DS56" s="720"/>
      <c r="DT56" s="720"/>
      <c r="DU56" s="720"/>
      <c r="DV56" s="720"/>
      <c r="DW56" s="720"/>
      <c r="DX56" s="720"/>
      <c r="DY56" s="720"/>
      <c r="DZ56" s="720"/>
      <c r="EA56" s="720"/>
      <c r="EB56" s="720"/>
      <c r="EC56" s="720"/>
      <c r="ED56" s="720"/>
      <c r="EE56" s="720"/>
      <c r="EF56" s="720"/>
      <c r="EG56" s="720"/>
      <c r="EH56" s="720"/>
      <c r="EI56" s="720"/>
      <c r="EJ56" s="720"/>
      <c r="EK56" s="720"/>
      <c r="EL56" s="720"/>
      <c r="EM56" s="720"/>
      <c r="EN56" s="720"/>
      <c r="EO56" s="720"/>
      <c r="EP56" s="720"/>
      <c r="EQ56" s="720"/>
      <c r="ER56" s="720"/>
      <c r="ES56" s="720"/>
      <c r="ET56" s="720"/>
      <c r="EU56" s="720"/>
      <c r="EV56" s="720"/>
      <c r="EW56" s="720"/>
      <c r="EX56" s="720"/>
      <c r="EY56" s="720"/>
      <c r="EZ56" s="720"/>
      <c r="FA56" s="720"/>
      <c r="FB56" s="720"/>
      <c r="FC56" s="720"/>
      <c r="FD56" s="720"/>
      <c r="FE56" s="720"/>
      <c r="FF56" s="720"/>
      <c r="FG56" s="720"/>
      <c r="FH56" s="720"/>
      <c r="FI56" s="720"/>
      <c r="FJ56" s="720"/>
      <c r="FK56" s="720"/>
      <c r="FL56" s="720"/>
      <c r="FM56" s="720"/>
      <c r="FN56" s="720"/>
      <c r="FO56" s="720"/>
      <c r="FP56" s="720"/>
      <c r="FQ56" s="720"/>
      <c r="FR56" s="720"/>
      <c r="FS56" s="720"/>
      <c r="FT56" s="720"/>
      <c r="FU56" s="720"/>
      <c r="FV56" s="720"/>
      <c r="FW56" s="720"/>
      <c r="FX56" s="720"/>
      <c r="FY56" s="720"/>
      <c r="FZ56" s="720"/>
      <c r="GA56" s="720"/>
      <c r="GB56" s="720"/>
      <c r="GC56" s="720"/>
      <c r="GD56" s="720"/>
      <c r="GE56" s="720"/>
      <c r="GF56" s="720"/>
      <c r="GG56" s="720"/>
      <c r="GH56" s="720"/>
      <c r="GI56" s="720"/>
      <c r="GJ56" s="720"/>
      <c r="GK56" s="720"/>
      <c r="GL56" s="720"/>
      <c r="GM56" s="720"/>
      <c r="GN56" s="720"/>
      <c r="GO56" s="720"/>
      <c r="GP56" s="720"/>
      <c r="GQ56" s="720"/>
      <c r="GR56" s="720"/>
    </row>
    <row r="57" spans="1:200" x14ac:dyDescent="0.2">
      <c r="A57" s="944"/>
      <c r="B57" s="944"/>
      <c r="C57" s="944"/>
      <c r="D57" s="944"/>
      <c r="E57" s="944"/>
      <c r="F57" s="944"/>
      <c r="G57" s="944"/>
      <c r="H57" s="720"/>
      <c r="I57" s="720"/>
      <c r="J57" s="720"/>
      <c r="K57" s="720"/>
      <c r="L57" s="720"/>
      <c r="M57" s="720"/>
      <c r="N57" s="720"/>
      <c r="O57" s="720"/>
      <c r="P57" s="720"/>
      <c r="Q57" s="720"/>
      <c r="R57" s="720"/>
      <c r="S57" s="720"/>
      <c r="T57" s="720"/>
      <c r="U57" s="720"/>
      <c r="V57" s="720"/>
      <c r="W57" s="720"/>
      <c r="X57" s="720"/>
      <c r="Y57" s="720"/>
      <c r="Z57" s="720"/>
      <c r="AA57" s="720"/>
      <c r="AB57" s="720"/>
      <c r="AC57" s="720"/>
      <c r="AD57" s="720"/>
      <c r="AE57" s="720"/>
      <c r="AF57" s="720"/>
      <c r="AG57" s="720"/>
      <c r="AH57" s="720"/>
      <c r="AI57" s="720"/>
      <c r="AJ57" s="720"/>
      <c r="AK57" s="720"/>
      <c r="AL57" s="720"/>
      <c r="AM57" s="720"/>
      <c r="AN57" s="720"/>
      <c r="AO57" s="720"/>
      <c r="AP57" s="720"/>
      <c r="AQ57" s="720"/>
      <c r="AR57" s="720"/>
      <c r="AS57" s="720"/>
      <c r="AT57" s="720"/>
      <c r="AU57" s="720"/>
      <c r="AV57" s="720"/>
      <c r="AW57" s="720"/>
      <c r="AX57" s="720"/>
      <c r="AY57" s="720"/>
      <c r="AZ57" s="720"/>
      <c r="BA57" s="720"/>
      <c r="BB57" s="720"/>
      <c r="BC57" s="720"/>
      <c r="BD57" s="720"/>
      <c r="BE57" s="720"/>
      <c r="BF57" s="720"/>
      <c r="BG57" s="720"/>
      <c r="BH57" s="720"/>
      <c r="BI57" s="720"/>
      <c r="BJ57" s="720"/>
      <c r="BK57" s="720"/>
      <c r="BL57" s="720"/>
      <c r="BM57" s="720"/>
      <c r="BN57" s="720"/>
      <c r="BO57" s="720"/>
      <c r="BP57" s="720"/>
      <c r="BQ57" s="720"/>
      <c r="BR57" s="720"/>
      <c r="BS57" s="720"/>
      <c r="BT57" s="720"/>
      <c r="BU57" s="720"/>
      <c r="BV57" s="720"/>
      <c r="BW57" s="720"/>
      <c r="BX57" s="720"/>
      <c r="BY57" s="720"/>
      <c r="BZ57" s="720"/>
      <c r="CA57" s="720"/>
      <c r="CB57" s="720"/>
      <c r="CC57" s="720"/>
      <c r="CD57" s="720"/>
      <c r="CE57" s="720"/>
      <c r="CF57" s="720"/>
      <c r="CG57" s="720"/>
      <c r="CH57" s="720"/>
      <c r="CI57" s="720"/>
      <c r="CJ57" s="720"/>
      <c r="CK57" s="720"/>
      <c r="CL57" s="720"/>
      <c r="CM57" s="720"/>
      <c r="CN57" s="720"/>
      <c r="CO57" s="720"/>
      <c r="CP57" s="720"/>
      <c r="CQ57" s="720"/>
      <c r="CR57" s="720"/>
      <c r="CS57" s="720"/>
      <c r="CT57" s="720"/>
      <c r="CU57" s="720"/>
      <c r="CV57" s="720"/>
      <c r="CW57" s="720"/>
      <c r="CX57" s="720"/>
      <c r="CY57" s="720"/>
      <c r="CZ57" s="720"/>
      <c r="DA57" s="720"/>
      <c r="DB57" s="720"/>
      <c r="DC57" s="720"/>
      <c r="DD57" s="720"/>
      <c r="DE57" s="720"/>
      <c r="DF57" s="720"/>
      <c r="DG57" s="720"/>
      <c r="DH57" s="720"/>
      <c r="DI57" s="720"/>
      <c r="DJ57" s="720"/>
      <c r="DK57" s="720"/>
      <c r="DL57" s="720"/>
      <c r="DM57" s="720"/>
      <c r="DN57" s="720"/>
      <c r="DO57" s="720"/>
      <c r="DP57" s="720"/>
      <c r="DQ57" s="720"/>
      <c r="DR57" s="720"/>
      <c r="DS57" s="720"/>
      <c r="DT57" s="720"/>
      <c r="DU57" s="720"/>
      <c r="DV57" s="720"/>
      <c r="DW57" s="720"/>
      <c r="DX57" s="720"/>
      <c r="DY57" s="720"/>
      <c r="DZ57" s="720"/>
      <c r="EA57" s="720"/>
      <c r="EB57" s="720"/>
      <c r="EC57" s="720"/>
      <c r="ED57" s="720"/>
      <c r="EE57" s="720"/>
      <c r="EF57" s="720"/>
      <c r="EG57" s="720"/>
      <c r="EH57" s="720"/>
      <c r="EI57" s="720"/>
      <c r="EJ57" s="720"/>
      <c r="EK57" s="720"/>
      <c r="EL57" s="720"/>
      <c r="EM57" s="720"/>
      <c r="EN57" s="720"/>
      <c r="EO57" s="720"/>
      <c r="EP57" s="720"/>
      <c r="EQ57" s="720"/>
      <c r="ER57" s="720"/>
      <c r="ES57" s="720"/>
      <c r="ET57" s="720"/>
      <c r="EU57" s="720"/>
      <c r="EV57" s="720"/>
      <c r="EW57" s="720"/>
      <c r="EX57" s="720"/>
      <c r="EY57" s="720"/>
      <c r="EZ57" s="720"/>
      <c r="FA57" s="720"/>
      <c r="FB57" s="720"/>
      <c r="FC57" s="720"/>
      <c r="FD57" s="720"/>
      <c r="FE57" s="720"/>
      <c r="FF57" s="720"/>
      <c r="FG57" s="720"/>
      <c r="FH57" s="720"/>
      <c r="FI57" s="720"/>
      <c r="FJ57" s="720"/>
      <c r="FK57" s="720"/>
      <c r="FL57" s="720"/>
      <c r="FM57" s="720"/>
      <c r="FN57" s="720"/>
      <c r="FO57" s="720"/>
      <c r="FP57" s="720"/>
      <c r="FQ57" s="720"/>
      <c r="FR57" s="720"/>
      <c r="FS57" s="720"/>
      <c r="FT57" s="720"/>
      <c r="FU57" s="720"/>
      <c r="FV57" s="720"/>
      <c r="FW57" s="720"/>
      <c r="FX57" s="720"/>
      <c r="FY57" s="720"/>
      <c r="FZ57" s="720"/>
      <c r="GA57" s="720"/>
      <c r="GB57" s="720"/>
      <c r="GC57" s="720"/>
      <c r="GD57" s="720"/>
      <c r="GE57" s="720"/>
      <c r="GF57" s="720"/>
      <c r="GG57" s="720"/>
      <c r="GH57" s="720"/>
      <c r="GI57" s="720"/>
      <c r="GJ57" s="720"/>
      <c r="GK57" s="720"/>
      <c r="GL57" s="720"/>
      <c r="GM57" s="720"/>
      <c r="GN57" s="720"/>
      <c r="GO57" s="720"/>
      <c r="GP57" s="720"/>
      <c r="GQ57" s="720"/>
      <c r="GR57" s="720"/>
    </row>
    <row r="58" spans="1:200" x14ac:dyDescent="0.2">
      <c r="A58" s="944"/>
      <c r="B58" s="944"/>
      <c r="C58" s="944"/>
      <c r="D58" s="944"/>
      <c r="E58" s="944"/>
      <c r="F58" s="944"/>
      <c r="G58" s="944"/>
      <c r="H58" s="720"/>
      <c r="I58" s="720"/>
      <c r="J58" s="720"/>
      <c r="K58" s="720"/>
      <c r="L58" s="720"/>
      <c r="M58" s="720"/>
      <c r="N58" s="720"/>
      <c r="O58" s="720"/>
      <c r="P58" s="720"/>
      <c r="Q58" s="720"/>
      <c r="R58" s="720"/>
      <c r="S58" s="720"/>
      <c r="T58" s="720"/>
      <c r="U58" s="720"/>
      <c r="V58" s="720"/>
      <c r="W58" s="720"/>
      <c r="X58" s="720"/>
      <c r="Y58" s="720"/>
      <c r="Z58" s="720"/>
      <c r="AA58" s="720"/>
      <c r="AB58" s="720"/>
      <c r="AC58" s="720"/>
      <c r="AD58" s="720"/>
      <c r="AE58" s="720"/>
      <c r="AF58" s="720"/>
      <c r="AG58" s="720"/>
      <c r="AH58" s="720"/>
      <c r="AI58" s="720"/>
      <c r="AJ58" s="720"/>
      <c r="AK58" s="720"/>
      <c r="AL58" s="720"/>
      <c r="AM58" s="720"/>
      <c r="AN58" s="720"/>
      <c r="AO58" s="720"/>
      <c r="AP58" s="720"/>
      <c r="AQ58" s="720"/>
      <c r="AR58" s="720"/>
      <c r="AS58" s="720"/>
      <c r="AT58" s="720"/>
      <c r="AU58" s="720"/>
      <c r="AV58" s="720"/>
      <c r="AW58" s="720"/>
      <c r="AX58" s="720"/>
      <c r="AY58" s="720"/>
      <c r="AZ58" s="720"/>
      <c r="BA58" s="720"/>
      <c r="BB58" s="720"/>
      <c r="BC58" s="720"/>
      <c r="BD58" s="720"/>
      <c r="BE58" s="720"/>
      <c r="BF58" s="720"/>
      <c r="BG58" s="720"/>
      <c r="BH58" s="720"/>
      <c r="BI58" s="720"/>
      <c r="BJ58" s="720"/>
      <c r="BK58" s="720"/>
      <c r="BL58" s="720"/>
      <c r="BM58" s="720"/>
      <c r="BN58" s="720"/>
      <c r="BO58" s="720"/>
      <c r="BP58" s="720"/>
      <c r="BQ58" s="720"/>
      <c r="BR58" s="720"/>
      <c r="BS58" s="720"/>
      <c r="BT58" s="720"/>
      <c r="BU58" s="720"/>
      <c r="BV58" s="720"/>
      <c r="BW58" s="720"/>
      <c r="BX58" s="720"/>
      <c r="BY58" s="720"/>
      <c r="BZ58" s="720"/>
      <c r="CA58" s="720"/>
      <c r="CB58" s="720"/>
      <c r="CC58" s="720"/>
      <c r="CD58" s="720"/>
      <c r="CE58" s="720"/>
      <c r="CF58" s="720"/>
      <c r="CG58" s="720"/>
      <c r="CH58" s="720"/>
      <c r="CI58" s="720"/>
      <c r="CJ58" s="720"/>
      <c r="CK58" s="720"/>
      <c r="CL58" s="720"/>
      <c r="CM58" s="720"/>
      <c r="CN58" s="720"/>
      <c r="CO58" s="720"/>
      <c r="CP58" s="720"/>
      <c r="CQ58" s="720"/>
      <c r="CR58" s="720"/>
      <c r="CS58" s="720"/>
      <c r="CT58" s="720"/>
      <c r="CU58" s="720"/>
      <c r="CV58" s="720"/>
      <c r="CW58" s="720"/>
      <c r="CX58" s="720"/>
      <c r="CY58" s="720"/>
      <c r="CZ58" s="720"/>
      <c r="DA58" s="720"/>
      <c r="DB58" s="720"/>
      <c r="DC58" s="720"/>
      <c r="DD58" s="720"/>
      <c r="DE58" s="720"/>
      <c r="DF58" s="720"/>
      <c r="DG58" s="720"/>
      <c r="DH58" s="720"/>
      <c r="DI58" s="720"/>
      <c r="DJ58" s="720"/>
      <c r="DK58" s="720"/>
      <c r="DL58" s="720"/>
      <c r="DM58" s="720"/>
      <c r="DN58" s="720"/>
      <c r="DO58" s="720"/>
      <c r="DP58" s="720"/>
      <c r="DQ58" s="720"/>
      <c r="DR58" s="720"/>
      <c r="DS58" s="720"/>
      <c r="DT58" s="720"/>
      <c r="DU58" s="720"/>
      <c r="DV58" s="720"/>
      <c r="DW58" s="720"/>
      <c r="DX58" s="720"/>
      <c r="DY58" s="720"/>
      <c r="DZ58" s="720"/>
      <c r="EA58" s="720"/>
      <c r="EB58" s="720"/>
      <c r="EC58" s="720"/>
      <c r="ED58" s="720"/>
      <c r="EE58" s="720"/>
      <c r="EF58" s="720"/>
      <c r="EG58" s="720"/>
      <c r="EH58" s="720"/>
      <c r="EI58" s="720"/>
      <c r="EJ58" s="720"/>
      <c r="EK58" s="720"/>
      <c r="EL58" s="720"/>
      <c r="EM58" s="720"/>
      <c r="EN58" s="720"/>
      <c r="EO58" s="720"/>
      <c r="EP58" s="720"/>
      <c r="EQ58" s="720"/>
      <c r="ER58" s="720"/>
      <c r="ES58" s="720"/>
      <c r="ET58" s="720"/>
      <c r="EU58" s="720"/>
      <c r="EV58" s="720"/>
      <c r="EW58" s="720"/>
      <c r="EX58" s="720"/>
      <c r="EY58" s="720"/>
      <c r="EZ58" s="720"/>
      <c r="FA58" s="720"/>
      <c r="FB58" s="720"/>
      <c r="FC58" s="720"/>
      <c r="FD58" s="720"/>
      <c r="FE58" s="720"/>
      <c r="FF58" s="720"/>
      <c r="FG58" s="720"/>
      <c r="FH58" s="720"/>
      <c r="FI58" s="720"/>
      <c r="FJ58" s="720"/>
      <c r="FK58" s="720"/>
      <c r="FL58" s="720"/>
      <c r="FM58" s="720"/>
      <c r="FN58" s="720"/>
      <c r="FO58" s="720"/>
      <c r="FP58" s="720"/>
      <c r="FQ58" s="720"/>
      <c r="FR58" s="720"/>
      <c r="FS58" s="720"/>
      <c r="FT58" s="720"/>
      <c r="FU58" s="720"/>
      <c r="FV58" s="720"/>
      <c r="FW58" s="720"/>
      <c r="FX58" s="720"/>
      <c r="FY58" s="720"/>
      <c r="FZ58" s="720"/>
      <c r="GA58" s="720"/>
      <c r="GB58" s="720"/>
      <c r="GC58" s="720"/>
      <c r="GD58" s="720"/>
      <c r="GE58" s="720"/>
      <c r="GF58" s="720"/>
      <c r="GG58" s="720"/>
      <c r="GH58" s="720"/>
      <c r="GI58" s="720"/>
      <c r="GJ58" s="720"/>
      <c r="GK58" s="720"/>
      <c r="GL58" s="720"/>
      <c r="GM58" s="720"/>
      <c r="GN58" s="720"/>
      <c r="GO58" s="720"/>
      <c r="GP58" s="720"/>
      <c r="GQ58" s="720"/>
      <c r="GR58" s="720"/>
    </row>
    <row r="59" spans="1:200" x14ac:dyDescent="0.2">
      <c r="A59" s="944"/>
      <c r="B59" s="944"/>
      <c r="C59" s="944"/>
      <c r="D59" s="944"/>
      <c r="E59" s="944"/>
      <c r="F59" s="944"/>
      <c r="G59" s="944"/>
    </row>
    <row r="60" spans="1:200" ht="15" x14ac:dyDescent="0.25">
      <c r="A60" s="389" t="s">
        <v>598</v>
      </c>
      <c r="B60" s="1"/>
      <c r="C60" s="1"/>
      <c r="D60" s="1"/>
      <c r="E60" s="1"/>
      <c r="F60" s="1"/>
      <c r="G60" s="1"/>
    </row>
    <row r="61" spans="1:200" x14ac:dyDescent="0.2">
      <c r="A61" s="1" t="s">
        <v>660</v>
      </c>
      <c r="B61" s="1"/>
      <c r="C61" s="1"/>
      <c r="D61" s="1"/>
      <c r="E61" s="1"/>
      <c r="F61" s="1"/>
      <c r="G61" s="1"/>
    </row>
    <row r="62" spans="1:200" x14ac:dyDescent="0.2">
      <c r="A62" s="1" t="s">
        <v>659</v>
      </c>
      <c r="B62" s="1"/>
      <c r="C62" s="1"/>
      <c r="D62" s="1"/>
      <c r="E62" s="1"/>
      <c r="F62" s="1"/>
      <c r="G62" s="1"/>
    </row>
    <row r="63" spans="1:200" x14ac:dyDescent="0.2">
      <c r="A63" s="1"/>
      <c r="B63" s="1"/>
      <c r="C63" s="1"/>
      <c r="D63" s="1"/>
      <c r="E63" s="1"/>
      <c r="F63" s="1"/>
      <c r="G63" s="1"/>
    </row>
    <row r="64" spans="1:200" ht="15" x14ac:dyDescent="0.25">
      <c r="A64" s="389" t="s">
        <v>454</v>
      </c>
      <c r="B64" s="1"/>
      <c r="C64" s="1"/>
      <c r="D64" s="1"/>
      <c r="E64" s="1"/>
      <c r="F64" s="1"/>
      <c r="G64" s="1"/>
    </row>
    <row r="65" spans="1:7" x14ac:dyDescent="0.2">
      <c r="A65" s="1" t="s">
        <v>661</v>
      </c>
      <c r="B65" s="1"/>
      <c r="C65" s="1"/>
      <c r="D65" s="1"/>
      <c r="E65" s="1"/>
      <c r="F65" s="1"/>
      <c r="G65" s="1"/>
    </row>
    <row r="66" spans="1:7" x14ac:dyDescent="0.2">
      <c r="A66" s="1" t="s">
        <v>663</v>
      </c>
      <c r="B66" s="1"/>
      <c r="C66" s="1"/>
      <c r="D66" s="1"/>
      <c r="E66" s="1"/>
      <c r="F66" s="1"/>
      <c r="G66" s="1"/>
    </row>
    <row r="67" spans="1:7" x14ac:dyDescent="0.2">
      <c r="A67" s="1" t="s">
        <v>662</v>
      </c>
      <c r="B67" s="1"/>
      <c r="C67" s="1"/>
      <c r="D67" s="1"/>
      <c r="E67" s="1"/>
      <c r="F67" s="1"/>
      <c r="G67" s="1"/>
    </row>
  </sheetData>
  <mergeCells count="5">
    <mergeCell ref="A1:D2"/>
    <mergeCell ref="A24:C24"/>
    <mergeCell ref="D24:F24"/>
    <mergeCell ref="A55:G59"/>
    <mergeCell ref="A46:G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R16"/>
  <sheetViews>
    <sheetView workbookViewId="0">
      <selection activeCell="B3" sqref="B3:D15"/>
    </sheetView>
  </sheetViews>
  <sheetFormatPr baseColWidth="10" defaultColWidth="11.375" defaultRowHeight="12.75" x14ac:dyDescent="0.2"/>
  <cols>
    <col min="1" max="1" width="11" style="20" customWidth="1"/>
    <col min="2" max="16384" width="11.375" style="20"/>
  </cols>
  <sheetData>
    <row r="1" spans="1:18" s="8" customFormat="1" ht="13.5" thickTop="1" x14ac:dyDescent="0.2">
      <c r="A1" s="408" t="s">
        <v>466</v>
      </c>
      <c r="B1" s="830"/>
      <c r="C1" s="830"/>
      <c r="D1" s="830"/>
    </row>
    <row r="2" spans="1:18" x14ac:dyDescent="0.2">
      <c r="A2" s="831"/>
      <c r="B2" s="832"/>
      <c r="C2" s="832"/>
      <c r="D2" s="833"/>
    </row>
    <row r="3" spans="1:18" x14ac:dyDescent="0.2">
      <c r="A3" s="834"/>
      <c r="B3" s="834">
        <v>2015</v>
      </c>
      <c r="C3" s="834">
        <v>2016</v>
      </c>
      <c r="D3" s="834">
        <v>2017</v>
      </c>
    </row>
    <row r="4" spans="1:18" x14ac:dyDescent="0.2">
      <c r="A4" s="816" t="s">
        <v>132</v>
      </c>
      <c r="B4" s="835">
        <v>-1.1300119044746029</v>
      </c>
      <c r="C4" s="835">
        <v>3.6346476007131794</v>
      </c>
      <c r="D4" s="835">
        <v>4.0388576961615508</v>
      </c>
      <c r="Q4" s="836"/>
      <c r="R4" s="836"/>
    </row>
    <row r="5" spans="1:18" x14ac:dyDescent="0.2">
      <c r="A5" s="816" t="s">
        <v>133</v>
      </c>
      <c r="B5" s="835">
        <v>-0.55736210729277236</v>
      </c>
      <c r="C5" s="835">
        <v>3.4028928659340081</v>
      </c>
      <c r="D5" s="835">
        <v>3.500104193624896</v>
      </c>
    </row>
    <row r="6" spans="1:18" x14ac:dyDescent="0.2">
      <c r="A6" s="816" t="s">
        <v>134</v>
      </c>
      <c r="B6" s="835">
        <v>-0.5897836229878507</v>
      </c>
      <c r="C6" s="835">
        <v>3.9826249022379083</v>
      </c>
      <c r="D6" s="835">
        <v>2.9591018390416588</v>
      </c>
    </row>
    <row r="7" spans="1:18" x14ac:dyDescent="0.2">
      <c r="A7" s="816" t="s">
        <v>135</v>
      </c>
      <c r="B7" s="835">
        <v>-7.2163730151308586E-2</v>
      </c>
      <c r="C7" s="835">
        <v>4.2752196441908126</v>
      </c>
      <c r="D7" s="835">
        <v>2.4968512365001967</v>
      </c>
    </row>
    <row r="8" spans="1:18" x14ac:dyDescent="0.2">
      <c r="A8" s="816" t="s">
        <v>136</v>
      </c>
      <c r="B8" s="835">
        <v>0.48141070755989274</v>
      </c>
      <c r="C8" s="835">
        <v>3.9338623060894822</v>
      </c>
      <c r="D8" s="837">
        <v>2.8613315822396217</v>
      </c>
    </row>
    <row r="9" spans="1:18" x14ac:dyDescent="0.2">
      <c r="A9" s="816" t="s">
        <v>137</v>
      </c>
      <c r="B9" s="835">
        <v>0.92655295400194582</v>
      </c>
      <c r="C9" s="835">
        <v>3.7663446215812511</v>
      </c>
      <c r="D9" s="837">
        <v>2.6642115389583418</v>
      </c>
    </row>
    <row r="10" spans="1:18" x14ac:dyDescent="0.2">
      <c r="A10" s="816" t="s">
        <v>138</v>
      </c>
      <c r="B10" s="835">
        <v>1.5220551313833439</v>
      </c>
      <c r="C10" s="835">
        <v>3.5076912630590775</v>
      </c>
      <c r="D10" s="837">
        <v>2.5072904357135686</v>
      </c>
    </row>
    <row r="11" spans="1:18" x14ac:dyDescent="0.2">
      <c r="A11" s="816" t="s">
        <v>139</v>
      </c>
      <c r="B11" s="835">
        <v>2.5007729857152214</v>
      </c>
      <c r="C11" s="835">
        <v>3.5379877445529124</v>
      </c>
      <c r="D11" s="837">
        <v>1.8967841227528774</v>
      </c>
    </row>
    <row r="12" spans="1:18" x14ac:dyDescent="0.2">
      <c r="A12" s="816" t="s">
        <v>140</v>
      </c>
      <c r="B12" s="835">
        <v>2.7554068436190748</v>
      </c>
      <c r="C12" s="835">
        <v>3.2901573767468824</v>
      </c>
      <c r="D12" s="837" t="s">
        <v>569</v>
      </c>
    </row>
    <row r="13" spans="1:18" x14ac:dyDescent="0.2">
      <c r="A13" s="816" t="s">
        <v>141</v>
      </c>
      <c r="B13" s="835">
        <v>2.6374632243410687</v>
      </c>
      <c r="C13" s="835">
        <v>3.6981672076601431</v>
      </c>
      <c r="D13" s="837" t="s">
        <v>569</v>
      </c>
    </row>
    <row r="14" spans="1:18" x14ac:dyDescent="0.2">
      <c r="A14" s="816" t="s">
        <v>142</v>
      </c>
      <c r="B14" s="835">
        <v>3.5831935810620235</v>
      </c>
      <c r="C14" s="835">
        <v>3.7376143028492814</v>
      </c>
      <c r="D14" s="837" t="s">
        <v>569</v>
      </c>
    </row>
    <row r="15" spans="1:18" x14ac:dyDescent="0.2">
      <c r="A15" s="832" t="s">
        <v>143</v>
      </c>
      <c r="B15" s="642">
        <v>4.0576832514676378</v>
      </c>
      <c r="C15" s="642">
        <v>3.5071085680244911</v>
      </c>
      <c r="D15" s="838" t="s">
        <v>569</v>
      </c>
    </row>
    <row r="16" spans="1:18" x14ac:dyDescent="0.2">
      <c r="A16" s="839"/>
      <c r="B16" s="816"/>
      <c r="C16" s="816"/>
      <c r="D16" s="840"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H15"/>
  <sheetViews>
    <sheetView zoomScale="115" zoomScaleNormal="115" zoomScaleSheetLayoutView="100" workbookViewId="0">
      <selection activeCell="B14" sqref="B14"/>
    </sheetView>
  </sheetViews>
  <sheetFormatPr baseColWidth="10" defaultRowHeight="12.75" x14ac:dyDescent="0.2"/>
  <cols>
    <col min="1" max="1" width="27.375" style="96" customWidth="1"/>
    <col min="2" max="2" width="9.375" style="96" customWidth="1"/>
    <col min="3" max="3" width="12" style="96" customWidth="1"/>
    <col min="4" max="4" width="9.375" style="96" customWidth="1"/>
    <col min="5" max="5" width="10.5" style="96" customWidth="1"/>
    <col min="6" max="6" width="9.375" style="96" customWidth="1"/>
    <col min="7" max="7" width="10.75" style="96" customWidth="1"/>
    <col min="8" max="8" width="15.75" style="96" customWidth="1"/>
    <col min="9" max="9" width="11" style="96"/>
    <col min="10" max="10" width="10.875" style="96" bestFit="1" customWidth="1"/>
    <col min="11" max="256" width="10" style="96"/>
    <col min="257" max="257" width="24" style="96" customWidth="1"/>
    <col min="258" max="260" width="8.25" style="96" bestFit="1" customWidth="1"/>
    <col min="261" max="261" width="7.5" style="96" bestFit="1" customWidth="1"/>
    <col min="262" max="262" width="8.25" style="96" bestFit="1" customWidth="1"/>
    <col min="263" max="263" width="7.5" style="96" bestFit="1" customWidth="1"/>
    <col min="264" max="264" width="10.875" style="96" bestFit="1" customWidth="1"/>
    <col min="265" max="265" width="10" style="96"/>
    <col min="266" max="266" width="10.875" style="96" bestFit="1" customWidth="1"/>
    <col min="267" max="512" width="10" style="96"/>
    <col min="513" max="513" width="24" style="96" customWidth="1"/>
    <col min="514" max="516" width="8.25" style="96" bestFit="1" customWidth="1"/>
    <col min="517" max="517" width="7.5" style="96" bestFit="1" customWidth="1"/>
    <col min="518" max="518" width="8.25" style="96" bestFit="1" customWidth="1"/>
    <col min="519" max="519" width="7.5" style="96" bestFit="1" customWidth="1"/>
    <col min="520" max="520" width="10.875" style="96" bestFit="1" customWidth="1"/>
    <col min="521" max="521" width="10" style="96"/>
    <col min="522" max="522" width="10.875" style="96" bestFit="1" customWidth="1"/>
    <col min="523" max="768" width="10" style="96"/>
    <col min="769" max="769" width="24" style="96" customWidth="1"/>
    <col min="770" max="772" width="8.25" style="96" bestFit="1" customWidth="1"/>
    <col min="773" max="773" width="7.5" style="96" bestFit="1" customWidth="1"/>
    <col min="774" max="774" width="8.25" style="96" bestFit="1" customWidth="1"/>
    <col min="775" max="775" width="7.5" style="96" bestFit="1" customWidth="1"/>
    <col min="776" max="776" width="10.875" style="96" bestFit="1" customWidth="1"/>
    <col min="777" max="777" width="10" style="96"/>
    <col min="778" max="778" width="10.875" style="96" bestFit="1" customWidth="1"/>
    <col min="779" max="1024" width="11" style="96"/>
    <col min="1025" max="1025" width="24" style="96" customWidth="1"/>
    <col min="1026" max="1028" width="8.25" style="96" bestFit="1" customWidth="1"/>
    <col min="1029" max="1029" width="7.5" style="96" bestFit="1" customWidth="1"/>
    <col min="1030" max="1030" width="8.25" style="96" bestFit="1" customWidth="1"/>
    <col min="1031" max="1031" width="7.5" style="96" bestFit="1" customWidth="1"/>
    <col min="1032" max="1032" width="10.875" style="96" bestFit="1" customWidth="1"/>
    <col min="1033" max="1033" width="10" style="96"/>
    <col min="1034" max="1034" width="10.875" style="96" bestFit="1" customWidth="1"/>
    <col min="1035" max="1280" width="10" style="96"/>
    <col min="1281" max="1281" width="24" style="96" customWidth="1"/>
    <col min="1282" max="1284" width="8.25" style="96" bestFit="1" customWidth="1"/>
    <col min="1285" max="1285" width="7.5" style="96" bestFit="1" customWidth="1"/>
    <col min="1286" max="1286" width="8.25" style="96" bestFit="1" customWidth="1"/>
    <col min="1287" max="1287" width="7.5" style="96" bestFit="1" customWidth="1"/>
    <col min="1288" max="1288" width="10.875" style="96" bestFit="1" customWidth="1"/>
    <col min="1289" max="1289" width="10" style="96"/>
    <col min="1290" max="1290" width="10.875" style="96" bestFit="1" customWidth="1"/>
    <col min="1291" max="1536" width="10" style="96"/>
    <col min="1537" max="1537" width="24" style="96" customWidth="1"/>
    <col min="1538" max="1540" width="8.25" style="96" bestFit="1" customWidth="1"/>
    <col min="1541" max="1541" width="7.5" style="96" bestFit="1" customWidth="1"/>
    <col min="1542" max="1542" width="8.25" style="96" bestFit="1" customWidth="1"/>
    <col min="1543" max="1543" width="7.5" style="96" bestFit="1" customWidth="1"/>
    <col min="1544" max="1544" width="10.875" style="96" bestFit="1" customWidth="1"/>
    <col min="1545" max="1545" width="10" style="96"/>
    <col min="1546" max="1546" width="10.875" style="96" bestFit="1" customWidth="1"/>
    <col min="1547" max="1792" width="10" style="96"/>
    <col min="1793" max="1793" width="24" style="96" customWidth="1"/>
    <col min="1794" max="1796" width="8.25" style="96" bestFit="1" customWidth="1"/>
    <col min="1797" max="1797" width="7.5" style="96" bestFit="1" customWidth="1"/>
    <col min="1798" max="1798" width="8.25" style="96" bestFit="1" customWidth="1"/>
    <col min="1799" max="1799" width="7.5" style="96" bestFit="1" customWidth="1"/>
    <col min="1800" max="1800" width="10.875" style="96" bestFit="1" customWidth="1"/>
    <col min="1801" max="1801" width="10" style="96"/>
    <col min="1802" max="1802" width="10.875" style="96" bestFit="1" customWidth="1"/>
    <col min="1803" max="2048" width="11" style="96"/>
    <col min="2049" max="2049" width="24" style="96" customWidth="1"/>
    <col min="2050" max="2052" width="8.25" style="96" bestFit="1" customWidth="1"/>
    <col min="2053" max="2053" width="7.5" style="96" bestFit="1" customWidth="1"/>
    <col min="2054" max="2054" width="8.25" style="96" bestFit="1" customWidth="1"/>
    <col min="2055" max="2055" width="7.5" style="96" bestFit="1" customWidth="1"/>
    <col min="2056" max="2056" width="10.875" style="96" bestFit="1" customWidth="1"/>
    <col min="2057" max="2057" width="10" style="96"/>
    <col min="2058" max="2058" width="10.875" style="96" bestFit="1" customWidth="1"/>
    <col min="2059" max="2304" width="10" style="96"/>
    <col min="2305" max="2305" width="24" style="96" customWidth="1"/>
    <col min="2306" max="2308" width="8.25" style="96" bestFit="1" customWidth="1"/>
    <col min="2309" max="2309" width="7.5" style="96" bestFit="1" customWidth="1"/>
    <col min="2310" max="2310" width="8.25" style="96" bestFit="1" customWidth="1"/>
    <col min="2311" max="2311" width="7.5" style="96" bestFit="1" customWidth="1"/>
    <col min="2312" max="2312" width="10.875" style="96" bestFit="1" customWidth="1"/>
    <col min="2313" max="2313" width="10" style="96"/>
    <col min="2314" max="2314" width="10.875" style="96" bestFit="1" customWidth="1"/>
    <col min="2315" max="2560" width="10" style="96"/>
    <col min="2561" max="2561" width="24" style="96" customWidth="1"/>
    <col min="2562" max="2564" width="8.25" style="96" bestFit="1" customWidth="1"/>
    <col min="2565" max="2565" width="7.5" style="96" bestFit="1" customWidth="1"/>
    <col min="2566" max="2566" width="8.25" style="96" bestFit="1" customWidth="1"/>
    <col min="2567" max="2567" width="7.5" style="96" bestFit="1" customWidth="1"/>
    <col min="2568" max="2568" width="10.875" style="96" bestFit="1" customWidth="1"/>
    <col min="2569" max="2569" width="10" style="96"/>
    <col min="2570" max="2570" width="10.875" style="96" bestFit="1" customWidth="1"/>
    <col min="2571" max="2816" width="10" style="96"/>
    <col min="2817" max="2817" width="24" style="96" customWidth="1"/>
    <col min="2818" max="2820" width="8.25" style="96" bestFit="1" customWidth="1"/>
    <col min="2821" max="2821" width="7.5" style="96" bestFit="1" customWidth="1"/>
    <col min="2822" max="2822" width="8.25" style="96" bestFit="1" customWidth="1"/>
    <col min="2823" max="2823" width="7.5" style="96" bestFit="1" customWidth="1"/>
    <col min="2824" max="2824" width="10.875" style="96" bestFit="1" customWidth="1"/>
    <col min="2825" max="2825" width="10" style="96"/>
    <col min="2826" max="2826" width="10.875" style="96" bestFit="1" customWidth="1"/>
    <col min="2827" max="3072" width="11" style="96"/>
    <col min="3073" max="3073" width="24" style="96" customWidth="1"/>
    <col min="3074" max="3076" width="8.25" style="96" bestFit="1" customWidth="1"/>
    <col min="3077" max="3077" width="7.5" style="96" bestFit="1" customWidth="1"/>
    <col min="3078" max="3078" width="8.25" style="96" bestFit="1" customWidth="1"/>
    <col min="3079" max="3079" width="7.5" style="96" bestFit="1" customWidth="1"/>
    <col min="3080" max="3080" width="10.875" style="96" bestFit="1" customWidth="1"/>
    <col min="3081" max="3081" width="10" style="96"/>
    <col min="3082" max="3082" width="10.875" style="96" bestFit="1" customWidth="1"/>
    <col min="3083" max="3328" width="10" style="96"/>
    <col min="3329" max="3329" width="24" style="96" customWidth="1"/>
    <col min="3330" max="3332" width="8.25" style="96" bestFit="1" customWidth="1"/>
    <col min="3333" max="3333" width="7.5" style="96" bestFit="1" customWidth="1"/>
    <col min="3334" max="3334" width="8.25" style="96" bestFit="1" customWidth="1"/>
    <col min="3335" max="3335" width="7.5" style="96" bestFit="1" customWidth="1"/>
    <col min="3336" max="3336" width="10.875" style="96" bestFit="1" customWidth="1"/>
    <col min="3337" max="3337" width="10" style="96"/>
    <col min="3338" max="3338" width="10.875" style="96" bestFit="1" customWidth="1"/>
    <col min="3339" max="3584" width="10" style="96"/>
    <col min="3585" max="3585" width="24" style="96" customWidth="1"/>
    <col min="3586" max="3588" width="8.25" style="96" bestFit="1" customWidth="1"/>
    <col min="3589" max="3589" width="7.5" style="96" bestFit="1" customWidth="1"/>
    <col min="3590" max="3590" width="8.25" style="96" bestFit="1" customWidth="1"/>
    <col min="3591" max="3591" width="7.5" style="96" bestFit="1" customWidth="1"/>
    <col min="3592" max="3592" width="10.875" style="96" bestFit="1" customWidth="1"/>
    <col min="3593" max="3593" width="10" style="96"/>
    <col min="3594" max="3594" width="10.875" style="96" bestFit="1" customWidth="1"/>
    <col min="3595" max="3840" width="10" style="96"/>
    <col min="3841" max="3841" width="24" style="96" customWidth="1"/>
    <col min="3842" max="3844" width="8.25" style="96" bestFit="1" customWidth="1"/>
    <col min="3845" max="3845" width="7.5" style="96" bestFit="1" customWidth="1"/>
    <col min="3846" max="3846" width="8.25" style="96" bestFit="1" customWidth="1"/>
    <col min="3847" max="3847" width="7.5" style="96" bestFit="1" customWidth="1"/>
    <col min="3848" max="3848" width="10.875" style="96" bestFit="1" customWidth="1"/>
    <col min="3849" max="3849" width="10" style="96"/>
    <col min="3850" max="3850" width="10.875" style="96" bestFit="1" customWidth="1"/>
    <col min="3851" max="4096" width="11" style="96"/>
    <col min="4097" max="4097" width="24" style="96" customWidth="1"/>
    <col min="4098" max="4100" width="8.25" style="96" bestFit="1" customWidth="1"/>
    <col min="4101" max="4101" width="7.5" style="96" bestFit="1" customWidth="1"/>
    <col min="4102" max="4102" width="8.25" style="96" bestFit="1" customWidth="1"/>
    <col min="4103" max="4103" width="7.5" style="96" bestFit="1" customWidth="1"/>
    <col min="4104" max="4104" width="10.875" style="96" bestFit="1" customWidth="1"/>
    <col min="4105" max="4105" width="10" style="96"/>
    <col min="4106" max="4106" width="10.875" style="96" bestFit="1" customWidth="1"/>
    <col min="4107" max="4352" width="10" style="96"/>
    <col min="4353" max="4353" width="24" style="96" customWidth="1"/>
    <col min="4354" max="4356" width="8.25" style="96" bestFit="1" customWidth="1"/>
    <col min="4357" max="4357" width="7.5" style="96" bestFit="1" customWidth="1"/>
    <col min="4358" max="4358" width="8.25" style="96" bestFit="1" customWidth="1"/>
    <col min="4359" max="4359" width="7.5" style="96" bestFit="1" customWidth="1"/>
    <col min="4360" max="4360" width="10.875" style="96" bestFit="1" customWidth="1"/>
    <col min="4361" max="4361" width="10" style="96"/>
    <col min="4362" max="4362" width="10.875" style="96" bestFit="1" customWidth="1"/>
    <col min="4363" max="4608" width="10" style="96"/>
    <col min="4609" max="4609" width="24" style="96" customWidth="1"/>
    <col min="4610" max="4612" width="8.25" style="96" bestFit="1" customWidth="1"/>
    <col min="4613" max="4613" width="7.5" style="96" bestFit="1" customWidth="1"/>
    <col min="4614" max="4614" width="8.25" style="96" bestFit="1" customWidth="1"/>
    <col min="4615" max="4615" width="7.5" style="96" bestFit="1" customWidth="1"/>
    <col min="4616" max="4616" width="10.875" style="96" bestFit="1" customWidth="1"/>
    <col min="4617" max="4617" width="10" style="96"/>
    <col min="4618" max="4618" width="10.875" style="96" bestFit="1" customWidth="1"/>
    <col min="4619" max="4864" width="10" style="96"/>
    <col min="4865" max="4865" width="24" style="96" customWidth="1"/>
    <col min="4866" max="4868" width="8.25" style="96" bestFit="1" customWidth="1"/>
    <col min="4869" max="4869" width="7.5" style="96" bestFit="1" customWidth="1"/>
    <col min="4870" max="4870" width="8.25" style="96" bestFit="1" customWidth="1"/>
    <col min="4871" max="4871" width="7.5" style="96" bestFit="1" customWidth="1"/>
    <col min="4872" max="4872" width="10.875" style="96" bestFit="1" customWidth="1"/>
    <col min="4873" max="4873" width="10" style="96"/>
    <col min="4874" max="4874" width="10.875" style="96" bestFit="1" customWidth="1"/>
    <col min="4875" max="5120" width="11" style="96"/>
    <col min="5121" max="5121" width="24" style="96" customWidth="1"/>
    <col min="5122" max="5124" width="8.25" style="96" bestFit="1" customWidth="1"/>
    <col min="5125" max="5125" width="7.5" style="96" bestFit="1" customWidth="1"/>
    <col min="5126" max="5126" width="8.25" style="96" bestFit="1" customWidth="1"/>
    <col min="5127" max="5127" width="7.5" style="96" bestFit="1" customWidth="1"/>
    <col min="5128" max="5128" width="10.875" style="96" bestFit="1" customWidth="1"/>
    <col min="5129" max="5129" width="10" style="96"/>
    <col min="5130" max="5130" width="10.875" style="96" bestFit="1" customWidth="1"/>
    <col min="5131" max="5376" width="10" style="96"/>
    <col min="5377" max="5377" width="24" style="96" customWidth="1"/>
    <col min="5378" max="5380" width="8.25" style="96" bestFit="1" customWidth="1"/>
    <col min="5381" max="5381" width="7.5" style="96" bestFit="1" customWidth="1"/>
    <col min="5382" max="5382" width="8.25" style="96" bestFit="1" customWidth="1"/>
    <col min="5383" max="5383" width="7.5" style="96" bestFit="1" customWidth="1"/>
    <col min="5384" max="5384" width="10.875" style="96" bestFit="1" customWidth="1"/>
    <col min="5385" max="5385" width="10" style="96"/>
    <col min="5386" max="5386" width="10.875" style="96" bestFit="1" customWidth="1"/>
    <col min="5387" max="5632" width="10" style="96"/>
    <col min="5633" max="5633" width="24" style="96" customWidth="1"/>
    <col min="5634" max="5636" width="8.25" style="96" bestFit="1" customWidth="1"/>
    <col min="5637" max="5637" width="7.5" style="96" bestFit="1" customWidth="1"/>
    <col min="5638" max="5638" width="8.25" style="96" bestFit="1" customWidth="1"/>
    <col min="5639" max="5639" width="7.5" style="96" bestFit="1" customWidth="1"/>
    <col min="5640" max="5640" width="10.875" style="96" bestFit="1" customWidth="1"/>
    <col min="5641" max="5641" width="10" style="96"/>
    <col min="5642" max="5642" width="10.875" style="96" bestFit="1" customWidth="1"/>
    <col min="5643" max="5888" width="10" style="96"/>
    <col min="5889" max="5889" width="24" style="96" customWidth="1"/>
    <col min="5890" max="5892" width="8.25" style="96" bestFit="1" customWidth="1"/>
    <col min="5893" max="5893" width="7.5" style="96" bestFit="1" customWidth="1"/>
    <col min="5894" max="5894" width="8.25" style="96" bestFit="1" customWidth="1"/>
    <col min="5895" max="5895" width="7.5" style="96" bestFit="1" customWidth="1"/>
    <col min="5896" max="5896" width="10.875" style="96" bestFit="1" customWidth="1"/>
    <col min="5897" max="5897" width="10" style="96"/>
    <col min="5898" max="5898" width="10.875" style="96" bestFit="1" customWidth="1"/>
    <col min="5899" max="6144" width="11" style="96"/>
    <col min="6145" max="6145" width="24" style="96" customWidth="1"/>
    <col min="6146" max="6148" width="8.25" style="96" bestFit="1" customWidth="1"/>
    <col min="6149" max="6149" width="7.5" style="96" bestFit="1" customWidth="1"/>
    <col min="6150" max="6150" width="8.25" style="96" bestFit="1" customWidth="1"/>
    <col min="6151" max="6151" width="7.5" style="96" bestFit="1" customWidth="1"/>
    <col min="6152" max="6152" width="10.875" style="96" bestFit="1" customWidth="1"/>
    <col min="6153" max="6153" width="10" style="96"/>
    <col min="6154" max="6154" width="10.875" style="96" bestFit="1" customWidth="1"/>
    <col min="6155" max="6400" width="10" style="96"/>
    <col min="6401" max="6401" width="24" style="96" customWidth="1"/>
    <col min="6402" max="6404" width="8.25" style="96" bestFit="1" customWidth="1"/>
    <col min="6405" max="6405" width="7.5" style="96" bestFit="1" customWidth="1"/>
    <col min="6406" max="6406" width="8.25" style="96" bestFit="1" customWidth="1"/>
    <col min="6407" max="6407" width="7.5" style="96" bestFit="1" customWidth="1"/>
    <col min="6408" max="6408" width="10.875" style="96" bestFit="1" customWidth="1"/>
    <col min="6409" max="6409" width="10" style="96"/>
    <col min="6410" max="6410" width="10.875" style="96" bestFit="1" customWidth="1"/>
    <col min="6411" max="6656" width="10" style="96"/>
    <col min="6657" max="6657" width="24" style="96" customWidth="1"/>
    <col min="6658" max="6660" width="8.25" style="96" bestFit="1" customWidth="1"/>
    <col min="6661" max="6661" width="7.5" style="96" bestFit="1" customWidth="1"/>
    <col min="6662" max="6662" width="8.25" style="96" bestFit="1" customWidth="1"/>
    <col min="6663" max="6663" width="7.5" style="96" bestFit="1" customWidth="1"/>
    <col min="6664" max="6664" width="10.875" style="96" bestFit="1" customWidth="1"/>
    <col min="6665" max="6665" width="10" style="96"/>
    <col min="6666" max="6666" width="10.875" style="96" bestFit="1" customWidth="1"/>
    <col min="6667" max="6912" width="10" style="96"/>
    <col min="6913" max="6913" width="24" style="96" customWidth="1"/>
    <col min="6914" max="6916" width="8.25" style="96" bestFit="1" customWidth="1"/>
    <col min="6917" max="6917" width="7.5" style="96" bestFit="1" customWidth="1"/>
    <col min="6918" max="6918" width="8.25" style="96" bestFit="1" customWidth="1"/>
    <col min="6919" max="6919" width="7.5" style="96" bestFit="1" customWidth="1"/>
    <col min="6920" max="6920" width="10.875" style="96" bestFit="1" customWidth="1"/>
    <col min="6921" max="6921" width="10" style="96"/>
    <col min="6922" max="6922" width="10.875" style="96" bestFit="1" customWidth="1"/>
    <col min="6923" max="7168" width="11" style="96"/>
    <col min="7169" max="7169" width="24" style="96" customWidth="1"/>
    <col min="7170" max="7172" width="8.25" style="96" bestFit="1" customWidth="1"/>
    <col min="7173" max="7173" width="7.5" style="96" bestFit="1" customWidth="1"/>
    <col min="7174" max="7174" width="8.25" style="96" bestFit="1" customWidth="1"/>
    <col min="7175" max="7175" width="7.5" style="96" bestFit="1" customWidth="1"/>
    <col min="7176" max="7176" width="10.875" style="96" bestFit="1" customWidth="1"/>
    <col min="7177" max="7177" width="10" style="96"/>
    <col min="7178" max="7178" width="10.875" style="96" bestFit="1" customWidth="1"/>
    <col min="7179" max="7424" width="10" style="96"/>
    <col min="7425" max="7425" width="24" style="96" customWidth="1"/>
    <col min="7426" max="7428" width="8.25" style="96" bestFit="1" customWidth="1"/>
    <col min="7429" max="7429" width="7.5" style="96" bestFit="1" customWidth="1"/>
    <col min="7430" max="7430" width="8.25" style="96" bestFit="1" customWidth="1"/>
    <col min="7431" max="7431" width="7.5" style="96" bestFit="1" customWidth="1"/>
    <col min="7432" max="7432" width="10.875" style="96" bestFit="1" customWidth="1"/>
    <col min="7433" max="7433" width="10" style="96"/>
    <col min="7434" max="7434" width="10.875" style="96" bestFit="1" customWidth="1"/>
    <col min="7435" max="7680" width="10" style="96"/>
    <col min="7681" max="7681" width="24" style="96" customWidth="1"/>
    <col min="7682" max="7684" width="8.25" style="96" bestFit="1" customWidth="1"/>
    <col min="7685" max="7685" width="7.5" style="96" bestFit="1" customWidth="1"/>
    <col min="7686" max="7686" width="8.25" style="96" bestFit="1" customWidth="1"/>
    <col min="7687" max="7687" width="7.5" style="96" bestFit="1" customWidth="1"/>
    <col min="7688" max="7688" width="10.875" style="96" bestFit="1" customWidth="1"/>
    <col min="7689" max="7689" width="10" style="96"/>
    <col min="7690" max="7690" width="10.875" style="96" bestFit="1" customWidth="1"/>
    <col min="7691" max="7936" width="10" style="96"/>
    <col min="7937" max="7937" width="24" style="96" customWidth="1"/>
    <col min="7938" max="7940" width="8.25" style="96" bestFit="1" customWidth="1"/>
    <col min="7941" max="7941" width="7.5" style="96" bestFit="1" customWidth="1"/>
    <col min="7942" max="7942" width="8.25" style="96" bestFit="1" customWidth="1"/>
    <col min="7943" max="7943" width="7.5" style="96" bestFit="1" customWidth="1"/>
    <col min="7944" max="7944" width="10.875" style="96" bestFit="1" customWidth="1"/>
    <col min="7945" max="7945" width="10" style="96"/>
    <col min="7946" max="7946" width="10.875" style="96" bestFit="1" customWidth="1"/>
    <col min="7947" max="8192" width="11" style="96"/>
    <col min="8193" max="8193" width="24" style="96" customWidth="1"/>
    <col min="8194" max="8196" width="8.25" style="96" bestFit="1" customWidth="1"/>
    <col min="8197" max="8197" width="7.5" style="96" bestFit="1" customWidth="1"/>
    <col min="8198" max="8198" width="8.25" style="96" bestFit="1" customWidth="1"/>
    <col min="8199" max="8199" width="7.5" style="96" bestFit="1" customWidth="1"/>
    <col min="8200" max="8200" width="10.875" style="96" bestFit="1" customWidth="1"/>
    <col min="8201" max="8201" width="10" style="96"/>
    <col min="8202" max="8202" width="10.875" style="96" bestFit="1" customWidth="1"/>
    <col min="8203" max="8448" width="10" style="96"/>
    <col min="8449" max="8449" width="24" style="96" customWidth="1"/>
    <col min="8450" max="8452" width="8.25" style="96" bestFit="1" customWidth="1"/>
    <col min="8453" max="8453" width="7.5" style="96" bestFit="1" customWidth="1"/>
    <col min="8454" max="8454" width="8.25" style="96" bestFit="1" customWidth="1"/>
    <col min="8455" max="8455" width="7.5" style="96" bestFit="1" customWidth="1"/>
    <col min="8456" max="8456" width="10.875" style="96" bestFit="1" customWidth="1"/>
    <col min="8457" max="8457" width="10" style="96"/>
    <col min="8458" max="8458" width="10.875" style="96" bestFit="1" customWidth="1"/>
    <col min="8459" max="8704" width="10" style="96"/>
    <col min="8705" max="8705" width="24" style="96" customWidth="1"/>
    <col min="8706" max="8708" width="8.25" style="96" bestFit="1" customWidth="1"/>
    <col min="8709" max="8709" width="7.5" style="96" bestFit="1" customWidth="1"/>
    <col min="8710" max="8710" width="8.25" style="96" bestFit="1" customWidth="1"/>
    <col min="8711" max="8711" width="7.5" style="96" bestFit="1" customWidth="1"/>
    <col min="8712" max="8712" width="10.875" style="96" bestFit="1" customWidth="1"/>
    <col min="8713" max="8713" width="10" style="96"/>
    <col min="8714" max="8714" width="10.875" style="96" bestFit="1" customWidth="1"/>
    <col min="8715" max="8960" width="10" style="96"/>
    <col min="8961" max="8961" width="24" style="96" customWidth="1"/>
    <col min="8962" max="8964" width="8.25" style="96" bestFit="1" customWidth="1"/>
    <col min="8965" max="8965" width="7.5" style="96" bestFit="1" customWidth="1"/>
    <col min="8966" max="8966" width="8.25" style="96" bestFit="1" customWidth="1"/>
    <col min="8967" max="8967" width="7.5" style="96" bestFit="1" customWidth="1"/>
    <col min="8968" max="8968" width="10.875" style="96" bestFit="1" customWidth="1"/>
    <col min="8969" max="8969" width="10" style="96"/>
    <col min="8970" max="8970" width="10.875" style="96" bestFit="1" customWidth="1"/>
    <col min="8971" max="9216" width="11" style="96"/>
    <col min="9217" max="9217" width="24" style="96" customWidth="1"/>
    <col min="9218" max="9220" width="8.25" style="96" bestFit="1" customWidth="1"/>
    <col min="9221" max="9221" width="7.5" style="96" bestFit="1" customWidth="1"/>
    <col min="9222" max="9222" width="8.25" style="96" bestFit="1" customWidth="1"/>
    <col min="9223" max="9223" width="7.5" style="96" bestFit="1" customWidth="1"/>
    <col min="9224" max="9224" width="10.875" style="96" bestFit="1" customWidth="1"/>
    <col min="9225" max="9225" width="10" style="96"/>
    <col min="9226" max="9226" width="10.875" style="96" bestFit="1" customWidth="1"/>
    <col min="9227" max="9472" width="10" style="96"/>
    <col min="9473" max="9473" width="24" style="96" customWidth="1"/>
    <col min="9474" max="9476" width="8.25" style="96" bestFit="1" customWidth="1"/>
    <col min="9477" max="9477" width="7.5" style="96" bestFit="1" customWidth="1"/>
    <col min="9478" max="9478" width="8.25" style="96" bestFit="1" customWidth="1"/>
    <col min="9479" max="9479" width="7.5" style="96" bestFit="1" customWidth="1"/>
    <col min="9480" max="9480" width="10.875" style="96" bestFit="1" customWidth="1"/>
    <col min="9481" max="9481" width="10" style="96"/>
    <col min="9482" max="9482" width="10.875" style="96" bestFit="1" customWidth="1"/>
    <col min="9483" max="9728" width="10" style="96"/>
    <col min="9729" max="9729" width="24" style="96" customWidth="1"/>
    <col min="9730" max="9732" width="8.25" style="96" bestFit="1" customWidth="1"/>
    <col min="9733" max="9733" width="7.5" style="96" bestFit="1" customWidth="1"/>
    <col min="9734" max="9734" width="8.25" style="96" bestFit="1" customWidth="1"/>
    <col min="9735" max="9735" width="7.5" style="96" bestFit="1" customWidth="1"/>
    <col min="9736" max="9736" width="10.875" style="96" bestFit="1" customWidth="1"/>
    <col min="9737" max="9737" width="10" style="96"/>
    <col min="9738" max="9738" width="10.875" style="96" bestFit="1" customWidth="1"/>
    <col min="9739" max="9984" width="10" style="96"/>
    <col min="9985" max="9985" width="24" style="96" customWidth="1"/>
    <col min="9986" max="9988" width="8.25" style="96" bestFit="1" customWidth="1"/>
    <col min="9989" max="9989" width="7.5" style="96" bestFit="1" customWidth="1"/>
    <col min="9990" max="9990" width="8.25" style="96" bestFit="1" customWidth="1"/>
    <col min="9991" max="9991" width="7.5" style="96" bestFit="1" customWidth="1"/>
    <col min="9992" max="9992" width="10.875" style="96" bestFit="1" customWidth="1"/>
    <col min="9993" max="9993" width="10" style="96"/>
    <col min="9994" max="9994" width="10.875" style="96" bestFit="1" customWidth="1"/>
    <col min="9995" max="10240" width="11" style="96"/>
    <col min="10241" max="10241" width="24" style="96" customWidth="1"/>
    <col min="10242" max="10244" width="8.25" style="96" bestFit="1" customWidth="1"/>
    <col min="10245" max="10245" width="7.5" style="96" bestFit="1" customWidth="1"/>
    <col min="10246" max="10246" width="8.25" style="96" bestFit="1" customWidth="1"/>
    <col min="10247" max="10247" width="7.5" style="96" bestFit="1" customWidth="1"/>
    <col min="10248" max="10248" width="10.875" style="96" bestFit="1" customWidth="1"/>
    <col min="10249" max="10249" width="10" style="96"/>
    <col min="10250" max="10250" width="10.875" style="96" bestFit="1" customWidth="1"/>
    <col min="10251" max="10496" width="10" style="96"/>
    <col min="10497" max="10497" width="24" style="96" customWidth="1"/>
    <col min="10498" max="10500" width="8.25" style="96" bestFit="1" customWidth="1"/>
    <col min="10501" max="10501" width="7.5" style="96" bestFit="1" customWidth="1"/>
    <col min="10502" max="10502" width="8.25" style="96" bestFit="1" customWidth="1"/>
    <col min="10503" max="10503" width="7.5" style="96" bestFit="1" customWidth="1"/>
    <col min="10504" max="10504" width="10.875" style="96" bestFit="1" customWidth="1"/>
    <col min="10505" max="10505" width="10" style="96"/>
    <col min="10506" max="10506" width="10.875" style="96" bestFit="1" customWidth="1"/>
    <col min="10507" max="10752" width="10" style="96"/>
    <col min="10753" max="10753" width="24" style="96" customWidth="1"/>
    <col min="10754" max="10756" width="8.25" style="96" bestFit="1" customWidth="1"/>
    <col min="10757" max="10757" width="7.5" style="96" bestFit="1" customWidth="1"/>
    <col min="10758" max="10758" width="8.25" style="96" bestFit="1" customWidth="1"/>
    <col min="10759" max="10759" width="7.5" style="96" bestFit="1" customWidth="1"/>
    <col min="10760" max="10760" width="10.875" style="96" bestFit="1" customWidth="1"/>
    <col min="10761" max="10761" width="10" style="96"/>
    <col min="10762" max="10762" width="10.875" style="96" bestFit="1" customWidth="1"/>
    <col min="10763" max="11008" width="10" style="96"/>
    <col min="11009" max="11009" width="24" style="96" customWidth="1"/>
    <col min="11010" max="11012" width="8.25" style="96" bestFit="1" customWidth="1"/>
    <col min="11013" max="11013" width="7.5" style="96" bestFit="1" customWidth="1"/>
    <col min="11014" max="11014" width="8.25" style="96" bestFit="1" customWidth="1"/>
    <col min="11015" max="11015" width="7.5" style="96" bestFit="1" customWidth="1"/>
    <col min="11016" max="11016" width="10.875" style="96" bestFit="1" customWidth="1"/>
    <col min="11017" max="11017" width="10" style="96"/>
    <col min="11018" max="11018" width="10.875" style="96" bestFit="1" customWidth="1"/>
    <col min="11019" max="11264" width="11" style="96"/>
    <col min="11265" max="11265" width="24" style="96" customWidth="1"/>
    <col min="11266" max="11268" width="8.25" style="96" bestFit="1" customWidth="1"/>
    <col min="11269" max="11269" width="7.5" style="96" bestFit="1" customWidth="1"/>
    <col min="11270" max="11270" width="8.25" style="96" bestFit="1" customWidth="1"/>
    <col min="11271" max="11271" width="7.5" style="96" bestFit="1" customWidth="1"/>
    <col min="11272" max="11272" width="10.875" style="96" bestFit="1" customWidth="1"/>
    <col min="11273" max="11273" width="10" style="96"/>
    <col min="11274" max="11274" width="10.875" style="96" bestFit="1" customWidth="1"/>
    <col min="11275" max="11520" width="10" style="96"/>
    <col min="11521" max="11521" width="24" style="96" customWidth="1"/>
    <col min="11522" max="11524" width="8.25" style="96" bestFit="1" customWidth="1"/>
    <col min="11525" max="11525" width="7.5" style="96" bestFit="1" customWidth="1"/>
    <col min="11526" max="11526" width="8.25" style="96" bestFit="1" customWidth="1"/>
    <col min="11527" max="11527" width="7.5" style="96" bestFit="1" customWidth="1"/>
    <col min="11528" max="11528" width="10.875" style="96" bestFit="1" customWidth="1"/>
    <col min="11529" max="11529" width="10" style="96"/>
    <col min="11530" max="11530" width="10.875" style="96" bestFit="1" customWidth="1"/>
    <col min="11531" max="11776" width="10" style="96"/>
    <col min="11777" max="11777" width="24" style="96" customWidth="1"/>
    <col min="11778" max="11780" width="8.25" style="96" bestFit="1" customWidth="1"/>
    <col min="11781" max="11781" width="7.5" style="96" bestFit="1" customWidth="1"/>
    <col min="11782" max="11782" width="8.25" style="96" bestFit="1" customWidth="1"/>
    <col min="11783" max="11783" width="7.5" style="96" bestFit="1" customWidth="1"/>
    <col min="11784" max="11784" width="10.875" style="96" bestFit="1" customWidth="1"/>
    <col min="11785" max="11785" width="10" style="96"/>
    <col min="11786" max="11786" width="10.875" style="96" bestFit="1" customWidth="1"/>
    <col min="11787" max="12032" width="10" style="96"/>
    <col min="12033" max="12033" width="24" style="96" customWidth="1"/>
    <col min="12034" max="12036" width="8.25" style="96" bestFit="1" customWidth="1"/>
    <col min="12037" max="12037" width="7.5" style="96" bestFit="1" customWidth="1"/>
    <col min="12038" max="12038" width="8.25" style="96" bestFit="1" customWidth="1"/>
    <col min="12039" max="12039" width="7.5" style="96" bestFit="1" customWidth="1"/>
    <col min="12040" max="12040" width="10.875" style="96" bestFit="1" customWidth="1"/>
    <col min="12041" max="12041" width="10" style="96"/>
    <col min="12042" max="12042" width="10.875" style="96" bestFit="1" customWidth="1"/>
    <col min="12043" max="12288" width="11" style="96"/>
    <col min="12289" max="12289" width="24" style="96" customWidth="1"/>
    <col min="12290" max="12292" width="8.25" style="96" bestFit="1" customWidth="1"/>
    <col min="12293" max="12293" width="7.5" style="96" bestFit="1" customWidth="1"/>
    <col min="12294" max="12294" width="8.25" style="96" bestFit="1" customWidth="1"/>
    <col min="12295" max="12295" width="7.5" style="96" bestFit="1" customWidth="1"/>
    <col min="12296" max="12296" width="10.875" style="96" bestFit="1" customWidth="1"/>
    <col min="12297" max="12297" width="10" style="96"/>
    <col min="12298" max="12298" width="10.875" style="96" bestFit="1" customWidth="1"/>
    <col min="12299" max="12544" width="10" style="96"/>
    <col min="12545" max="12545" width="24" style="96" customWidth="1"/>
    <col min="12546" max="12548" width="8.25" style="96" bestFit="1" customWidth="1"/>
    <col min="12549" max="12549" width="7.5" style="96" bestFit="1" customWidth="1"/>
    <col min="12550" max="12550" width="8.25" style="96" bestFit="1" customWidth="1"/>
    <col min="12551" max="12551" width="7.5" style="96" bestFit="1" customWidth="1"/>
    <col min="12552" max="12552" width="10.875" style="96" bestFit="1" customWidth="1"/>
    <col min="12553" max="12553" width="10" style="96"/>
    <col min="12554" max="12554" width="10.875" style="96" bestFit="1" customWidth="1"/>
    <col min="12555" max="12800" width="10" style="96"/>
    <col min="12801" max="12801" width="24" style="96" customWidth="1"/>
    <col min="12802" max="12804" width="8.25" style="96" bestFit="1" customWidth="1"/>
    <col min="12805" max="12805" width="7.5" style="96" bestFit="1" customWidth="1"/>
    <col min="12806" max="12806" width="8.25" style="96" bestFit="1" customWidth="1"/>
    <col min="12807" max="12807" width="7.5" style="96" bestFit="1" customWidth="1"/>
    <col min="12808" max="12808" width="10.875" style="96" bestFit="1" customWidth="1"/>
    <col min="12809" max="12809" width="10" style="96"/>
    <col min="12810" max="12810" width="10.875" style="96" bestFit="1" customWidth="1"/>
    <col min="12811" max="13056" width="10" style="96"/>
    <col min="13057" max="13057" width="24" style="96" customWidth="1"/>
    <col min="13058" max="13060" width="8.25" style="96" bestFit="1" customWidth="1"/>
    <col min="13061" max="13061" width="7.5" style="96" bestFit="1" customWidth="1"/>
    <col min="13062" max="13062" width="8.25" style="96" bestFit="1" customWidth="1"/>
    <col min="13063" max="13063" width="7.5" style="96" bestFit="1" customWidth="1"/>
    <col min="13064" max="13064" width="10.875" style="96" bestFit="1" customWidth="1"/>
    <col min="13065" max="13065" width="10" style="96"/>
    <col min="13066" max="13066" width="10.875" style="96" bestFit="1" customWidth="1"/>
    <col min="13067" max="13312" width="11" style="96"/>
    <col min="13313" max="13313" width="24" style="96" customWidth="1"/>
    <col min="13314" max="13316" width="8.25" style="96" bestFit="1" customWidth="1"/>
    <col min="13317" max="13317" width="7.5" style="96" bestFit="1" customWidth="1"/>
    <col min="13318" max="13318" width="8.25" style="96" bestFit="1" customWidth="1"/>
    <col min="13319" max="13319" width="7.5" style="96" bestFit="1" customWidth="1"/>
    <col min="13320" max="13320" width="10.875" style="96" bestFit="1" customWidth="1"/>
    <col min="13321" max="13321" width="10" style="96"/>
    <col min="13322" max="13322" width="10.875" style="96" bestFit="1" customWidth="1"/>
    <col min="13323" max="13568" width="10" style="96"/>
    <col min="13569" max="13569" width="24" style="96" customWidth="1"/>
    <col min="13570" max="13572" width="8.25" style="96" bestFit="1" customWidth="1"/>
    <col min="13573" max="13573" width="7.5" style="96" bestFit="1" customWidth="1"/>
    <col min="13574" max="13574" width="8.25" style="96" bestFit="1" customWidth="1"/>
    <col min="13575" max="13575" width="7.5" style="96" bestFit="1" customWidth="1"/>
    <col min="13576" max="13576" width="10.875" style="96" bestFit="1" customWidth="1"/>
    <col min="13577" max="13577" width="10" style="96"/>
    <col min="13578" max="13578" width="10.875" style="96" bestFit="1" customWidth="1"/>
    <col min="13579" max="13824" width="10" style="96"/>
    <col min="13825" max="13825" width="24" style="96" customWidth="1"/>
    <col min="13826" max="13828" width="8.25" style="96" bestFit="1" customWidth="1"/>
    <col min="13829" max="13829" width="7.5" style="96" bestFit="1" customWidth="1"/>
    <col min="13830" max="13830" width="8.25" style="96" bestFit="1" customWidth="1"/>
    <col min="13831" max="13831" width="7.5" style="96" bestFit="1" customWidth="1"/>
    <col min="13832" max="13832" width="10.875" style="96" bestFit="1" customWidth="1"/>
    <col min="13833" max="13833" width="10" style="96"/>
    <col min="13834" max="13834" width="10.875" style="96" bestFit="1" customWidth="1"/>
    <col min="13835" max="14080" width="10" style="96"/>
    <col min="14081" max="14081" width="24" style="96" customWidth="1"/>
    <col min="14082" max="14084" width="8.25" style="96" bestFit="1" customWidth="1"/>
    <col min="14085" max="14085" width="7.5" style="96" bestFit="1" customWidth="1"/>
    <col min="14086" max="14086" width="8.25" style="96" bestFit="1" customWidth="1"/>
    <col min="14087" max="14087" width="7.5" style="96" bestFit="1" customWidth="1"/>
    <col min="14088" max="14088" width="10.875" style="96" bestFit="1" customWidth="1"/>
    <col min="14089" max="14089" width="10" style="96"/>
    <col min="14090" max="14090" width="10.875" style="96" bestFit="1" customWidth="1"/>
    <col min="14091" max="14336" width="11" style="96"/>
    <col min="14337" max="14337" width="24" style="96" customWidth="1"/>
    <col min="14338" max="14340" width="8.25" style="96" bestFit="1" customWidth="1"/>
    <col min="14341" max="14341" width="7.5" style="96" bestFit="1" customWidth="1"/>
    <col min="14342" max="14342" width="8.25" style="96" bestFit="1" customWidth="1"/>
    <col min="14343" max="14343" width="7.5" style="96" bestFit="1" customWidth="1"/>
    <col min="14344" max="14344" width="10.875" style="96" bestFit="1" customWidth="1"/>
    <col min="14345" max="14345" width="10" style="96"/>
    <col min="14346" max="14346" width="10.875" style="96" bestFit="1" customWidth="1"/>
    <col min="14347" max="14592" width="10" style="96"/>
    <col min="14593" max="14593" width="24" style="96" customWidth="1"/>
    <col min="14594" max="14596" width="8.25" style="96" bestFit="1" customWidth="1"/>
    <col min="14597" max="14597" width="7.5" style="96" bestFit="1" customWidth="1"/>
    <col min="14598" max="14598" width="8.25" style="96" bestFit="1" customWidth="1"/>
    <col min="14599" max="14599" width="7.5" style="96" bestFit="1" customWidth="1"/>
    <col min="14600" max="14600" width="10.875" style="96" bestFit="1" customWidth="1"/>
    <col min="14601" max="14601" width="10" style="96"/>
    <col min="14602" max="14602" width="10.875" style="96" bestFit="1" customWidth="1"/>
    <col min="14603" max="14848" width="10" style="96"/>
    <col min="14849" max="14849" width="24" style="96" customWidth="1"/>
    <col min="14850" max="14852" width="8.25" style="96" bestFit="1" customWidth="1"/>
    <col min="14853" max="14853" width="7.5" style="96" bestFit="1" customWidth="1"/>
    <col min="14854" max="14854" width="8.25" style="96" bestFit="1" customWidth="1"/>
    <col min="14855" max="14855" width="7.5" style="96" bestFit="1" customWidth="1"/>
    <col min="14856" max="14856" width="10.875" style="96" bestFit="1" customWidth="1"/>
    <col min="14857" max="14857" width="10" style="96"/>
    <col min="14858" max="14858" width="10.875" style="96" bestFit="1" customWidth="1"/>
    <col min="14859" max="15104" width="10" style="96"/>
    <col min="15105" max="15105" width="24" style="96" customWidth="1"/>
    <col min="15106" max="15108" width="8.25" style="96" bestFit="1" customWidth="1"/>
    <col min="15109" max="15109" width="7.5" style="96" bestFit="1" customWidth="1"/>
    <col min="15110" max="15110" width="8.25" style="96" bestFit="1" customWidth="1"/>
    <col min="15111" max="15111" width="7.5" style="96" bestFit="1" customWidth="1"/>
    <col min="15112" max="15112" width="10.875" style="96" bestFit="1" customWidth="1"/>
    <col min="15113" max="15113" width="10" style="96"/>
    <col min="15114" max="15114" width="10.875" style="96" bestFit="1" customWidth="1"/>
    <col min="15115" max="15360" width="11" style="96"/>
    <col min="15361" max="15361" width="24" style="96" customWidth="1"/>
    <col min="15362" max="15364" width="8.25" style="96" bestFit="1" customWidth="1"/>
    <col min="15365" max="15365" width="7.5" style="96" bestFit="1" customWidth="1"/>
    <col min="15366" max="15366" width="8.25" style="96" bestFit="1" customWidth="1"/>
    <col min="15367" max="15367" width="7.5" style="96" bestFit="1" customWidth="1"/>
    <col min="15368" max="15368" width="10.875" style="96" bestFit="1" customWidth="1"/>
    <col min="15369" max="15369" width="10" style="96"/>
    <col min="15370" max="15370" width="10.875" style="96" bestFit="1" customWidth="1"/>
    <col min="15371" max="15616" width="10" style="96"/>
    <col min="15617" max="15617" width="24" style="96" customWidth="1"/>
    <col min="15618" max="15620" width="8.25" style="96" bestFit="1" customWidth="1"/>
    <col min="15621" max="15621" width="7.5" style="96" bestFit="1" customWidth="1"/>
    <col min="15622" max="15622" width="8.25" style="96" bestFit="1" customWidth="1"/>
    <col min="15623" max="15623" width="7.5" style="96" bestFit="1" customWidth="1"/>
    <col min="15624" max="15624" width="10.875" style="96" bestFit="1" customWidth="1"/>
    <col min="15625" max="15625" width="10" style="96"/>
    <col min="15626" max="15626" width="10.875" style="96" bestFit="1" customWidth="1"/>
    <col min="15627" max="15872" width="10" style="96"/>
    <col min="15873" max="15873" width="24" style="96" customWidth="1"/>
    <col min="15874" max="15876" width="8.25" style="96" bestFit="1" customWidth="1"/>
    <col min="15877" max="15877" width="7.5" style="96" bestFit="1" customWidth="1"/>
    <col min="15878" max="15878" width="8.25" style="96" bestFit="1" customWidth="1"/>
    <col min="15879" max="15879" width="7.5" style="96" bestFit="1" customWidth="1"/>
    <col min="15880" max="15880" width="10.875" style="96" bestFit="1" customWidth="1"/>
    <col min="15881" max="15881" width="10" style="96"/>
    <col min="15882" max="15882" width="10.875" style="96" bestFit="1" customWidth="1"/>
    <col min="15883" max="16128" width="10" style="96"/>
    <col min="16129" max="16129" width="24" style="96" customWidth="1"/>
    <col min="16130" max="16132" width="8.25" style="96" bestFit="1" customWidth="1"/>
    <col min="16133" max="16133" width="7.5" style="96" bestFit="1" customWidth="1"/>
    <col min="16134" max="16134" width="8.25" style="96" bestFit="1" customWidth="1"/>
    <col min="16135" max="16135" width="7.5" style="96" bestFit="1" customWidth="1"/>
    <col min="16136" max="16136" width="10.875" style="96" bestFit="1" customWidth="1"/>
    <col min="16137" max="16137" width="10" style="96"/>
    <col min="16138" max="16138" width="10.875" style="96" bestFit="1" customWidth="1"/>
    <col min="16139" max="16384" width="11" style="96"/>
  </cols>
  <sheetData>
    <row r="1" spans="1:8" s="95" customFormat="1" ht="13.5" thickTop="1" x14ac:dyDescent="0.2">
      <c r="A1" s="438" t="s">
        <v>24</v>
      </c>
      <c r="B1" s="439"/>
      <c r="C1" s="439"/>
      <c r="D1" s="439"/>
      <c r="E1" s="439"/>
      <c r="F1" s="439"/>
      <c r="G1" s="439"/>
      <c r="H1" s="439"/>
    </row>
    <row r="2" spans="1:8" ht="15.75" x14ac:dyDescent="0.25">
      <c r="A2" s="440"/>
      <c r="B2" s="441"/>
      <c r="C2" s="442"/>
      <c r="D2" s="442"/>
      <c r="E2" s="442"/>
      <c r="F2" s="442"/>
      <c r="G2" s="442"/>
      <c r="H2" s="470" t="s">
        <v>157</v>
      </c>
    </row>
    <row r="3" spans="1:8" s="80" customFormat="1" x14ac:dyDescent="0.2">
      <c r="A3" s="402"/>
      <c r="B3" s="895">
        <f>INDICE!A3</f>
        <v>42948</v>
      </c>
      <c r="C3" s="896"/>
      <c r="D3" s="896" t="s">
        <v>118</v>
      </c>
      <c r="E3" s="896"/>
      <c r="F3" s="896" t="s">
        <v>119</v>
      </c>
      <c r="G3" s="896"/>
      <c r="H3" s="896"/>
    </row>
    <row r="4" spans="1:8" s="80" customFormat="1" x14ac:dyDescent="0.2">
      <c r="A4" s="403"/>
      <c r="B4" s="97" t="s">
        <v>47</v>
      </c>
      <c r="C4" s="97" t="s">
        <v>461</v>
      </c>
      <c r="D4" s="97" t="s">
        <v>47</v>
      </c>
      <c r="E4" s="97" t="s">
        <v>461</v>
      </c>
      <c r="F4" s="97" t="s">
        <v>47</v>
      </c>
      <c r="G4" s="399" t="s">
        <v>461</v>
      </c>
      <c r="H4" s="399" t="s">
        <v>126</v>
      </c>
    </row>
    <row r="5" spans="1:8" s="102" customFormat="1" x14ac:dyDescent="0.2">
      <c r="A5" s="444" t="s">
        <v>144</v>
      </c>
      <c r="B5" s="453">
        <v>52.684339999999999</v>
      </c>
      <c r="C5" s="446">
        <v>-3.5673834209599233</v>
      </c>
      <c r="D5" s="445">
        <v>556.32633999999996</v>
      </c>
      <c r="E5" s="446">
        <v>-2.0342316302630472</v>
      </c>
      <c r="F5" s="445">
        <v>848.04697000000021</v>
      </c>
      <c r="G5" s="446">
        <v>-1.1779437751355768</v>
      </c>
      <c r="H5" s="451">
        <v>33.422603789477471</v>
      </c>
    </row>
    <row r="6" spans="1:8" s="102" customFormat="1" x14ac:dyDescent="0.2">
      <c r="A6" s="444" t="s">
        <v>145</v>
      </c>
      <c r="B6" s="453">
        <v>23.724180000000011</v>
      </c>
      <c r="C6" s="446">
        <v>-1.9037329142234625</v>
      </c>
      <c r="D6" s="445">
        <v>376.20711999999997</v>
      </c>
      <c r="E6" s="446">
        <v>4.4455858652093871</v>
      </c>
      <c r="F6" s="445">
        <v>550.86694000000011</v>
      </c>
      <c r="G6" s="446">
        <v>8.1413153572533847</v>
      </c>
      <c r="H6" s="451">
        <v>21.710362901646661</v>
      </c>
    </row>
    <row r="7" spans="1:8" s="102" customFormat="1" x14ac:dyDescent="0.2">
      <c r="A7" s="444" t="s">
        <v>146</v>
      </c>
      <c r="B7" s="453">
        <v>4.3887500000000017</v>
      </c>
      <c r="C7" s="446">
        <v>8.0305033095303653</v>
      </c>
      <c r="D7" s="445">
        <v>33.686910000000005</v>
      </c>
      <c r="E7" s="446">
        <v>7.4085883099785814</v>
      </c>
      <c r="F7" s="445">
        <v>49.630250000000004</v>
      </c>
      <c r="G7" s="446">
        <v>6.2981383248157492</v>
      </c>
      <c r="H7" s="451">
        <v>1.9559909302225489</v>
      </c>
    </row>
    <row r="8" spans="1:8" s="102" customFormat="1" x14ac:dyDescent="0.2">
      <c r="A8" s="447" t="s">
        <v>582</v>
      </c>
      <c r="B8" s="452">
        <v>95.698540000000008</v>
      </c>
      <c r="C8" s="449">
        <v>-5.3952797752386656</v>
      </c>
      <c r="D8" s="448">
        <v>683.47845999999993</v>
      </c>
      <c r="E8" s="450">
        <v>3.2763883983672462</v>
      </c>
      <c r="F8" s="448">
        <v>1088.8014499999999</v>
      </c>
      <c r="G8" s="450">
        <v>23.665703018936139</v>
      </c>
      <c r="H8" s="703">
        <v>42.911042378653335</v>
      </c>
    </row>
    <row r="9" spans="1:8" s="80" customFormat="1" x14ac:dyDescent="0.2">
      <c r="A9" s="404" t="s">
        <v>117</v>
      </c>
      <c r="B9" s="69">
        <v>176.49581000000003</v>
      </c>
      <c r="C9" s="70">
        <v>-4.0974508225590869</v>
      </c>
      <c r="D9" s="69">
        <v>1649.69883</v>
      </c>
      <c r="E9" s="70">
        <v>1.7559096604508981</v>
      </c>
      <c r="F9" s="69">
        <v>2537.3456099999999</v>
      </c>
      <c r="G9" s="70">
        <v>10.575140416747757</v>
      </c>
      <c r="H9" s="70">
        <v>100</v>
      </c>
    </row>
    <row r="10" spans="1:8" s="102" customFormat="1" x14ac:dyDescent="0.2">
      <c r="A10" s="437"/>
      <c r="B10" s="436"/>
      <c r="C10" s="443"/>
      <c r="D10" s="436"/>
      <c r="E10" s="443"/>
      <c r="F10" s="436"/>
      <c r="G10" s="443"/>
      <c r="H10" s="93" t="s">
        <v>232</v>
      </c>
    </row>
    <row r="11" spans="1:8" s="102" customFormat="1" x14ac:dyDescent="0.2">
      <c r="A11" s="405" t="s">
        <v>528</v>
      </c>
      <c r="B11" s="436"/>
      <c r="C11" s="436"/>
      <c r="D11" s="436"/>
      <c r="E11" s="436"/>
      <c r="F11" s="436"/>
      <c r="G11" s="443"/>
      <c r="H11" s="443"/>
    </row>
    <row r="12" spans="1:8" s="102" customFormat="1" x14ac:dyDescent="0.2">
      <c r="A12" s="405" t="s">
        <v>581</v>
      </c>
      <c r="B12" s="436"/>
      <c r="C12" s="436"/>
      <c r="D12" s="436"/>
      <c r="E12" s="436"/>
      <c r="F12" s="436"/>
      <c r="G12" s="443"/>
      <c r="H12" s="443"/>
    </row>
    <row r="13" spans="1:8" s="102" customFormat="1" ht="14.25" x14ac:dyDescent="0.2">
      <c r="A13" s="165" t="s">
        <v>602</v>
      </c>
      <c r="B13" s="409"/>
      <c r="C13" s="409"/>
      <c r="D13" s="409"/>
      <c r="E13" s="409"/>
      <c r="F13" s="409"/>
      <c r="G13" s="409"/>
      <c r="H13" s="409"/>
    </row>
    <row r="14" spans="1:8" s="102" customFormat="1" x14ac:dyDescent="0.2"/>
    <row r="15" spans="1:8" s="102" customFormat="1" x14ac:dyDescent="0.2"/>
  </sheetData>
  <mergeCells count="3">
    <mergeCell ref="B3:C3"/>
    <mergeCell ref="D3:E3"/>
    <mergeCell ref="F3:H3"/>
  </mergeCells>
  <conditionalFormatting sqref="B8">
    <cfRule type="cellIs" dxfId="462" priority="4" operator="between">
      <formula>0</formula>
      <formula>0.5</formula>
    </cfRule>
  </conditionalFormatting>
  <conditionalFormatting sqref="D8">
    <cfRule type="cellIs" dxfId="461" priority="3" operator="between">
      <formula>0</formula>
      <formula>0.5</formula>
    </cfRule>
  </conditionalFormatting>
  <conditionalFormatting sqref="F8">
    <cfRule type="cellIs" dxfId="460" priority="2" operator="between">
      <formula>0</formula>
      <formula>0.5</formula>
    </cfRule>
  </conditionalFormatting>
  <conditionalFormatting sqref="H8">
    <cfRule type="cellIs" dxfId="459"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N17"/>
  <sheetViews>
    <sheetView zoomScale="115" zoomScaleNormal="115" zoomScaleSheetLayoutView="100" workbookViewId="0">
      <selection activeCell="F7" sqref="F7"/>
    </sheetView>
  </sheetViews>
  <sheetFormatPr baseColWidth="10" defaultRowHeight="12.75" x14ac:dyDescent="0.2"/>
  <cols>
    <col min="1" max="1" width="21.625" style="96" customWidth="1"/>
    <col min="2" max="2" width="10" style="96" customWidth="1"/>
    <col min="3" max="3" width="11.875" style="96" customWidth="1"/>
    <col min="4" max="4" width="10" style="96" customWidth="1"/>
    <col min="5" max="5" width="10.875" style="96" customWidth="1"/>
    <col min="6" max="6" width="9.5" style="96" customWidth="1"/>
    <col min="7" max="7" width="11" style="96" customWidth="1"/>
    <col min="8" max="8" width="14.875" style="96" customWidth="1"/>
    <col min="9" max="9" width="11.5" style="96" customWidth="1"/>
    <col min="10" max="10" width="12.5" style="96" customWidth="1"/>
    <col min="11" max="15" width="11" style="96"/>
    <col min="16" max="256" width="10" style="96"/>
    <col min="257" max="257" width="18" style="96" customWidth="1"/>
    <col min="258" max="259" width="8.25" style="96" bestFit="1" customWidth="1"/>
    <col min="260" max="260" width="8.375" style="96" bestFit="1" customWidth="1"/>
    <col min="261" max="261" width="8.375" style="96" customWidth="1"/>
    <col min="262" max="262" width="8.375" style="96" bestFit="1" customWidth="1"/>
    <col min="263" max="263" width="9.125" style="96" bestFit="1" customWidth="1"/>
    <col min="264" max="264" width="11" style="96" bestFit="1" customWidth="1"/>
    <col min="265" max="265" width="10.125" style="96" bestFit="1" customWidth="1"/>
    <col min="266" max="266" width="11" style="96" bestFit="1" customWidth="1"/>
    <col min="267" max="512" width="10" style="96"/>
    <col min="513" max="513" width="18" style="96" customWidth="1"/>
    <col min="514" max="515" width="8.25" style="96" bestFit="1" customWidth="1"/>
    <col min="516" max="516" width="8.375" style="96" bestFit="1" customWidth="1"/>
    <col min="517" max="517" width="8.375" style="96" customWidth="1"/>
    <col min="518" max="518" width="8.375" style="96" bestFit="1" customWidth="1"/>
    <col min="519" max="519" width="9.125" style="96" bestFit="1" customWidth="1"/>
    <col min="520" max="520" width="11" style="96" bestFit="1" customWidth="1"/>
    <col min="521" max="521" width="10.125" style="96" bestFit="1" customWidth="1"/>
    <col min="522" max="522" width="11" style="96" bestFit="1" customWidth="1"/>
    <col min="523" max="768" width="10" style="96"/>
    <col min="769" max="769" width="18" style="96" customWidth="1"/>
    <col min="770" max="771" width="8.25" style="96" bestFit="1" customWidth="1"/>
    <col min="772" max="772" width="8.375" style="96" bestFit="1" customWidth="1"/>
    <col min="773" max="773" width="8.375" style="96" customWidth="1"/>
    <col min="774" max="774" width="8.375" style="96" bestFit="1" customWidth="1"/>
    <col min="775" max="775" width="9.125" style="96" bestFit="1" customWidth="1"/>
    <col min="776" max="776" width="11" style="96" bestFit="1" customWidth="1"/>
    <col min="777" max="777" width="10.125" style="96" bestFit="1" customWidth="1"/>
    <col min="778" max="778" width="11" style="96" bestFit="1" customWidth="1"/>
    <col min="779" max="1024" width="11" style="96"/>
    <col min="1025" max="1025" width="18" style="96" customWidth="1"/>
    <col min="1026" max="1027" width="8.25" style="96" bestFit="1" customWidth="1"/>
    <col min="1028" max="1028" width="8.375" style="96" bestFit="1" customWidth="1"/>
    <col min="1029" max="1029" width="8.375" style="96" customWidth="1"/>
    <col min="1030" max="1030" width="8.375" style="96" bestFit="1" customWidth="1"/>
    <col min="1031" max="1031" width="9.125" style="96" bestFit="1" customWidth="1"/>
    <col min="1032" max="1032" width="11" style="96" bestFit="1" customWidth="1"/>
    <col min="1033" max="1033" width="10.125" style="96" bestFit="1" customWidth="1"/>
    <col min="1034" max="1034" width="11" style="96" bestFit="1" customWidth="1"/>
    <col min="1035" max="1280" width="10" style="96"/>
    <col min="1281" max="1281" width="18" style="96" customWidth="1"/>
    <col min="1282" max="1283" width="8.25" style="96" bestFit="1" customWidth="1"/>
    <col min="1284" max="1284" width="8.375" style="96" bestFit="1" customWidth="1"/>
    <col min="1285" max="1285" width="8.375" style="96" customWidth="1"/>
    <col min="1286" max="1286" width="8.375" style="96" bestFit="1" customWidth="1"/>
    <col min="1287" max="1287" width="9.125" style="96" bestFit="1" customWidth="1"/>
    <col min="1288" max="1288" width="11" style="96" bestFit="1" customWidth="1"/>
    <col min="1289" max="1289" width="10.125" style="96" bestFit="1" customWidth="1"/>
    <col min="1290" max="1290" width="11" style="96" bestFit="1" customWidth="1"/>
    <col min="1291" max="1536" width="10" style="96"/>
    <col min="1537" max="1537" width="18" style="96" customWidth="1"/>
    <col min="1538" max="1539" width="8.25" style="96" bestFit="1" customWidth="1"/>
    <col min="1540" max="1540" width="8.375" style="96" bestFit="1" customWidth="1"/>
    <col min="1541" max="1541" width="8.375" style="96" customWidth="1"/>
    <col min="1542" max="1542" width="8.375" style="96" bestFit="1" customWidth="1"/>
    <col min="1543" max="1543" width="9.125" style="96" bestFit="1" customWidth="1"/>
    <col min="1544" max="1544" width="11" style="96" bestFit="1" customWidth="1"/>
    <col min="1545" max="1545" width="10.125" style="96" bestFit="1" customWidth="1"/>
    <col min="1546" max="1546" width="11" style="96" bestFit="1" customWidth="1"/>
    <col min="1547" max="1792" width="10" style="96"/>
    <col min="1793" max="1793" width="18" style="96" customWidth="1"/>
    <col min="1794" max="1795" width="8.25" style="96" bestFit="1" customWidth="1"/>
    <col min="1796" max="1796" width="8.375" style="96" bestFit="1" customWidth="1"/>
    <col min="1797" max="1797" width="8.375" style="96" customWidth="1"/>
    <col min="1798" max="1798" width="8.375" style="96" bestFit="1" customWidth="1"/>
    <col min="1799" max="1799" width="9.125" style="96" bestFit="1" customWidth="1"/>
    <col min="1800" max="1800" width="11" style="96" bestFit="1" customWidth="1"/>
    <col min="1801" max="1801" width="10.125" style="96" bestFit="1" customWidth="1"/>
    <col min="1802" max="1802" width="11" style="96" bestFit="1" customWidth="1"/>
    <col min="1803" max="2048" width="11" style="96"/>
    <col min="2049" max="2049" width="18" style="96" customWidth="1"/>
    <col min="2050" max="2051" width="8.25" style="96" bestFit="1" customWidth="1"/>
    <col min="2052" max="2052" width="8.375" style="96" bestFit="1" customWidth="1"/>
    <col min="2053" max="2053" width="8.375" style="96" customWidth="1"/>
    <col min="2054" max="2054" width="8.375" style="96" bestFit="1" customWidth="1"/>
    <col min="2055" max="2055" width="9.125" style="96" bestFit="1" customWidth="1"/>
    <col min="2056" max="2056" width="11" style="96" bestFit="1" customWidth="1"/>
    <col min="2057" max="2057" width="10.125" style="96" bestFit="1" customWidth="1"/>
    <col min="2058" max="2058" width="11" style="96" bestFit="1" customWidth="1"/>
    <col min="2059" max="2304" width="10" style="96"/>
    <col min="2305" max="2305" width="18" style="96" customWidth="1"/>
    <col min="2306" max="2307" width="8.25" style="96" bestFit="1" customWidth="1"/>
    <col min="2308" max="2308" width="8.375" style="96" bestFit="1" customWidth="1"/>
    <col min="2309" max="2309" width="8.375" style="96" customWidth="1"/>
    <col min="2310" max="2310" width="8.375" style="96" bestFit="1" customWidth="1"/>
    <col min="2311" max="2311" width="9.125" style="96" bestFit="1" customWidth="1"/>
    <col min="2312" max="2312" width="11" style="96" bestFit="1" customWidth="1"/>
    <col min="2313" max="2313" width="10.125" style="96" bestFit="1" customWidth="1"/>
    <col min="2314" max="2314" width="11" style="96" bestFit="1" customWidth="1"/>
    <col min="2315" max="2560" width="10" style="96"/>
    <col min="2561" max="2561" width="18" style="96" customWidth="1"/>
    <col min="2562" max="2563" width="8.25" style="96" bestFit="1" customWidth="1"/>
    <col min="2564" max="2564" width="8.375" style="96" bestFit="1" customWidth="1"/>
    <col min="2565" max="2565" width="8.375" style="96" customWidth="1"/>
    <col min="2566" max="2566" width="8.375" style="96" bestFit="1" customWidth="1"/>
    <col min="2567" max="2567" width="9.125" style="96" bestFit="1" customWidth="1"/>
    <col min="2568" max="2568" width="11" style="96" bestFit="1" customWidth="1"/>
    <col min="2569" max="2569" width="10.125" style="96" bestFit="1" customWidth="1"/>
    <col min="2570" max="2570" width="11" style="96" bestFit="1" customWidth="1"/>
    <col min="2571" max="2816" width="10" style="96"/>
    <col min="2817" max="2817" width="18" style="96" customWidth="1"/>
    <col min="2818" max="2819" width="8.25" style="96" bestFit="1" customWidth="1"/>
    <col min="2820" max="2820" width="8.375" style="96" bestFit="1" customWidth="1"/>
    <col min="2821" max="2821" width="8.375" style="96" customWidth="1"/>
    <col min="2822" max="2822" width="8.375" style="96" bestFit="1" customWidth="1"/>
    <col min="2823" max="2823" width="9.125" style="96" bestFit="1" customWidth="1"/>
    <col min="2824" max="2824" width="11" style="96" bestFit="1" customWidth="1"/>
    <col min="2825" max="2825" width="10.125" style="96" bestFit="1" customWidth="1"/>
    <col min="2826" max="2826" width="11" style="96" bestFit="1" customWidth="1"/>
    <col min="2827" max="3072" width="11" style="96"/>
    <col min="3073" max="3073" width="18" style="96" customWidth="1"/>
    <col min="3074" max="3075" width="8.25" style="96" bestFit="1" customWidth="1"/>
    <col min="3076" max="3076" width="8.375" style="96" bestFit="1" customWidth="1"/>
    <col min="3077" max="3077" width="8.375" style="96" customWidth="1"/>
    <col min="3078" max="3078" width="8.375" style="96" bestFit="1" customWidth="1"/>
    <col min="3079" max="3079" width="9.125" style="96" bestFit="1" customWidth="1"/>
    <col min="3080" max="3080" width="11" style="96" bestFit="1" customWidth="1"/>
    <col min="3081" max="3081" width="10.125" style="96" bestFit="1" customWidth="1"/>
    <col min="3082" max="3082" width="11" style="96" bestFit="1" customWidth="1"/>
    <col min="3083" max="3328" width="10" style="96"/>
    <col min="3329" max="3329" width="18" style="96" customWidth="1"/>
    <col min="3330" max="3331" width="8.25" style="96" bestFit="1" customWidth="1"/>
    <col min="3332" max="3332" width="8.375" style="96" bestFit="1" customWidth="1"/>
    <col min="3333" max="3333" width="8.375" style="96" customWidth="1"/>
    <col min="3334" max="3334" width="8.375" style="96" bestFit="1" customWidth="1"/>
    <col min="3335" max="3335" width="9.125" style="96" bestFit="1" customWidth="1"/>
    <col min="3336" max="3336" width="11" style="96" bestFit="1" customWidth="1"/>
    <col min="3337" max="3337" width="10.125" style="96" bestFit="1" customWidth="1"/>
    <col min="3338" max="3338" width="11" style="96" bestFit="1" customWidth="1"/>
    <col min="3339" max="3584" width="10" style="96"/>
    <col min="3585" max="3585" width="18" style="96" customWidth="1"/>
    <col min="3586" max="3587" width="8.25" style="96" bestFit="1" customWidth="1"/>
    <col min="3588" max="3588" width="8.375" style="96" bestFit="1" customWidth="1"/>
    <col min="3589" max="3589" width="8.375" style="96" customWidth="1"/>
    <col min="3590" max="3590" width="8.375" style="96" bestFit="1" customWidth="1"/>
    <col min="3591" max="3591" width="9.125" style="96" bestFit="1" customWidth="1"/>
    <col min="3592" max="3592" width="11" style="96" bestFit="1" customWidth="1"/>
    <col min="3593" max="3593" width="10.125" style="96" bestFit="1" customWidth="1"/>
    <col min="3594" max="3594" width="11" style="96" bestFit="1" customWidth="1"/>
    <col min="3595" max="3840" width="10" style="96"/>
    <col min="3841" max="3841" width="18" style="96" customWidth="1"/>
    <col min="3842" max="3843" width="8.25" style="96" bestFit="1" customWidth="1"/>
    <col min="3844" max="3844" width="8.375" style="96" bestFit="1" customWidth="1"/>
    <col min="3845" max="3845" width="8.375" style="96" customWidth="1"/>
    <col min="3846" max="3846" width="8.375" style="96" bestFit="1" customWidth="1"/>
    <col min="3847" max="3847" width="9.125" style="96" bestFit="1" customWidth="1"/>
    <col min="3848" max="3848" width="11" style="96" bestFit="1" customWidth="1"/>
    <col min="3849" max="3849" width="10.125" style="96" bestFit="1" customWidth="1"/>
    <col min="3850" max="3850" width="11" style="96" bestFit="1" customWidth="1"/>
    <col min="3851" max="4096" width="11" style="96"/>
    <col min="4097" max="4097" width="18" style="96" customWidth="1"/>
    <col min="4098" max="4099" width="8.25" style="96" bestFit="1" customWidth="1"/>
    <col min="4100" max="4100" width="8.375" style="96" bestFit="1" customWidth="1"/>
    <col min="4101" max="4101" width="8.375" style="96" customWidth="1"/>
    <col min="4102" max="4102" width="8.375" style="96" bestFit="1" customWidth="1"/>
    <col min="4103" max="4103" width="9.125" style="96" bestFit="1" customWidth="1"/>
    <col min="4104" max="4104" width="11" style="96" bestFit="1" customWidth="1"/>
    <col min="4105" max="4105" width="10.125" style="96" bestFit="1" customWidth="1"/>
    <col min="4106" max="4106" width="11" style="96" bestFit="1" customWidth="1"/>
    <col min="4107" max="4352" width="10" style="96"/>
    <col min="4353" max="4353" width="18" style="96" customWidth="1"/>
    <col min="4354" max="4355" width="8.25" style="96" bestFit="1" customWidth="1"/>
    <col min="4356" max="4356" width="8.375" style="96" bestFit="1" customWidth="1"/>
    <col min="4357" max="4357" width="8.375" style="96" customWidth="1"/>
    <col min="4358" max="4358" width="8.375" style="96" bestFit="1" customWidth="1"/>
    <col min="4359" max="4359" width="9.125" style="96" bestFit="1" customWidth="1"/>
    <col min="4360" max="4360" width="11" style="96" bestFit="1" customWidth="1"/>
    <col min="4361" max="4361" width="10.125" style="96" bestFit="1" customWidth="1"/>
    <col min="4362" max="4362" width="11" style="96" bestFit="1" customWidth="1"/>
    <col min="4363" max="4608" width="10" style="96"/>
    <col min="4609" max="4609" width="18" style="96" customWidth="1"/>
    <col min="4610" max="4611" width="8.25" style="96" bestFit="1" customWidth="1"/>
    <col min="4612" max="4612" width="8.375" style="96" bestFit="1" customWidth="1"/>
    <col min="4613" max="4613" width="8.375" style="96" customWidth="1"/>
    <col min="4614" max="4614" width="8.375" style="96" bestFit="1" customWidth="1"/>
    <col min="4615" max="4615" width="9.125" style="96" bestFit="1" customWidth="1"/>
    <col min="4616" max="4616" width="11" style="96" bestFit="1" customWidth="1"/>
    <col min="4617" max="4617" width="10.125" style="96" bestFit="1" customWidth="1"/>
    <col min="4618" max="4618" width="11" style="96" bestFit="1" customWidth="1"/>
    <col min="4619" max="4864" width="10" style="96"/>
    <col min="4865" max="4865" width="18" style="96" customWidth="1"/>
    <col min="4866" max="4867" width="8.25" style="96" bestFit="1" customWidth="1"/>
    <col min="4868" max="4868" width="8.375" style="96" bestFit="1" customWidth="1"/>
    <col min="4869" max="4869" width="8.375" style="96" customWidth="1"/>
    <col min="4870" max="4870" width="8.375" style="96" bestFit="1" customWidth="1"/>
    <col min="4871" max="4871" width="9.125" style="96" bestFit="1" customWidth="1"/>
    <col min="4872" max="4872" width="11" style="96" bestFit="1" customWidth="1"/>
    <col min="4873" max="4873" width="10.125" style="96" bestFit="1" customWidth="1"/>
    <col min="4874" max="4874" width="11" style="96" bestFit="1" customWidth="1"/>
    <col min="4875" max="5120" width="11" style="96"/>
    <col min="5121" max="5121" width="18" style="96" customWidth="1"/>
    <col min="5122" max="5123" width="8.25" style="96" bestFit="1" customWidth="1"/>
    <col min="5124" max="5124" width="8.375" style="96" bestFit="1" customWidth="1"/>
    <col min="5125" max="5125" width="8.375" style="96" customWidth="1"/>
    <col min="5126" max="5126" width="8.375" style="96" bestFit="1" customWidth="1"/>
    <col min="5127" max="5127" width="9.125" style="96" bestFit="1" customWidth="1"/>
    <col min="5128" max="5128" width="11" style="96" bestFit="1" customWidth="1"/>
    <col min="5129" max="5129" width="10.125" style="96" bestFit="1" customWidth="1"/>
    <col min="5130" max="5130" width="11" style="96" bestFit="1" customWidth="1"/>
    <col min="5131" max="5376" width="10" style="96"/>
    <col min="5377" max="5377" width="18" style="96" customWidth="1"/>
    <col min="5378" max="5379" width="8.25" style="96" bestFit="1" customWidth="1"/>
    <col min="5380" max="5380" width="8.375" style="96" bestFit="1" customWidth="1"/>
    <col min="5381" max="5381" width="8.375" style="96" customWidth="1"/>
    <col min="5382" max="5382" width="8.375" style="96" bestFit="1" customWidth="1"/>
    <col min="5383" max="5383" width="9.125" style="96" bestFit="1" customWidth="1"/>
    <col min="5384" max="5384" width="11" style="96" bestFit="1" customWidth="1"/>
    <col min="5385" max="5385" width="10.125" style="96" bestFit="1" customWidth="1"/>
    <col min="5386" max="5386" width="11" style="96" bestFit="1" customWidth="1"/>
    <col min="5387" max="5632" width="10" style="96"/>
    <col min="5633" max="5633" width="18" style="96" customWidth="1"/>
    <col min="5634" max="5635" width="8.25" style="96" bestFit="1" customWidth="1"/>
    <col min="5636" max="5636" width="8.375" style="96" bestFit="1" customWidth="1"/>
    <col min="5637" max="5637" width="8.375" style="96" customWidth="1"/>
    <col min="5638" max="5638" width="8.375" style="96" bestFit="1" customWidth="1"/>
    <col min="5639" max="5639" width="9.125" style="96" bestFit="1" customWidth="1"/>
    <col min="5640" max="5640" width="11" style="96" bestFit="1" customWidth="1"/>
    <col min="5641" max="5641" width="10.125" style="96" bestFit="1" customWidth="1"/>
    <col min="5642" max="5642" width="11" style="96" bestFit="1" customWidth="1"/>
    <col min="5643" max="5888" width="10" style="96"/>
    <col min="5889" max="5889" width="18" style="96" customWidth="1"/>
    <col min="5890" max="5891" width="8.25" style="96" bestFit="1" customWidth="1"/>
    <col min="5892" max="5892" width="8.375" style="96" bestFit="1" customWidth="1"/>
    <col min="5893" max="5893" width="8.375" style="96" customWidth="1"/>
    <col min="5894" max="5894" width="8.375" style="96" bestFit="1" customWidth="1"/>
    <col min="5895" max="5895" width="9.125" style="96" bestFit="1" customWidth="1"/>
    <col min="5896" max="5896" width="11" style="96" bestFit="1" customWidth="1"/>
    <col min="5897" max="5897" width="10.125" style="96" bestFit="1" customWidth="1"/>
    <col min="5898" max="5898" width="11" style="96" bestFit="1" customWidth="1"/>
    <col min="5899" max="6144" width="11" style="96"/>
    <col min="6145" max="6145" width="18" style="96" customWidth="1"/>
    <col min="6146" max="6147" width="8.25" style="96" bestFit="1" customWidth="1"/>
    <col min="6148" max="6148" width="8.375" style="96" bestFit="1" customWidth="1"/>
    <col min="6149" max="6149" width="8.375" style="96" customWidth="1"/>
    <col min="6150" max="6150" width="8.375" style="96" bestFit="1" customWidth="1"/>
    <col min="6151" max="6151" width="9.125" style="96" bestFit="1" customWidth="1"/>
    <col min="6152" max="6152" width="11" style="96" bestFit="1" customWidth="1"/>
    <col min="6153" max="6153" width="10.125" style="96" bestFit="1" customWidth="1"/>
    <col min="6154" max="6154" width="11" style="96" bestFit="1" customWidth="1"/>
    <col min="6155" max="6400" width="10" style="96"/>
    <col min="6401" max="6401" width="18" style="96" customWidth="1"/>
    <col min="6402" max="6403" width="8.25" style="96" bestFit="1" customWidth="1"/>
    <col min="6404" max="6404" width="8.375" style="96" bestFit="1" customWidth="1"/>
    <col min="6405" max="6405" width="8.375" style="96" customWidth="1"/>
    <col min="6406" max="6406" width="8.375" style="96" bestFit="1" customWidth="1"/>
    <col min="6407" max="6407" width="9.125" style="96" bestFit="1" customWidth="1"/>
    <col min="6408" max="6408" width="11" style="96" bestFit="1" customWidth="1"/>
    <col min="6409" max="6409" width="10.125" style="96" bestFit="1" customWidth="1"/>
    <col min="6410" max="6410" width="11" style="96" bestFit="1" customWidth="1"/>
    <col min="6411" max="6656" width="10" style="96"/>
    <col min="6657" max="6657" width="18" style="96" customWidth="1"/>
    <col min="6658" max="6659" width="8.25" style="96" bestFit="1" customWidth="1"/>
    <col min="6660" max="6660" width="8.375" style="96" bestFit="1" customWidth="1"/>
    <col min="6661" max="6661" width="8.375" style="96" customWidth="1"/>
    <col min="6662" max="6662" width="8.375" style="96" bestFit="1" customWidth="1"/>
    <col min="6663" max="6663" width="9.125" style="96" bestFit="1" customWidth="1"/>
    <col min="6664" max="6664" width="11" style="96" bestFit="1" customWidth="1"/>
    <col min="6665" max="6665" width="10.125" style="96" bestFit="1" customWidth="1"/>
    <col min="6666" max="6666" width="11" style="96" bestFit="1" customWidth="1"/>
    <col min="6667" max="6912" width="10" style="96"/>
    <col min="6913" max="6913" width="18" style="96" customWidth="1"/>
    <col min="6914" max="6915" width="8.25" style="96" bestFit="1" customWidth="1"/>
    <col min="6916" max="6916" width="8.375" style="96" bestFit="1" customWidth="1"/>
    <col min="6917" max="6917" width="8.375" style="96" customWidth="1"/>
    <col min="6918" max="6918" width="8.375" style="96" bestFit="1" customWidth="1"/>
    <col min="6919" max="6919" width="9.125" style="96" bestFit="1" customWidth="1"/>
    <col min="6920" max="6920" width="11" style="96" bestFit="1" customWidth="1"/>
    <col min="6921" max="6921" width="10.125" style="96" bestFit="1" customWidth="1"/>
    <col min="6922" max="6922" width="11" style="96" bestFit="1" customWidth="1"/>
    <col min="6923" max="7168" width="11" style="96"/>
    <col min="7169" max="7169" width="18" style="96" customWidth="1"/>
    <col min="7170" max="7171" width="8.25" style="96" bestFit="1" customWidth="1"/>
    <col min="7172" max="7172" width="8.375" style="96" bestFit="1" customWidth="1"/>
    <col min="7173" max="7173" width="8.375" style="96" customWidth="1"/>
    <col min="7174" max="7174" width="8.375" style="96" bestFit="1" customWidth="1"/>
    <col min="7175" max="7175" width="9.125" style="96" bestFit="1" customWidth="1"/>
    <col min="7176" max="7176" width="11" style="96" bestFit="1" customWidth="1"/>
    <col min="7177" max="7177" width="10.125" style="96" bestFit="1" customWidth="1"/>
    <col min="7178" max="7178" width="11" style="96" bestFit="1" customWidth="1"/>
    <col min="7179" max="7424" width="10" style="96"/>
    <col min="7425" max="7425" width="18" style="96" customWidth="1"/>
    <col min="7426" max="7427" width="8.25" style="96" bestFit="1" customWidth="1"/>
    <col min="7428" max="7428" width="8.375" style="96" bestFit="1" customWidth="1"/>
    <col min="7429" max="7429" width="8.375" style="96" customWidth="1"/>
    <col min="7430" max="7430" width="8.375" style="96" bestFit="1" customWidth="1"/>
    <col min="7431" max="7431" width="9.125" style="96" bestFit="1" customWidth="1"/>
    <col min="7432" max="7432" width="11" style="96" bestFit="1" customWidth="1"/>
    <col min="7433" max="7433" width="10.125" style="96" bestFit="1" customWidth="1"/>
    <col min="7434" max="7434" width="11" style="96" bestFit="1" customWidth="1"/>
    <col min="7435" max="7680" width="10" style="96"/>
    <col min="7681" max="7681" width="18" style="96" customWidth="1"/>
    <col min="7682" max="7683" width="8.25" style="96" bestFit="1" customWidth="1"/>
    <col min="7684" max="7684" width="8.375" style="96" bestFit="1" customWidth="1"/>
    <col min="7685" max="7685" width="8.375" style="96" customWidth="1"/>
    <col min="7686" max="7686" width="8.375" style="96" bestFit="1" customWidth="1"/>
    <col min="7687" max="7687" width="9.125" style="96" bestFit="1" customWidth="1"/>
    <col min="7688" max="7688" width="11" style="96" bestFit="1" customWidth="1"/>
    <col min="7689" max="7689" width="10.125" style="96" bestFit="1" customWidth="1"/>
    <col min="7690" max="7690" width="11" style="96" bestFit="1" customWidth="1"/>
    <col min="7691" max="7936" width="10" style="96"/>
    <col min="7937" max="7937" width="18" style="96" customWidth="1"/>
    <col min="7938" max="7939" width="8.25" style="96" bestFit="1" customWidth="1"/>
    <col min="7940" max="7940" width="8.375" style="96" bestFit="1" customWidth="1"/>
    <col min="7941" max="7941" width="8.375" style="96" customWidth="1"/>
    <col min="7942" max="7942" width="8.375" style="96" bestFit="1" customWidth="1"/>
    <col min="7943" max="7943" width="9.125" style="96" bestFit="1" customWidth="1"/>
    <col min="7944" max="7944" width="11" style="96" bestFit="1" customWidth="1"/>
    <col min="7945" max="7945" width="10.125" style="96" bestFit="1" customWidth="1"/>
    <col min="7946" max="7946" width="11" style="96" bestFit="1" customWidth="1"/>
    <col min="7947" max="8192" width="11" style="96"/>
    <col min="8193" max="8193" width="18" style="96" customWidth="1"/>
    <col min="8194" max="8195" width="8.25" style="96" bestFit="1" customWidth="1"/>
    <col min="8196" max="8196" width="8.375" style="96" bestFit="1" customWidth="1"/>
    <col min="8197" max="8197" width="8.375" style="96" customWidth="1"/>
    <col min="8198" max="8198" width="8.375" style="96" bestFit="1" customWidth="1"/>
    <col min="8199" max="8199" width="9.125" style="96" bestFit="1" customWidth="1"/>
    <col min="8200" max="8200" width="11" style="96" bestFit="1" customWidth="1"/>
    <col min="8201" max="8201" width="10.125" style="96" bestFit="1" customWidth="1"/>
    <col min="8202" max="8202" width="11" style="96" bestFit="1" customWidth="1"/>
    <col min="8203" max="8448" width="10" style="96"/>
    <col min="8449" max="8449" width="18" style="96" customWidth="1"/>
    <col min="8450" max="8451" width="8.25" style="96" bestFit="1" customWidth="1"/>
    <col min="8452" max="8452" width="8.375" style="96" bestFit="1" customWidth="1"/>
    <col min="8453" max="8453" width="8.375" style="96" customWidth="1"/>
    <col min="8454" max="8454" width="8.375" style="96" bestFit="1" customWidth="1"/>
    <col min="8455" max="8455" width="9.125" style="96" bestFit="1" customWidth="1"/>
    <col min="8456" max="8456" width="11" style="96" bestFit="1" customWidth="1"/>
    <col min="8457" max="8457" width="10.125" style="96" bestFit="1" customWidth="1"/>
    <col min="8458" max="8458" width="11" style="96" bestFit="1" customWidth="1"/>
    <col min="8459" max="8704" width="10" style="96"/>
    <col min="8705" max="8705" width="18" style="96" customWidth="1"/>
    <col min="8706" max="8707" width="8.25" style="96" bestFit="1" customWidth="1"/>
    <col min="8708" max="8708" width="8.375" style="96" bestFit="1" customWidth="1"/>
    <col min="8709" max="8709" width="8.375" style="96" customWidth="1"/>
    <col min="8710" max="8710" width="8.375" style="96" bestFit="1" customWidth="1"/>
    <col min="8711" max="8711" width="9.125" style="96" bestFit="1" customWidth="1"/>
    <col min="8712" max="8712" width="11" style="96" bestFit="1" customWidth="1"/>
    <col min="8713" max="8713" width="10.125" style="96" bestFit="1" customWidth="1"/>
    <col min="8714" max="8714" width="11" style="96" bestFit="1" customWidth="1"/>
    <col min="8715" max="8960" width="10" style="96"/>
    <col min="8961" max="8961" width="18" style="96" customWidth="1"/>
    <col min="8962" max="8963" width="8.25" style="96" bestFit="1" customWidth="1"/>
    <col min="8964" max="8964" width="8.375" style="96" bestFit="1" customWidth="1"/>
    <col min="8965" max="8965" width="8.375" style="96" customWidth="1"/>
    <col min="8966" max="8966" width="8.375" style="96" bestFit="1" customWidth="1"/>
    <col min="8967" max="8967" width="9.125" style="96" bestFit="1" customWidth="1"/>
    <col min="8968" max="8968" width="11" style="96" bestFit="1" customWidth="1"/>
    <col min="8969" max="8969" width="10.125" style="96" bestFit="1" customWidth="1"/>
    <col min="8970" max="8970" width="11" style="96" bestFit="1" customWidth="1"/>
    <col min="8971" max="9216" width="11" style="96"/>
    <col min="9217" max="9217" width="18" style="96" customWidth="1"/>
    <col min="9218" max="9219" width="8.25" style="96" bestFit="1" customWidth="1"/>
    <col min="9220" max="9220" width="8.375" style="96" bestFit="1" customWidth="1"/>
    <col min="9221" max="9221" width="8.375" style="96" customWidth="1"/>
    <col min="9222" max="9222" width="8.375" style="96" bestFit="1" customWidth="1"/>
    <col min="9223" max="9223" width="9.125" style="96" bestFit="1" customWidth="1"/>
    <col min="9224" max="9224" width="11" style="96" bestFit="1" customWidth="1"/>
    <col min="9225" max="9225" width="10.125" style="96" bestFit="1" customWidth="1"/>
    <col min="9226" max="9226" width="11" style="96" bestFit="1" customWidth="1"/>
    <col min="9227" max="9472" width="10" style="96"/>
    <col min="9473" max="9473" width="18" style="96" customWidth="1"/>
    <col min="9474" max="9475" width="8.25" style="96" bestFit="1" customWidth="1"/>
    <col min="9476" max="9476" width="8.375" style="96" bestFit="1" customWidth="1"/>
    <col min="9477" max="9477" width="8.375" style="96" customWidth="1"/>
    <col min="9478" max="9478" width="8.375" style="96" bestFit="1" customWidth="1"/>
    <col min="9479" max="9479" width="9.125" style="96" bestFit="1" customWidth="1"/>
    <col min="9480" max="9480" width="11" style="96" bestFit="1" customWidth="1"/>
    <col min="9481" max="9481" width="10.125" style="96" bestFit="1" customWidth="1"/>
    <col min="9482" max="9482" width="11" style="96" bestFit="1" customWidth="1"/>
    <col min="9483" max="9728" width="10" style="96"/>
    <col min="9729" max="9729" width="18" style="96" customWidth="1"/>
    <col min="9730" max="9731" width="8.25" style="96" bestFit="1" customWidth="1"/>
    <col min="9732" max="9732" width="8.375" style="96" bestFit="1" customWidth="1"/>
    <col min="9733" max="9733" width="8.375" style="96" customWidth="1"/>
    <col min="9734" max="9734" width="8.375" style="96" bestFit="1" customWidth="1"/>
    <col min="9735" max="9735" width="9.125" style="96" bestFit="1" customWidth="1"/>
    <col min="9736" max="9736" width="11" style="96" bestFit="1" customWidth="1"/>
    <col min="9737" max="9737" width="10.125" style="96" bestFit="1" customWidth="1"/>
    <col min="9738" max="9738" width="11" style="96" bestFit="1" customWidth="1"/>
    <col min="9739" max="9984" width="10" style="96"/>
    <col min="9985" max="9985" width="18" style="96" customWidth="1"/>
    <col min="9986" max="9987" width="8.25" style="96" bestFit="1" customWidth="1"/>
    <col min="9988" max="9988" width="8.375" style="96" bestFit="1" customWidth="1"/>
    <col min="9989" max="9989" width="8.375" style="96" customWidth="1"/>
    <col min="9990" max="9990" width="8.375" style="96" bestFit="1" customWidth="1"/>
    <col min="9991" max="9991" width="9.125" style="96" bestFit="1" customWidth="1"/>
    <col min="9992" max="9992" width="11" style="96" bestFit="1" customWidth="1"/>
    <col min="9993" max="9993" width="10.125" style="96" bestFit="1" customWidth="1"/>
    <col min="9994" max="9994" width="11" style="96" bestFit="1" customWidth="1"/>
    <col min="9995" max="10240" width="11" style="96"/>
    <col min="10241" max="10241" width="18" style="96" customWidth="1"/>
    <col min="10242" max="10243" width="8.25" style="96" bestFit="1" customWidth="1"/>
    <col min="10244" max="10244" width="8.375" style="96" bestFit="1" customWidth="1"/>
    <col min="10245" max="10245" width="8.375" style="96" customWidth="1"/>
    <col min="10246" max="10246" width="8.375" style="96" bestFit="1" customWidth="1"/>
    <col min="10247" max="10247" width="9.125" style="96" bestFit="1" customWidth="1"/>
    <col min="10248" max="10248" width="11" style="96" bestFit="1" customWidth="1"/>
    <col min="10249" max="10249" width="10.125" style="96" bestFit="1" customWidth="1"/>
    <col min="10250" max="10250" width="11" style="96" bestFit="1" customWidth="1"/>
    <col min="10251" max="10496" width="10" style="96"/>
    <col min="10497" max="10497" width="18" style="96" customWidth="1"/>
    <col min="10498" max="10499" width="8.25" style="96" bestFit="1" customWidth="1"/>
    <col min="10500" max="10500" width="8.375" style="96" bestFit="1" customWidth="1"/>
    <col min="10501" max="10501" width="8.375" style="96" customWidth="1"/>
    <col min="10502" max="10502" width="8.375" style="96" bestFit="1" customWidth="1"/>
    <col min="10503" max="10503" width="9.125" style="96" bestFit="1" customWidth="1"/>
    <col min="10504" max="10504" width="11" style="96" bestFit="1" customWidth="1"/>
    <col min="10505" max="10505" width="10.125" style="96" bestFit="1" customWidth="1"/>
    <col min="10506" max="10506" width="11" style="96" bestFit="1" customWidth="1"/>
    <col min="10507" max="10752" width="10" style="96"/>
    <col min="10753" max="10753" width="18" style="96" customWidth="1"/>
    <col min="10754" max="10755" width="8.25" style="96" bestFit="1" customWidth="1"/>
    <col min="10756" max="10756" width="8.375" style="96" bestFit="1" customWidth="1"/>
    <col min="10757" max="10757" width="8.375" style="96" customWidth="1"/>
    <col min="10758" max="10758" width="8.375" style="96" bestFit="1" customWidth="1"/>
    <col min="10759" max="10759" width="9.125" style="96" bestFit="1" customWidth="1"/>
    <col min="10760" max="10760" width="11" style="96" bestFit="1" customWidth="1"/>
    <col min="10761" max="10761" width="10.125" style="96" bestFit="1" customWidth="1"/>
    <col min="10762" max="10762" width="11" style="96" bestFit="1" customWidth="1"/>
    <col min="10763" max="11008" width="10" style="96"/>
    <col min="11009" max="11009" width="18" style="96" customWidth="1"/>
    <col min="11010" max="11011" width="8.25" style="96" bestFit="1" customWidth="1"/>
    <col min="11012" max="11012" width="8.375" style="96" bestFit="1" customWidth="1"/>
    <col min="11013" max="11013" width="8.375" style="96" customWidth="1"/>
    <col min="11014" max="11014" width="8.375" style="96" bestFit="1" customWidth="1"/>
    <col min="11015" max="11015" width="9.125" style="96" bestFit="1" customWidth="1"/>
    <col min="11016" max="11016" width="11" style="96" bestFit="1" customWidth="1"/>
    <col min="11017" max="11017" width="10.125" style="96" bestFit="1" customWidth="1"/>
    <col min="11018" max="11018" width="11" style="96" bestFit="1" customWidth="1"/>
    <col min="11019" max="11264" width="11" style="96"/>
    <col min="11265" max="11265" width="18" style="96" customWidth="1"/>
    <col min="11266" max="11267" width="8.25" style="96" bestFit="1" customWidth="1"/>
    <col min="11268" max="11268" width="8.375" style="96" bestFit="1" customWidth="1"/>
    <col min="11269" max="11269" width="8.375" style="96" customWidth="1"/>
    <col min="11270" max="11270" width="8.375" style="96" bestFit="1" customWidth="1"/>
    <col min="11271" max="11271" width="9.125" style="96" bestFit="1" customWidth="1"/>
    <col min="11272" max="11272" width="11" style="96" bestFit="1" customWidth="1"/>
    <col min="11273" max="11273" width="10.125" style="96" bestFit="1" customWidth="1"/>
    <col min="11274" max="11274" width="11" style="96" bestFit="1" customWidth="1"/>
    <col min="11275" max="11520" width="10" style="96"/>
    <col min="11521" max="11521" width="18" style="96" customWidth="1"/>
    <col min="11522" max="11523" width="8.25" style="96" bestFit="1" customWidth="1"/>
    <col min="11524" max="11524" width="8.375" style="96" bestFit="1" customWidth="1"/>
    <col min="11525" max="11525" width="8.375" style="96" customWidth="1"/>
    <col min="11526" max="11526" width="8.375" style="96" bestFit="1" customWidth="1"/>
    <col min="11527" max="11527" width="9.125" style="96" bestFit="1" customWidth="1"/>
    <col min="11528" max="11528" width="11" style="96" bestFit="1" customWidth="1"/>
    <col min="11529" max="11529" width="10.125" style="96" bestFit="1" customWidth="1"/>
    <col min="11530" max="11530" width="11" style="96" bestFit="1" customWidth="1"/>
    <col min="11531" max="11776" width="10" style="96"/>
    <col min="11777" max="11777" width="18" style="96" customWidth="1"/>
    <col min="11778" max="11779" width="8.25" style="96" bestFit="1" customWidth="1"/>
    <col min="11780" max="11780" width="8.375" style="96" bestFit="1" customWidth="1"/>
    <col min="11781" max="11781" width="8.375" style="96" customWidth="1"/>
    <col min="11782" max="11782" width="8.375" style="96" bestFit="1" customWidth="1"/>
    <col min="11783" max="11783" width="9.125" style="96" bestFit="1" customWidth="1"/>
    <col min="11784" max="11784" width="11" style="96" bestFit="1" customWidth="1"/>
    <col min="11785" max="11785" width="10.125" style="96" bestFit="1" customWidth="1"/>
    <col min="11786" max="11786" width="11" style="96" bestFit="1" customWidth="1"/>
    <col min="11787" max="12032" width="10" style="96"/>
    <col min="12033" max="12033" width="18" style="96" customWidth="1"/>
    <col min="12034" max="12035" width="8.25" style="96" bestFit="1" customWidth="1"/>
    <col min="12036" max="12036" width="8.375" style="96" bestFit="1" customWidth="1"/>
    <col min="12037" max="12037" width="8.375" style="96" customWidth="1"/>
    <col min="12038" max="12038" width="8.375" style="96" bestFit="1" customWidth="1"/>
    <col min="12039" max="12039" width="9.125" style="96" bestFit="1" customWidth="1"/>
    <col min="12040" max="12040" width="11" style="96" bestFit="1" customWidth="1"/>
    <col min="12041" max="12041" width="10.125" style="96" bestFit="1" customWidth="1"/>
    <col min="12042" max="12042" width="11" style="96" bestFit="1" customWidth="1"/>
    <col min="12043" max="12288" width="11" style="96"/>
    <col min="12289" max="12289" width="18" style="96" customWidth="1"/>
    <col min="12290" max="12291" width="8.25" style="96" bestFit="1" customWidth="1"/>
    <col min="12292" max="12292" width="8.375" style="96" bestFit="1" customWidth="1"/>
    <col min="12293" max="12293" width="8.375" style="96" customWidth="1"/>
    <col min="12294" max="12294" width="8.375" style="96" bestFit="1" customWidth="1"/>
    <col min="12295" max="12295" width="9.125" style="96" bestFit="1" customWidth="1"/>
    <col min="12296" max="12296" width="11" style="96" bestFit="1" customWidth="1"/>
    <col min="12297" max="12297" width="10.125" style="96" bestFit="1" customWidth="1"/>
    <col min="12298" max="12298" width="11" style="96" bestFit="1" customWidth="1"/>
    <col min="12299" max="12544" width="10" style="96"/>
    <col min="12545" max="12545" width="18" style="96" customWidth="1"/>
    <col min="12546" max="12547" width="8.25" style="96" bestFit="1" customWidth="1"/>
    <col min="12548" max="12548" width="8.375" style="96" bestFit="1" customWidth="1"/>
    <col min="12549" max="12549" width="8.375" style="96" customWidth="1"/>
    <col min="12550" max="12550" width="8.375" style="96" bestFit="1" customWidth="1"/>
    <col min="12551" max="12551" width="9.125" style="96" bestFit="1" customWidth="1"/>
    <col min="12552" max="12552" width="11" style="96" bestFit="1" customWidth="1"/>
    <col min="12553" max="12553" width="10.125" style="96" bestFit="1" customWidth="1"/>
    <col min="12554" max="12554" width="11" style="96" bestFit="1" customWidth="1"/>
    <col min="12555" max="12800" width="10" style="96"/>
    <col min="12801" max="12801" width="18" style="96" customWidth="1"/>
    <col min="12802" max="12803" width="8.25" style="96" bestFit="1" customWidth="1"/>
    <col min="12804" max="12804" width="8.375" style="96" bestFit="1" customWidth="1"/>
    <col min="12805" max="12805" width="8.375" style="96" customWidth="1"/>
    <col min="12806" max="12806" width="8.375" style="96" bestFit="1" customWidth="1"/>
    <col min="12807" max="12807" width="9.125" style="96" bestFit="1" customWidth="1"/>
    <col min="12808" max="12808" width="11" style="96" bestFit="1" customWidth="1"/>
    <col min="12809" max="12809" width="10.125" style="96" bestFit="1" customWidth="1"/>
    <col min="12810" max="12810" width="11" style="96" bestFit="1" customWidth="1"/>
    <col min="12811" max="13056" width="10" style="96"/>
    <col min="13057" max="13057" width="18" style="96" customWidth="1"/>
    <col min="13058" max="13059" width="8.25" style="96" bestFit="1" customWidth="1"/>
    <col min="13060" max="13060" width="8.375" style="96" bestFit="1" customWidth="1"/>
    <col min="13061" max="13061" width="8.375" style="96" customWidth="1"/>
    <col min="13062" max="13062" width="8.375" style="96" bestFit="1" customWidth="1"/>
    <col min="13063" max="13063" width="9.125" style="96" bestFit="1" customWidth="1"/>
    <col min="13064" max="13064" width="11" style="96" bestFit="1" customWidth="1"/>
    <col min="13065" max="13065" width="10.125" style="96" bestFit="1" customWidth="1"/>
    <col min="13066" max="13066" width="11" style="96" bestFit="1" customWidth="1"/>
    <col min="13067" max="13312" width="11" style="96"/>
    <col min="13313" max="13313" width="18" style="96" customWidth="1"/>
    <col min="13314" max="13315" width="8.25" style="96" bestFit="1" customWidth="1"/>
    <col min="13316" max="13316" width="8.375" style="96" bestFit="1" customWidth="1"/>
    <col min="13317" max="13317" width="8.375" style="96" customWidth="1"/>
    <col min="13318" max="13318" width="8.375" style="96" bestFit="1" customWidth="1"/>
    <col min="13319" max="13319" width="9.125" style="96" bestFit="1" customWidth="1"/>
    <col min="13320" max="13320" width="11" style="96" bestFit="1" customWidth="1"/>
    <col min="13321" max="13321" width="10.125" style="96" bestFit="1" customWidth="1"/>
    <col min="13322" max="13322" width="11" style="96" bestFit="1" customWidth="1"/>
    <col min="13323" max="13568" width="10" style="96"/>
    <col min="13569" max="13569" width="18" style="96" customWidth="1"/>
    <col min="13570" max="13571" width="8.25" style="96" bestFit="1" customWidth="1"/>
    <col min="13572" max="13572" width="8.375" style="96" bestFit="1" customWidth="1"/>
    <col min="13573" max="13573" width="8.375" style="96" customWidth="1"/>
    <col min="13574" max="13574" width="8.375" style="96" bestFit="1" customWidth="1"/>
    <col min="13575" max="13575" width="9.125" style="96" bestFit="1" customWidth="1"/>
    <col min="13576" max="13576" width="11" style="96" bestFit="1" customWidth="1"/>
    <col min="13577" max="13577" width="10.125" style="96" bestFit="1" customWidth="1"/>
    <col min="13578" max="13578" width="11" style="96" bestFit="1" customWidth="1"/>
    <col min="13579" max="13824" width="10" style="96"/>
    <col min="13825" max="13825" width="18" style="96" customWidth="1"/>
    <col min="13826" max="13827" width="8.25" style="96" bestFit="1" customWidth="1"/>
    <col min="13828" max="13828" width="8.375" style="96" bestFit="1" customWidth="1"/>
    <col min="13829" max="13829" width="8.375" style="96" customWidth="1"/>
    <col min="13830" max="13830" width="8.375" style="96" bestFit="1" customWidth="1"/>
    <col min="13831" max="13831" width="9.125" style="96" bestFit="1" customWidth="1"/>
    <col min="13832" max="13832" width="11" style="96" bestFit="1" customWidth="1"/>
    <col min="13833" max="13833" width="10.125" style="96" bestFit="1" customWidth="1"/>
    <col min="13834" max="13834" width="11" style="96" bestFit="1" customWidth="1"/>
    <col min="13835" max="14080" width="10" style="96"/>
    <col min="14081" max="14081" width="18" style="96" customWidth="1"/>
    <col min="14082" max="14083" width="8.25" style="96" bestFit="1" customWidth="1"/>
    <col min="14084" max="14084" width="8.375" style="96" bestFit="1" customWidth="1"/>
    <col min="14085" max="14085" width="8.375" style="96" customWidth="1"/>
    <col min="14086" max="14086" width="8.375" style="96" bestFit="1" customWidth="1"/>
    <col min="14087" max="14087" width="9.125" style="96" bestFit="1" customWidth="1"/>
    <col min="14088" max="14088" width="11" style="96" bestFit="1" customWidth="1"/>
    <col min="14089" max="14089" width="10.125" style="96" bestFit="1" customWidth="1"/>
    <col min="14090" max="14090" width="11" style="96" bestFit="1" customWidth="1"/>
    <col min="14091" max="14336" width="11" style="96"/>
    <col min="14337" max="14337" width="18" style="96" customWidth="1"/>
    <col min="14338" max="14339" width="8.25" style="96" bestFit="1" customWidth="1"/>
    <col min="14340" max="14340" width="8.375" style="96" bestFit="1" customWidth="1"/>
    <col min="14341" max="14341" width="8.375" style="96" customWidth="1"/>
    <col min="14342" max="14342" width="8.375" style="96" bestFit="1" customWidth="1"/>
    <col min="14343" max="14343" width="9.125" style="96" bestFit="1" customWidth="1"/>
    <col min="14344" max="14344" width="11" style="96" bestFit="1" customWidth="1"/>
    <col min="14345" max="14345" width="10.125" style="96" bestFit="1" customWidth="1"/>
    <col min="14346" max="14346" width="11" style="96" bestFit="1" customWidth="1"/>
    <col min="14347" max="14592" width="10" style="96"/>
    <col min="14593" max="14593" width="18" style="96" customWidth="1"/>
    <col min="14594" max="14595" width="8.25" style="96" bestFit="1" customWidth="1"/>
    <col min="14596" max="14596" width="8.375" style="96" bestFit="1" customWidth="1"/>
    <col min="14597" max="14597" width="8.375" style="96" customWidth="1"/>
    <col min="14598" max="14598" width="8.375" style="96" bestFit="1" customWidth="1"/>
    <col min="14599" max="14599" width="9.125" style="96" bestFit="1" customWidth="1"/>
    <col min="14600" max="14600" width="11" style="96" bestFit="1" customWidth="1"/>
    <col min="14601" max="14601" width="10.125" style="96" bestFit="1" customWidth="1"/>
    <col min="14602" max="14602" width="11" style="96" bestFit="1" customWidth="1"/>
    <col min="14603" max="14848" width="10" style="96"/>
    <col min="14849" max="14849" width="18" style="96" customWidth="1"/>
    <col min="14850" max="14851" width="8.25" style="96" bestFit="1" customWidth="1"/>
    <col min="14852" max="14852" width="8.375" style="96" bestFit="1" customWidth="1"/>
    <col min="14853" max="14853" width="8.375" style="96" customWidth="1"/>
    <col min="14854" max="14854" width="8.375" style="96" bestFit="1" customWidth="1"/>
    <col min="14855" max="14855" width="9.125" style="96" bestFit="1" customWidth="1"/>
    <col min="14856" max="14856" width="11" style="96" bestFit="1" customWidth="1"/>
    <col min="14857" max="14857" width="10.125" style="96" bestFit="1" customWidth="1"/>
    <col min="14858" max="14858" width="11" style="96" bestFit="1" customWidth="1"/>
    <col min="14859" max="15104" width="10" style="96"/>
    <col min="15105" max="15105" width="18" style="96" customWidth="1"/>
    <col min="15106" max="15107" width="8.25" style="96" bestFit="1" customWidth="1"/>
    <col min="15108" max="15108" width="8.375" style="96" bestFit="1" customWidth="1"/>
    <col min="15109" max="15109" width="8.375" style="96" customWidth="1"/>
    <col min="15110" max="15110" width="8.375" style="96" bestFit="1" customWidth="1"/>
    <col min="15111" max="15111" width="9.125" style="96" bestFit="1" customWidth="1"/>
    <col min="15112" max="15112" width="11" style="96" bestFit="1" customWidth="1"/>
    <col min="15113" max="15113" width="10.125" style="96" bestFit="1" customWidth="1"/>
    <col min="15114" max="15114" width="11" style="96" bestFit="1" customWidth="1"/>
    <col min="15115" max="15360" width="11" style="96"/>
    <col min="15361" max="15361" width="18" style="96" customWidth="1"/>
    <col min="15362" max="15363" width="8.25" style="96" bestFit="1" customWidth="1"/>
    <col min="15364" max="15364" width="8.375" style="96" bestFit="1" customWidth="1"/>
    <col min="15365" max="15365" width="8.375" style="96" customWidth="1"/>
    <col min="15366" max="15366" width="8.375" style="96" bestFit="1" customWidth="1"/>
    <col min="15367" max="15367" width="9.125" style="96" bestFit="1" customWidth="1"/>
    <col min="15368" max="15368" width="11" style="96" bestFit="1" customWidth="1"/>
    <col min="15369" max="15369" width="10.125" style="96" bestFit="1" customWidth="1"/>
    <col min="15370" max="15370" width="11" style="96" bestFit="1" customWidth="1"/>
    <col min="15371" max="15616" width="10" style="96"/>
    <col min="15617" max="15617" width="18" style="96" customWidth="1"/>
    <col min="15618" max="15619" width="8.25" style="96" bestFit="1" customWidth="1"/>
    <col min="15620" max="15620" width="8.375" style="96" bestFit="1" customWidth="1"/>
    <col min="15621" max="15621" width="8.375" style="96" customWidth="1"/>
    <col min="15622" max="15622" width="8.375" style="96" bestFit="1" customWidth="1"/>
    <col min="15623" max="15623" width="9.125" style="96" bestFit="1" customWidth="1"/>
    <col min="15624" max="15624" width="11" style="96" bestFit="1" customWidth="1"/>
    <col min="15625" max="15625" width="10.125" style="96" bestFit="1" customWidth="1"/>
    <col min="15626" max="15626" width="11" style="96" bestFit="1" customWidth="1"/>
    <col min="15627" max="15872" width="10" style="96"/>
    <col min="15873" max="15873" width="18" style="96" customWidth="1"/>
    <col min="15874" max="15875" width="8.25" style="96" bestFit="1" customWidth="1"/>
    <col min="15876" max="15876" width="8.375" style="96" bestFit="1" customWidth="1"/>
    <col min="15877" max="15877" width="8.375" style="96" customWidth="1"/>
    <col min="15878" max="15878" width="8.375" style="96" bestFit="1" customWidth="1"/>
    <col min="15879" max="15879" width="9.125" style="96" bestFit="1" customWidth="1"/>
    <col min="15880" max="15880" width="11" style="96" bestFit="1" customWidth="1"/>
    <col min="15881" max="15881" width="10.125" style="96" bestFit="1" customWidth="1"/>
    <col min="15882" max="15882" width="11" style="96" bestFit="1" customWidth="1"/>
    <col min="15883" max="16128" width="10" style="96"/>
    <col min="16129" max="16129" width="18" style="96" customWidth="1"/>
    <col min="16130" max="16131" width="8.25" style="96" bestFit="1" customWidth="1"/>
    <col min="16132" max="16132" width="8.375" style="96" bestFit="1" customWidth="1"/>
    <col min="16133" max="16133" width="8.375" style="96" customWidth="1"/>
    <col min="16134" max="16134" width="8.375" style="96" bestFit="1" customWidth="1"/>
    <col min="16135" max="16135" width="9.125" style="96" bestFit="1" customWidth="1"/>
    <col min="16136" max="16136" width="11" style="96" bestFit="1" customWidth="1"/>
    <col min="16137" max="16137" width="10.125" style="96" bestFit="1" customWidth="1"/>
    <col min="16138" max="16138" width="11" style="96" bestFit="1" customWidth="1"/>
    <col min="16139" max="16384" width="11" style="96"/>
  </cols>
  <sheetData>
    <row r="1" spans="1:14" x14ac:dyDescent="0.2">
      <c r="A1" s="174" t="s">
        <v>25</v>
      </c>
      <c r="B1" s="182"/>
      <c r="C1" s="182"/>
      <c r="D1" s="182"/>
      <c r="E1" s="182"/>
      <c r="F1" s="182"/>
      <c r="G1" s="182"/>
      <c r="H1" s="182"/>
    </row>
    <row r="2" spans="1:14" ht="15.75" x14ac:dyDescent="0.25">
      <c r="A2" s="176"/>
      <c r="B2" s="177"/>
      <c r="C2" s="182"/>
      <c r="D2" s="182"/>
      <c r="E2" s="182"/>
      <c r="F2" s="182"/>
      <c r="G2" s="182"/>
      <c r="H2" s="470" t="s">
        <v>157</v>
      </c>
    </row>
    <row r="3" spans="1:14" s="102" customFormat="1" x14ac:dyDescent="0.2">
      <c r="A3" s="79"/>
      <c r="B3" s="895">
        <f>INDICE!A3</f>
        <v>42948</v>
      </c>
      <c r="C3" s="896"/>
      <c r="D3" s="897" t="s">
        <v>118</v>
      </c>
      <c r="E3" s="897"/>
      <c r="F3" s="897" t="s">
        <v>119</v>
      </c>
      <c r="G3" s="897"/>
      <c r="H3" s="897"/>
      <c r="I3" s="471"/>
    </row>
    <row r="4" spans="1:14" s="102" customFormat="1" x14ac:dyDescent="0.2">
      <c r="A4" s="81"/>
      <c r="B4" s="97" t="s">
        <v>47</v>
      </c>
      <c r="C4" s="97" t="s">
        <v>467</v>
      </c>
      <c r="D4" s="97" t="s">
        <v>47</v>
      </c>
      <c r="E4" s="97" t="s">
        <v>461</v>
      </c>
      <c r="F4" s="97" t="s">
        <v>47</v>
      </c>
      <c r="G4" s="399" t="s">
        <v>461</v>
      </c>
      <c r="H4" s="399" t="s">
        <v>108</v>
      </c>
      <c r="I4" s="471"/>
    </row>
    <row r="5" spans="1:14" s="102" customFormat="1" x14ac:dyDescent="0.2">
      <c r="A5" s="99" t="s">
        <v>190</v>
      </c>
      <c r="B5" s="473">
        <v>429.04257999999993</v>
      </c>
      <c r="C5" s="466">
        <v>1.5070502899064728</v>
      </c>
      <c r="D5" s="465">
        <v>2996.8905700000009</v>
      </c>
      <c r="E5" s="467">
        <v>1.9125293458100476</v>
      </c>
      <c r="F5" s="465">
        <v>4435.2470600000006</v>
      </c>
      <c r="G5" s="467">
        <v>1.6877959078991995</v>
      </c>
      <c r="H5" s="476">
        <v>91.948993072911435</v>
      </c>
    </row>
    <row r="6" spans="1:14" s="102" customFormat="1" x14ac:dyDescent="0.2">
      <c r="A6" s="99" t="s">
        <v>191</v>
      </c>
      <c r="B6" s="453">
        <v>38.346220000000002</v>
      </c>
      <c r="C6" s="461">
        <v>4.2324446834038776</v>
      </c>
      <c r="D6" s="445">
        <v>259.23415999999997</v>
      </c>
      <c r="E6" s="446">
        <v>3.3621897265222667</v>
      </c>
      <c r="F6" s="445">
        <v>384.26985999999999</v>
      </c>
      <c r="G6" s="446">
        <v>4.4126059892812624</v>
      </c>
      <c r="H6" s="451">
        <v>7.9664618942938077</v>
      </c>
    </row>
    <row r="7" spans="1:14" s="102" customFormat="1" x14ac:dyDescent="0.2">
      <c r="A7" s="99" t="s">
        <v>151</v>
      </c>
      <c r="B7" s="474">
        <v>0</v>
      </c>
      <c r="C7" s="461">
        <v>0</v>
      </c>
      <c r="D7" s="764">
        <v>0</v>
      </c>
      <c r="E7" s="764">
        <v>-100</v>
      </c>
      <c r="F7" s="460">
        <v>3.8590000000000006E-2</v>
      </c>
      <c r="G7" s="461">
        <v>-54.054054054054056</v>
      </c>
      <c r="H7" s="474">
        <v>8.0002570199181927E-4</v>
      </c>
    </row>
    <row r="8" spans="1:14" s="102" customFormat="1" x14ac:dyDescent="0.2">
      <c r="A8" s="472" t="s">
        <v>152</v>
      </c>
      <c r="B8" s="454">
        <v>467.38879999999995</v>
      </c>
      <c r="C8" s="455">
        <v>1.7252728044896453</v>
      </c>
      <c r="D8" s="454">
        <v>3256.1247300000009</v>
      </c>
      <c r="E8" s="455">
        <v>2.0246441176922216</v>
      </c>
      <c r="F8" s="454">
        <v>4819.555510000001</v>
      </c>
      <c r="G8" s="455">
        <v>1.89882849411087</v>
      </c>
      <c r="H8" s="455">
        <v>99.916254992907241</v>
      </c>
    </row>
    <row r="9" spans="1:14" s="102" customFormat="1" x14ac:dyDescent="0.2">
      <c r="A9" s="99" t="s">
        <v>153</v>
      </c>
      <c r="B9" s="474">
        <v>0.41099000000000008</v>
      </c>
      <c r="C9" s="461">
        <v>0.48655256723720791</v>
      </c>
      <c r="D9" s="460">
        <v>2.8328100000000003</v>
      </c>
      <c r="E9" s="461">
        <v>18.871796162948808</v>
      </c>
      <c r="F9" s="460">
        <v>4.0395200000000004</v>
      </c>
      <c r="G9" s="461">
        <v>16.210066023216001</v>
      </c>
      <c r="H9" s="451">
        <v>8.3745007092769982E-2</v>
      </c>
    </row>
    <row r="10" spans="1:14" s="102" customFormat="1" x14ac:dyDescent="0.2">
      <c r="A10" s="68" t="s">
        <v>154</v>
      </c>
      <c r="B10" s="456">
        <v>467.79978999999992</v>
      </c>
      <c r="C10" s="457">
        <v>1.7241711112662741</v>
      </c>
      <c r="D10" s="456">
        <v>3258.9575400000008</v>
      </c>
      <c r="E10" s="457">
        <v>2.0372143993524032</v>
      </c>
      <c r="F10" s="456">
        <v>4823.5950300000004</v>
      </c>
      <c r="G10" s="457">
        <v>1.9093385820203395</v>
      </c>
      <c r="H10" s="457">
        <v>100</v>
      </c>
    </row>
    <row r="11" spans="1:14" s="102" customFormat="1" x14ac:dyDescent="0.2">
      <c r="A11" s="104" t="s">
        <v>155</v>
      </c>
      <c r="B11" s="462"/>
      <c r="C11" s="462"/>
      <c r="D11" s="462"/>
      <c r="E11" s="462"/>
      <c r="F11" s="462"/>
      <c r="G11" s="462"/>
      <c r="H11" s="462"/>
    </row>
    <row r="12" spans="1:14" s="102" customFormat="1" x14ac:dyDescent="0.2">
      <c r="A12" s="105" t="s">
        <v>196</v>
      </c>
      <c r="B12" s="475">
        <v>21.645920000000018</v>
      </c>
      <c r="C12" s="464">
        <v>41.834524902384665</v>
      </c>
      <c r="D12" s="463">
        <v>166.54245000000006</v>
      </c>
      <c r="E12" s="464">
        <v>9.478334928307774</v>
      </c>
      <c r="F12" s="463">
        <v>221.95673000000008</v>
      </c>
      <c r="G12" s="464">
        <v>-8.3046529836046012</v>
      </c>
      <c r="H12" s="477">
        <v>4.6014793658994222</v>
      </c>
    </row>
    <row r="13" spans="1:14" s="102" customFormat="1" x14ac:dyDescent="0.2">
      <c r="A13" s="106" t="s">
        <v>156</v>
      </c>
      <c r="B13" s="512">
        <v>4.6271760831701148</v>
      </c>
      <c r="C13" s="468"/>
      <c r="D13" s="495">
        <v>5.1102982458617738</v>
      </c>
      <c r="E13" s="468"/>
      <c r="F13" s="495">
        <v>4.6014793658994222</v>
      </c>
      <c r="G13" s="468"/>
      <c r="H13" s="478"/>
    </row>
    <row r="14" spans="1:14" s="102" customFormat="1" x14ac:dyDescent="0.2">
      <c r="A14" s="136"/>
      <c r="B14" s="136"/>
      <c r="C14" s="136"/>
      <c r="D14" s="136"/>
      <c r="E14" s="136"/>
      <c r="F14" s="136"/>
      <c r="G14" s="136"/>
      <c r="H14" s="93" t="s">
        <v>232</v>
      </c>
    </row>
    <row r="15" spans="1:14" s="102" customFormat="1" x14ac:dyDescent="0.2">
      <c r="A15" s="94" t="s">
        <v>528</v>
      </c>
      <c r="B15" s="136"/>
      <c r="C15" s="136"/>
      <c r="D15" s="136"/>
      <c r="E15" s="136"/>
      <c r="F15" s="469"/>
      <c r="G15" s="136"/>
      <c r="H15" s="136"/>
      <c r="I15" s="107"/>
      <c r="J15" s="107"/>
      <c r="K15" s="107"/>
      <c r="L15" s="107"/>
      <c r="M15" s="107"/>
      <c r="N15" s="107"/>
    </row>
    <row r="16" spans="1:14" x14ac:dyDescent="0.2">
      <c r="A16" s="94" t="s">
        <v>468</v>
      </c>
      <c r="B16" s="182"/>
      <c r="C16" s="182"/>
      <c r="D16" s="182"/>
      <c r="E16" s="182"/>
      <c r="F16" s="182"/>
      <c r="G16" s="182"/>
      <c r="H16" s="182"/>
      <c r="I16" s="108"/>
      <c r="J16" s="108"/>
      <c r="K16" s="108"/>
      <c r="L16" s="108"/>
      <c r="M16" s="108"/>
      <c r="N16" s="108"/>
    </row>
    <row r="17" spans="1:8" x14ac:dyDescent="0.2">
      <c r="A17" s="165" t="s">
        <v>602</v>
      </c>
      <c r="B17" s="182"/>
      <c r="C17" s="182"/>
      <c r="D17" s="182"/>
      <c r="E17" s="182"/>
      <c r="F17" s="182"/>
      <c r="G17" s="182"/>
      <c r="H17" s="182"/>
    </row>
  </sheetData>
  <mergeCells count="3">
    <mergeCell ref="B3:C3"/>
    <mergeCell ref="D3:E3"/>
    <mergeCell ref="F3:H3"/>
  </mergeCells>
  <conditionalFormatting sqref="H7">
    <cfRule type="cellIs" dxfId="458" priority="4" operator="between">
      <formula>0</formula>
      <formula>0.5</formula>
    </cfRule>
  </conditionalFormatting>
  <conditionalFormatting sqref="B9 D9:G9">
    <cfRule type="cellIs" dxfId="457" priority="6" operator="between">
      <formula>0</formula>
      <formula>0.5</formula>
    </cfRule>
  </conditionalFormatting>
  <conditionalFormatting sqref="B7:C7 F7:G7">
    <cfRule type="cellIs" dxfId="456" priority="5" operator="between">
      <formula>0</formula>
      <formula>0.5</formula>
    </cfRule>
  </conditionalFormatting>
  <conditionalFormatting sqref="C7">
    <cfRule type="cellIs" dxfId="455" priority="3" operator="equal">
      <formula>0</formula>
    </cfRule>
  </conditionalFormatting>
  <conditionalFormatting sqref="B7">
    <cfRule type="cellIs" dxfId="454" priority="2" operator="equal">
      <formula>0</formula>
    </cfRule>
  </conditionalFormatting>
  <conditionalFormatting sqref="C6">
    <cfRule type="cellIs" dxfId="453" priority="1"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N47"/>
  <sheetViews>
    <sheetView zoomScale="115" zoomScaleNormal="115" zoomScaleSheetLayoutView="100" workbookViewId="0">
      <selection activeCell="C22" sqref="C22"/>
    </sheetView>
  </sheetViews>
  <sheetFormatPr baseColWidth="10" defaultRowHeight="12.75" x14ac:dyDescent="0.2"/>
  <cols>
    <col min="1" max="1" width="16.5" style="3" customWidth="1"/>
    <col min="2" max="2" width="10.875" style="3" customWidth="1"/>
    <col min="3" max="3" width="6.875" style="3" customWidth="1"/>
    <col min="4" max="4" width="8.75" style="3" customWidth="1"/>
    <col min="5" max="5" width="0.5" style="3" customWidth="1"/>
    <col min="6" max="6" width="6.5" style="3" customWidth="1"/>
    <col min="7" max="7" width="8.75" style="3" customWidth="1"/>
    <col min="8" max="8" width="11.875" style="3" customWidth="1"/>
    <col min="9" max="9" width="8.5" style="3" customWidth="1"/>
    <col min="10" max="10" width="11" style="3"/>
    <col min="11" max="11" width="10.375" style="3" customWidth="1"/>
    <col min="12" max="12" width="11.875" style="3" customWidth="1"/>
    <col min="13" max="15" width="11" style="3"/>
    <col min="16" max="248" width="10" style="3"/>
    <col min="249" max="249" width="14.5" style="3" customWidth="1"/>
    <col min="250" max="250" width="9.625" style="3" customWidth="1"/>
    <col min="251" max="251" width="6.125" style="3" bestFit="1" customWidth="1"/>
    <col min="252" max="252" width="7.75" style="3" bestFit="1" customWidth="1"/>
    <col min="253" max="253" width="5.75" style="3" customWidth="1"/>
    <col min="254" max="254" width="6.625" style="3" bestFit="1" customWidth="1"/>
    <col min="255" max="255" width="7.75" style="3" bestFit="1" customWidth="1"/>
    <col min="256" max="256" width="11.25" style="3" bestFit="1" customWidth="1"/>
    <col min="257" max="257" width="5.75" style="3" customWidth="1"/>
    <col min="258" max="258" width="7.75" style="3" bestFit="1" customWidth="1"/>
    <col min="259" max="259" width="10.5" style="3" bestFit="1" customWidth="1"/>
    <col min="260" max="260" width="6.5" style="3" customWidth="1"/>
    <col min="261" max="262" width="8" style="3" bestFit="1" customWidth="1"/>
    <col min="263" max="263" width="8.25" style="3" customWidth="1"/>
    <col min="264" max="264" width="10.87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75" style="3" bestFit="1" customWidth="1"/>
    <col min="509" max="509" width="5.75" style="3" customWidth="1"/>
    <col min="510" max="510" width="6.625" style="3" bestFit="1" customWidth="1"/>
    <col min="511" max="511" width="7.75" style="3" bestFit="1" customWidth="1"/>
    <col min="512" max="512" width="11.25" style="3" bestFit="1" customWidth="1"/>
    <col min="513" max="513" width="5.75" style="3" customWidth="1"/>
    <col min="514" max="514" width="7.75" style="3" bestFit="1" customWidth="1"/>
    <col min="515" max="515" width="10.5" style="3" bestFit="1" customWidth="1"/>
    <col min="516" max="516" width="6.5" style="3" customWidth="1"/>
    <col min="517" max="518" width="8" style="3" bestFit="1" customWidth="1"/>
    <col min="519" max="519" width="8.25" style="3" customWidth="1"/>
    <col min="520" max="520" width="10.87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75" style="3" bestFit="1" customWidth="1"/>
    <col min="765" max="765" width="5.75" style="3" customWidth="1"/>
    <col min="766" max="766" width="6.625" style="3" bestFit="1" customWidth="1"/>
    <col min="767" max="767" width="7.75" style="3" bestFit="1" customWidth="1"/>
    <col min="768" max="768" width="11.25" style="3" bestFit="1" customWidth="1"/>
    <col min="769" max="769" width="5.75" style="3" customWidth="1"/>
    <col min="770" max="770" width="7.75" style="3" bestFit="1" customWidth="1"/>
    <col min="771" max="771" width="10.5" style="3" bestFit="1" customWidth="1"/>
    <col min="772" max="772" width="6.5" style="3" customWidth="1"/>
    <col min="773" max="774" width="8" style="3" bestFit="1" customWidth="1"/>
    <col min="775" max="775" width="8.25" style="3" customWidth="1"/>
    <col min="776" max="776" width="10.87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75" style="3" bestFit="1" customWidth="1"/>
    <col min="1021" max="1021" width="5.75" style="3" customWidth="1"/>
    <col min="1022" max="1022" width="6.625" style="3" bestFit="1" customWidth="1"/>
    <col min="1023" max="1023" width="7.75" style="3" bestFit="1" customWidth="1"/>
    <col min="1024" max="1024" width="11.25" style="3" bestFit="1" customWidth="1"/>
    <col min="1025" max="1025" width="5.75" style="3" customWidth="1"/>
    <col min="1026" max="1026" width="7.75" style="3" bestFit="1" customWidth="1"/>
    <col min="1027" max="1027" width="10.5" style="3" bestFit="1" customWidth="1"/>
    <col min="1028" max="1028" width="6.5" style="3" customWidth="1"/>
    <col min="1029" max="1030" width="8" style="3" bestFit="1" customWidth="1"/>
    <col min="1031" max="1031" width="8.25" style="3" customWidth="1"/>
    <col min="1032" max="1032" width="10.87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75" style="3" bestFit="1" customWidth="1"/>
    <col min="1277" max="1277" width="5.75" style="3" customWidth="1"/>
    <col min="1278" max="1278" width="6.625" style="3" bestFit="1" customWidth="1"/>
    <col min="1279" max="1279" width="7.75" style="3" bestFit="1" customWidth="1"/>
    <col min="1280" max="1280" width="11.25" style="3" bestFit="1" customWidth="1"/>
    <col min="1281" max="1281" width="5.75" style="3" customWidth="1"/>
    <col min="1282" max="1282" width="7.75" style="3" bestFit="1" customWidth="1"/>
    <col min="1283" max="1283" width="10.5" style="3" bestFit="1" customWidth="1"/>
    <col min="1284" max="1284" width="6.5" style="3" customWidth="1"/>
    <col min="1285" max="1286" width="8" style="3" bestFit="1" customWidth="1"/>
    <col min="1287" max="1287" width="8.25" style="3" customWidth="1"/>
    <col min="1288" max="1288" width="10.87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75" style="3" bestFit="1" customWidth="1"/>
    <col min="1533" max="1533" width="5.75" style="3" customWidth="1"/>
    <col min="1534" max="1534" width="6.625" style="3" bestFit="1" customWidth="1"/>
    <col min="1535" max="1535" width="7.75" style="3" bestFit="1" customWidth="1"/>
    <col min="1536" max="1536" width="11.25" style="3" bestFit="1" customWidth="1"/>
    <col min="1537" max="1537" width="5.75" style="3" customWidth="1"/>
    <col min="1538" max="1538" width="7.75" style="3" bestFit="1" customWidth="1"/>
    <col min="1539" max="1539" width="10.5" style="3" bestFit="1" customWidth="1"/>
    <col min="1540" max="1540" width="6.5" style="3" customWidth="1"/>
    <col min="1541" max="1542" width="8" style="3" bestFit="1" customWidth="1"/>
    <col min="1543" max="1543" width="8.25" style="3" customWidth="1"/>
    <col min="1544" max="1544" width="10.87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75" style="3" bestFit="1" customWidth="1"/>
    <col min="1789" max="1789" width="5.75" style="3" customWidth="1"/>
    <col min="1790" max="1790" width="6.625" style="3" bestFit="1" customWidth="1"/>
    <col min="1791" max="1791" width="7.75" style="3" bestFit="1" customWidth="1"/>
    <col min="1792" max="1792" width="11.25" style="3" bestFit="1" customWidth="1"/>
    <col min="1793" max="1793" width="5.75" style="3" customWidth="1"/>
    <col min="1794" max="1794" width="7.75" style="3" bestFit="1" customWidth="1"/>
    <col min="1795" max="1795" width="10.5" style="3" bestFit="1" customWidth="1"/>
    <col min="1796" max="1796" width="6.5" style="3" customWidth="1"/>
    <col min="1797" max="1798" width="8" style="3" bestFit="1" customWidth="1"/>
    <col min="1799" max="1799" width="8.25" style="3" customWidth="1"/>
    <col min="1800" max="1800" width="10.87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75" style="3" bestFit="1" customWidth="1"/>
    <col min="2045" max="2045" width="5.75" style="3" customWidth="1"/>
    <col min="2046" max="2046" width="6.625" style="3" bestFit="1" customWidth="1"/>
    <col min="2047" max="2047" width="7.75" style="3" bestFit="1" customWidth="1"/>
    <col min="2048" max="2048" width="11.25" style="3" bestFit="1" customWidth="1"/>
    <col min="2049" max="2049" width="5.75" style="3" customWidth="1"/>
    <col min="2050" max="2050" width="7.75" style="3" bestFit="1" customWidth="1"/>
    <col min="2051" max="2051" width="10.5" style="3" bestFit="1" customWidth="1"/>
    <col min="2052" max="2052" width="6.5" style="3" customWidth="1"/>
    <col min="2053" max="2054" width="8" style="3" bestFit="1" customWidth="1"/>
    <col min="2055" max="2055" width="8.25" style="3" customWidth="1"/>
    <col min="2056" max="2056" width="10.87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75" style="3" bestFit="1" customWidth="1"/>
    <col min="2301" max="2301" width="5.75" style="3" customWidth="1"/>
    <col min="2302" max="2302" width="6.625" style="3" bestFit="1" customWidth="1"/>
    <col min="2303" max="2303" width="7.75" style="3" bestFit="1" customWidth="1"/>
    <col min="2304" max="2304" width="11.25" style="3" bestFit="1" customWidth="1"/>
    <col min="2305" max="2305" width="5.75" style="3" customWidth="1"/>
    <col min="2306" max="2306" width="7.75" style="3" bestFit="1" customWidth="1"/>
    <col min="2307" max="2307" width="10.5" style="3" bestFit="1" customWidth="1"/>
    <col min="2308" max="2308" width="6.5" style="3" customWidth="1"/>
    <col min="2309" max="2310" width="8" style="3" bestFit="1" customWidth="1"/>
    <col min="2311" max="2311" width="8.25" style="3" customWidth="1"/>
    <col min="2312" max="2312" width="10.87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75" style="3" bestFit="1" customWidth="1"/>
    <col min="2557" max="2557" width="5.75" style="3" customWidth="1"/>
    <col min="2558" max="2558" width="6.625" style="3" bestFit="1" customWidth="1"/>
    <col min="2559" max="2559" width="7.75" style="3" bestFit="1" customWidth="1"/>
    <col min="2560" max="2560" width="11.25" style="3" bestFit="1" customWidth="1"/>
    <col min="2561" max="2561" width="5.75" style="3" customWidth="1"/>
    <col min="2562" max="2562" width="7.75" style="3" bestFit="1" customWidth="1"/>
    <col min="2563" max="2563" width="10.5" style="3" bestFit="1" customWidth="1"/>
    <col min="2564" max="2564" width="6.5" style="3" customWidth="1"/>
    <col min="2565" max="2566" width="8" style="3" bestFit="1" customWidth="1"/>
    <col min="2567" max="2567" width="8.25" style="3" customWidth="1"/>
    <col min="2568" max="2568" width="10.87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75" style="3" bestFit="1" customWidth="1"/>
    <col min="2813" max="2813" width="5.75" style="3" customWidth="1"/>
    <col min="2814" max="2814" width="6.625" style="3" bestFit="1" customWidth="1"/>
    <col min="2815" max="2815" width="7.75" style="3" bestFit="1" customWidth="1"/>
    <col min="2816" max="2816" width="11.25" style="3" bestFit="1" customWidth="1"/>
    <col min="2817" max="2817" width="5.75" style="3" customWidth="1"/>
    <col min="2818" max="2818" width="7.75" style="3" bestFit="1" customWidth="1"/>
    <col min="2819" max="2819" width="10.5" style="3" bestFit="1" customWidth="1"/>
    <col min="2820" max="2820" width="6.5" style="3" customWidth="1"/>
    <col min="2821" max="2822" width="8" style="3" bestFit="1" customWidth="1"/>
    <col min="2823" max="2823" width="8.25" style="3" customWidth="1"/>
    <col min="2824" max="2824" width="10.87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75" style="3" bestFit="1" customWidth="1"/>
    <col min="3069" max="3069" width="5.75" style="3" customWidth="1"/>
    <col min="3070" max="3070" width="6.625" style="3" bestFit="1" customWidth="1"/>
    <col min="3071" max="3071" width="7.75" style="3" bestFit="1" customWidth="1"/>
    <col min="3072" max="3072" width="11.25" style="3" bestFit="1" customWidth="1"/>
    <col min="3073" max="3073" width="5.75" style="3" customWidth="1"/>
    <col min="3074" max="3074" width="7.75" style="3" bestFit="1" customWidth="1"/>
    <col min="3075" max="3075" width="10.5" style="3" bestFit="1" customWidth="1"/>
    <col min="3076" max="3076" width="6.5" style="3" customWidth="1"/>
    <col min="3077" max="3078" width="8" style="3" bestFit="1" customWidth="1"/>
    <col min="3079" max="3079" width="8.25" style="3" customWidth="1"/>
    <col min="3080" max="3080" width="10.87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75" style="3" bestFit="1" customWidth="1"/>
    <col min="3325" max="3325" width="5.75" style="3" customWidth="1"/>
    <col min="3326" max="3326" width="6.625" style="3" bestFit="1" customWidth="1"/>
    <col min="3327" max="3327" width="7.75" style="3" bestFit="1" customWidth="1"/>
    <col min="3328" max="3328" width="11.25" style="3" bestFit="1" customWidth="1"/>
    <col min="3329" max="3329" width="5.75" style="3" customWidth="1"/>
    <col min="3330" max="3330" width="7.75" style="3" bestFit="1" customWidth="1"/>
    <col min="3331" max="3331" width="10.5" style="3" bestFit="1" customWidth="1"/>
    <col min="3332" max="3332" width="6.5" style="3" customWidth="1"/>
    <col min="3333" max="3334" width="8" style="3" bestFit="1" customWidth="1"/>
    <col min="3335" max="3335" width="8.25" style="3" customWidth="1"/>
    <col min="3336" max="3336" width="10.87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75" style="3" bestFit="1" customWidth="1"/>
    <col min="3581" max="3581" width="5.75" style="3" customWidth="1"/>
    <col min="3582" max="3582" width="6.625" style="3" bestFit="1" customWidth="1"/>
    <col min="3583" max="3583" width="7.75" style="3" bestFit="1" customWidth="1"/>
    <col min="3584" max="3584" width="11.25" style="3" bestFit="1" customWidth="1"/>
    <col min="3585" max="3585" width="5.75" style="3" customWidth="1"/>
    <col min="3586" max="3586" width="7.75" style="3" bestFit="1" customWidth="1"/>
    <col min="3587" max="3587" width="10.5" style="3" bestFit="1" customWidth="1"/>
    <col min="3588" max="3588" width="6.5" style="3" customWidth="1"/>
    <col min="3589" max="3590" width="8" style="3" bestFit="1" customWidth="1"/>
    <col min="3591" max="3591" width="8.25" style="3" customWidth="1"/>
    <col min="3592" max="3592" width="10.87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75" style="3" bestFit="1" customWidth="1"/>
    <col min="3837" max="3837" width="5.75" style="3" customWidth="1"/>
    <col min="3838" max="3838" width="6.625" style="3" bestFit="1" customWidth="1"/>
    <col min="3839" max="3839" width="7.75" style="3" bestFit="1" customWidth="1"/>
    <col min="3840" max="3840" width="11.25" style="3" bestFit="1" customWidth="1"/>
    <col min="3841" max="3841" width="5.75" style="3" customWidth="1"/>
    <col min="3842" max="3842" width="7.75" style="3" bestFit="1" customWidth="1"/>
    <col min="3843" max="3843" width="10.5" style="3" bestFit="1" customWidth="1"/>
    <col min="3844" max="3844" width="6.5" style="3" customWidth="1"/>
    <col min="3845" max="3846" width="8" style="3" bestFit="1" customWidth="1"/>
    <col min="3847" max="3847" width="8.25" style="3" customWidth="1"/>
    <col min="3848" max="3848" width="10.87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75" style="3" bestFit="1" customWidth="1"/>
    <col min="4093" max="4093" width="5.75" style="3" customWidth="1"/>
    <col min="4094" max="4094" width="6.625" style="3" bestFit="1" customWidth="1"/>
    <col min="4095" max="4095" width="7.75" style="3" bestFit="1" customWidth="1"/>
    <col min="4096" max="4096" width="11.25" style="3" bestFit="1" customWidth="1"/>
    <col min="4097" max="4097" width="5.75" style="3" customWidth="1"/>
    <col min="4098" max="4098" width="7.75" style="3" bestFit="1" customWidth="1"/>
    <col min="4099" max="4099" width="10.5" style="3" bestFit="1" customWidth="1"/>
    <col min="4100" max="4100" width="6.5" style="3" customWidth="1"/>
    <col min="4101" max="4102" width="8" style="3" bestFit="1" customWidth="1"/>
    <col min="4103" max="4103" width="8.25" style="3" customWidth="1"/>
    <col min="4104" max="4104" width="10.87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75" style="3" bestFit="1" customWidth="1"/>
    <col min="4349" max="4349" width="5.75" style="3" customWidth="1"/>
    <col min="4350" max="4350" width="6.625" style="3" bestFit="1" customWidth="1"/>
    <col min="4351" max="4351" width="7.75" style="3" bestFit="1" customWidth="1"/>
    <col min="4352" max="4352" width="11.25" style="3" bestFit="1" customWidth="1"/>
    <col min="4353" max="4353" width="5.75" style="3" customWidth="1"/>
    <col min="4354" max="4354" width="7.75" style="3" bestFit="1" customWidth="1"/>
    <col min="4355" max="4355" width="10.5" style="3" bestFit="1" customWidth="1"/>
    <col min="4356" max="4356" width="6.5" style="3" customWidth="1"/>
    <col min="4357" max="4358" width="8" style="3" bestFit="1" customWidth="1"/>
    <col min="4359" max="4359" width="8.25" style="3" customWidth="1"/>
    <col min="4360" max="4360" width="10.87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75" style="3" bestFit="1" customWidth="1"/>
    <col min="4605" max="4605" width="5.75" style="3" customWidth="1"/>
    <col min="4606" max="4606" width="6.625" style="3" bestFit="1" customWidth="1"/>
    <col min="4607" max="4607" width="7.75" style="3" bestFit="1" customWidth="1"/>
    <col min="4608" max="4608" width="11.25" style="3" bestFit="1" customWidth="1"/>
    <col min="4609" max="4609" width="5.75" style="3" customWidth="1"/>
    <col min="4610" max="4610" width="7.75" style="3" bestFit="1" customWidth="1"/>
    <col min="4611" max="4611" width="10.5" style="3" bestFit="1" customWidth="1"/>
    <col min="4612" max="4612" width="6.5" style="3" customWidth="1"/>
    <col min="4613" max="4614" width="8" style="3" bestFit="1" customWidth="1"/>
    <col min="4615" max="4615" width="8.25" style="3" customWidth="1"/>
    <col min="4616" max="4616" width="10.87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75" style="3" bestFit="1" customWidth="1"/>
    <col min="4861" max="4861" width="5.75" style="3" customWidth="1"/>
    <col min="4862" max="4862" width="6.625" style="3" bestFit="1" customWidth="1"/>
    <col min="4863" max="4863" width="7.75" style="3" bestFit="1" customWidth="1"/>
    <col min="4864" max="4864" width="11.25" style="3" bestFit="1" customWidth="1"/>
    <col min="4865" max="4865" width="5.75" style="3" customWidth="1"/>
    <col min="4866" max="4866" width="7.75" style="3" bestFit="1" customWidth="1"/>
    <col min="4867" max="4867" width="10.5" style="3" bestFit="1" customWidth="1"/>
    <col min="4868" max="4868" width="6.5" style="3" customWidth="1"/>
    <col min="4869" max="4870" width="8" style="3" bestFit="1" customWidth="1"/>
    <col min="4871" max="4871" width="8.25" style="3" customWidth="1"/>
    <col min="4872" max="4872" width="10.87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75" style="3" bestFit="1" customWidth="1"/>
    <col min="5117" max="5117" width="5.75" style="3" customWidth="1"/>
    <col min="5118" max="5118" width="6.625" style="3" bestFit="1" customWidth="1"/>
    <col min="5119" max="5119" width="7.75" style="3" bestFit="1" customWidth="1"/>
    <col min="5120" max="5120" width="11.25" style="3" bestFit="1" customWidth="1"/>
    <col min="5121" max="5121" width="5.75" style="3" customWidth="1"/>
    <col min="5122" max="5122" width="7.75" style="3" bestFit="1" customWidth="1"/>
    <col min="5123" max="5123" width="10.5" style="3" bestFit="1" customWidth="1"/>
    <col min="5124" max="5124" width="6.5" style="3" customWidth="1"/>
    <col min="5125" max="5126" width="8" style="3" bestFit="1" customWidth="1"/>
    <col min="5127" max="5127" width="8.25" style="3" customWidth="1"/>
    <col min="5128" max="5128" width="10.87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75" style="3" bestFit="1" customWidth="1"/>
    <col min="5373" max="5373" width="5.75" style="3" customWidth="1"/>
    <col min="5374" max="5374" width="6.625" style="3" bestFit="1" customWidth="1"/>
    <col min="5375" max="5375" width="7.75" style="3" bestFit="1" customWidth="1"/>
    <col min="5376" max="5376" width="11.25" style="3" bestFit="1" customWidth="1"/>
    <col min="5377" max="5377" width="5.75" style="3" customWidth="1"/>
    <col min="5378" max="5378" width="7.75" style="3" bestFit="1" customWidth="1"/>
    <col min="5379" max="5379" width="10.5" style="3" bestFit="1" customWidth="1"/>
    <col min="5380" max="5380" width="6.5" style="3" customWidth="1"/>
    <col min="5381" max="5382" width="8" style="3" bestFit="1" customWidth="1"/>
    <col min="5383" max="5383" width="8.25" style="3" customWidth="1"/>
    <col min="5384" max="5384" width="10.87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75" style="3" bestFit="1" customWidth="1"/>
    <col min="5629" max="5629" width="5.75" style="3" customWidth="1"/>
    <col min="5630" max="5630" width="6.625" style="3" bestFit="1" customWidth="1"/>
    <col min="5631" max="5631" width="7.75" style="3" bestFit="1" customWidth="1"/>
    <col min="5632" max="5632" width="11.25" style="3" bestFit="1" customWidth="1"/>
    <col min="5633" max="5633" width="5.75" style="3" customWidth="1"/>
    <col min="5634" max="5634" width="7.75" style="3" bestFit="1" customWidth="1"/>
    <col min="5635" max="5635" width="10.5" style="3" bestFit="1" customWidth="1"/>
    <col min="5636" max="5636" width="6.5" style="3" customWidth="1"/>
    <col min="5637" max="5638" width="8" style="3" bestFit="1" customWidth="1"/>
    <col min="5639" max="5639" width="8.25" style="3" customWidth="1"/>
    <col min="5640" max="5640" width="10.87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75" style="3" bestFit="1" customWidth="1"/>
    <col min="5885" max="5885" width="5.75" style="3" customWidth="1"/>
    <col min="5886" max="5886" width="6.625" style="3" bestFit="1" customWidth="1"/>
    <col min="5887" max="5887" width="7.75" style="3" bestFit="1" customWidth="1"/>
    <col min="5888" max="5888" width="11.25" style="3" bestFit="1" customWidth="1"/>
    <col min="5889" max="5889" width="5.75" style="3" customWidth="1"/>
    <col min="5890" max="5890" width="7.75" style="3" bestFit="1" customWidth="1"/>
    <col min="5891" max="5891" width="10.5" style="3" bestFit="1" customWidth="1"/>
    <col min="5892" max="5892" width="6.5" style="3" customWidth="1"/>
    <col min="5893" max="5894" width="8" style="3" bestFit="1" customWidth="1"/>
    <col min="5895" max="5895" width="8.25" style="3" customWidth="1"/>
    <col min="5896" max="5896" width="10.87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75" style="3" bestFit="1" customWidth="1"/>
    <col min="6141" max="6141" width="5.75" style="3" customWidth="1"/>
    <col min="6142" max="6142" width="6.625" style="3" bestFit="1" customWidth="1"/>
    <col min="6143" max="6143" width="7.75" style="3" bestFit="1" customWidth="1"/>
    <col min="6144" max="6144" width="11.25" style="3" bestFit="1" customWidth="1"/>
    <col min="6145" max="6145" width="5.75" style="3" customWidth="1"/>
    <col min="6146" max="6146" width="7.75" style="3" bestFit="1" customWidth="1"/>
    <col min="6147" max="6147" width="10.5" style="3" bestFit="1" customWidth="1"/>
    <col min="6148" max="6148" width="6.5" style="3" customWidth="1"/>
    <col min="6149" max="6150" width="8" style="3" bestFit="1" customWidth="1"/>
    <col min="6151" max="6151" width="8.25" style="3" customWidth="1"/>
    <col min="6152" max="6152" width="10.87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75" style="3" bestFit="1" customWidth="1"/>
    <col min="6397" max="6397" width="5.75" style="3" customWidth="1"/>
    <col min="6398" max="6398" width="6.625" style="3" bestFit="1" customWidth="1"/>
    <col min="6399" max="6399" width="7.75" style="3" bestFit="1" customWidth="1"/>
    <col min="6400" max="6400" width="11.25" style="3" bestFit="1" customWidth="1"/>
    <col min="6401" max="6401" width="5.75" style="3" customWidth="1"/>
    <col min="6402" max="6402" width="7.75" style="3" bestFit="1" customWidth="1"/>
    <col min="6403" max="6403" width="10.5" style="3" bestFit="1" customWidth="1"/>
    <col min="6404" max="6404" width="6.5" style="3" customWidth="1"/>
    <col min="6405" max="6406" width="8" style="3" bestFit="1" customWidth="1"/>
    <col min="6407" max="6407" width="8.25" style="3" customWidth="1"/>
    <col min="6408" max="6408" width="10.87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75" style="3" bestFit="1" customWidth="1"/>
    <col min="6653" max="6653" width="5.75" style="3" customWidth="1"/>
    <col min="6654" max="6654" width="6.625" style="3" bestFit="1" customWidth="1"/>
    <col min="6655" max="6655" width="7.75" style="3" bestFit="1" customWidth="1"/>
    <col min="6656" max="6656" width="11.25" style="3" bestFit="1" customWidth="1"/>
    <col min="6657" max="6657" width="5.75" style="3" customWidth="1"/>
    <col min="6658" max="6658" width="7.75" style="3" bestFit="1" customWidth="1"/>
    <col min="6659" max="6659" width="10.5" style="3" bestFit="1" customWidth="1"/>
    <col min="6660" max="6660" width="6.5" style="3" customWidth="1"/>
    <col min="6661" max="6662" width="8" style="3" bestFit="1" customWidth="1"/>
    <col min="6663" max="6663" width="8.25" style="3" customWidth="1"/>
    <col min="6664" max="6664" width="10.87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75" style="3" bestFit="1" customWidth="1"/>
    <col min="6909" max="6909" width="5.75" style="3" customWidth="1"/>
    <col min="6910" max="6910" width="6.625" style="3" bestFit="1" customWidth="1"/>
    <col min="6911" max="6911" width="7.75" style="3" bestFit="1" customWidth="1"/>
    <col min="6912" max="6912" width="11.25" style="3" bestFit="1" customWidth="1"/>
    <col min="6913" max="6913" width="5.75" style="3" customWidth="1"/>
    <col min="6914" max="6914" width="7.75" style="3" bestFit="1" customWidth="1"/>
    <col min="6915" max="6915" width="10.5" style="3" bestFit="1" customWidth="1"/>
    <col min="6916" max="6916" width="6.5" style="3" customWidth="1"/>
    <col min="6917" max="6918" width="8" style="3" bestFit="1" customWidth="1"/>
    <col min="6919" max="6919" width="8.25" style="3" customWidth="1"/>
    <col min="6920" max="6920" width="10.87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75" style="3" bestFit="1" customWidth="1"/>
    <col min="7165" max="7165" width="5.75" style="3" customWidth="1"/>
    <col min="7166" max="7166" width="6.625" style="3" bestFit="1" customWidth="1"/>
    <col min="7167" max="7167" width="7.75" style="3" bestFit="1" customWidth="1"/>
    <col min="7168" max="7168" width="11.25" style="3" bestFit="1" customWidth="1"/>
    <col min="7169" max="7169" width="5.75" style="3" customWidth="1"/>
    <col min="7170" max="7170" width="7.75" style="3" bestFit="1" customWidth="1"/>
    <col min="7171" max="7171" width="10.5" style="3" bestFit="1" customWidth="1"/>
    <col min="7172" max="7172" width="6.5" style="3" customWidth="1"/>
    <col min="7173" max="7174" width="8" style="3" bestFit="1" customWidth="1"/>
    <col min="7175" max="7175" width="8.25" style="3" customWidth="1"/>
    <col min="7176" max="7176" width="10.87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75" style="3" bestFit="1" customWidth="1"/>
    <col min="7421" max="7421" width="5.75" style="3" customWidth="1"/>
    <col min="7422" max="7422" width="6.625" style="3" bestFit="1" customWidth="1"/>
    <col min="7423" max="7423" width="7.75" style="3" bestFit="1" customWidth="1"/>
    <col min="7424" max="7424" width="11.25" style="3" bestFit="1" customWidth="1"/>
    <col min="7425" max="7425" width="5.75" style="3" customWidth="1"/>
    <col min="7426" max="7426" width="7.75" style="3" bestFit="1" customWidth="1"/>
    <col min="7427" max="7427" width="10.5" style="3" bestFit="1" customWidth="1"/>
    <col min="7428" max="7428" width="6.5" style="3" customWidth="1"/>
    <col min="7429" max="7430" width="8" style="3" bestFit="1" customWidth="1"/>
    <col min="7431" max="7431" width="8.25" style="3" customWidth="1"/>
    <col min="7432" max="7432" width="10.87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75" style="3" bestFit="1" customWidth="1"/>
    <col min="7677" max="7677" width="5.75" style="3" customWidth="1"/>
    <col min="7678" max="7678" width="6.625" style="3" bestFit="1" customWidth="1"/>
    <col min="7679" max="7679" width="7.75" style="3" bestFit="1" customWidth="1"/>
    <col min="7680" max="7680" width="11.25" style="3" bestFit="1" customWidth="1"/>
    <col min="7681" max="7681" width="5.75" style="3" customWidth="1"/>
    <col min="7682" max="7682" width="7.75" style="3" bestFit="1" customWidth="1"/>
    <col min="7683" max="7683" width="10.5" style="3" bestFit="1" customWidth="1"/>
    <col min="7684" max="7684" width="6.5" style="3" customWidth="1"/>
    <col min="7685" max="7686" width="8" style="3" bestFit="1" customWidth="1"/>
    <col min="7687" max="7687" width="8.25" style="3" customWidth="1"/>
    <col min="7688" max="7688" width="10.87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75" style="3" bestFit="1" customWidth="1"/>
    <col min="7933" max="7933" width="5.75" style="3" customWidth="1"/>
    <col min="7934" max="7934" width="6.625" style="3" bestFit="1" customWidth="1"/>
    <col min="7935" max="7935" width="7.75" style="3" bestFit="1" customWidth="1"/>
    <col min="7936" max="7936" width="11.25" style="3" bestFit="1" customWidth="1"/>
    <col min="7937" max="7937" width="5.75" style="3" customWidth="1"/>
    <col min="7938" max="7938" width="7.75" style="3" bestFit="1" customWidth="1"/>
    <col min="7939" max="7939" width="10.5" style="3" bestFit="1" customWidth="1"/>
    <col min="7940" max="7940" width="6.5" style="3" customWidth="1"/>
    <col min="7941" max="7942" width="8" style="3" bestFit="1" customWidth="1"/>
    <col min="7943" max="7943" width="8.25" style="3" customWidth="1"/>
    <col min="7944" max="7944" width="10.87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75" style="3" bestFit="1" customWidth="1"/>
    <col min="8189" max="8189" width="5.75" style="3" customWidth="1"/>
    <col min="8190" max="8190" width="6.625" style="3" bestFit="1" customWidth="1"/>
    <col min="8191" max="8191" width="7.75" style="3" bestFit="1" customWidth="1"/>
    <col min="8192" max="8192" width="11.25" style="3" bestFit="1" customWidth="1"/>
    <col min="8193" max="8193" width="5.75" style="3" customWidth="1"/>
    <col min="8194" max="8194" width="7.75" style="3" bestFit="1" customWidth="1"/>
    <col min="8195" max="8195" width="10.5" style="3" bestFit="1" customWidth="1"/>
    <col min="8196" max="8196" width="6.5" style="3" customWidth="1"/>
    <col min="8197" max="8198" width="8" style="3" bestFit="1" customWidth="1"/>
    <col min="8199" max="8199" width="8.25" style="3" customWidth="1"/>
    <col min="8200" max="8200" width="10.87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75" style="3" bestFit="1" customWidth="1"/>
    <col min="8445" max="8445" width="5.75" style="3" customWidth="1"/>
    <col min="8446" max="8446" width="6.625" style="3" bestFit="1" customWidth="1"/>
    <col min="8447" max="8447" width="7.75" style="3" bestFit="1" customWidth="1"/>
    <col min="8448" max="8448" width="11.25" style="3" bestFit="1" customWidth="1"/>
    <col min="8449" max="8449" width="5.75" style="3" customWidth="1"/>
    <col min="8450" max="8450" width="7.75" style="3" bestFit="1" customWidth="1"/>
    <col min="8451" max="8451" width="10.5" style="3" bestFit="1" customWidth="1"/>
    <col min="8452" max="8452" width="6.5" style="3" customWidth="1"/>
    <col min="8453" max="8454" width="8" style="3" bestFit="1" customWidth="1"/>
    <col min="8455" max="8455" width="8.25" style="3" customWidth="1"/>
    <col min="8456" max="8456" width="10.87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75" style="3" bestFit="1" customWidth="1"/>
    <col min="8701" max="8701" width="5.75" style="3" customWidth="1"/>
    <col min="8702" max="8702" width="6.625" style="3" bestFit="1" customWidth="1"/>
    <col min="8703" max="8703" width="7.75" style="3" bestFit="1" customWidth="1"/>
    <col min="8704" max="8704" width="11.25" style="3" bestFit="1" customWidth="1"/>
    <col min="8705" max="8705" width="5.75" style="3" customWidth="1"/>
    <col min="8706" max="8706" width="7.75" style="3" bestFit="1" customWidth="1"/>
    <col min="8707" max="8707" width="10.5" style="3" bestFit="1" customWidth="1"/>
    <col min="8708" max="8708" width="6.5" style="3" customWidth="1"/>
    <col min="8709" max="8710" width="8" style="3" bestFit="1" customWidth="1"/>
    <col min="8711" max="8711" width="8.25" style="3" customWidth="1"/>
    <col min="8712" max="8712" width="10.87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75" style="3" bestFit="1" customWidth="1"/>
    <col min="8957" max="8957" width="5.75" style="3" customWidth="1"/>
    <col min="8958" max="8958" width="6.625" style="3" bestFit="1" customWidth="1"/>
    <col min="8959" max="8959" width="7.75" style="3" bestFit="1" customWidth="1"/>
    <col min="8960" max="8960" width="11.25" style="3" bestFit="1" customWidth="1"/>
    <col min="8961" max="8961" width="5.75" style="3" customWidth="1"/>
    <col min="8962" max="8962" width="7.75" style="3" bestFit="1" customWidth="1"/>
    <col min="8963" max="8963" width="10.5" style="3" bestFit="1" customWidth="1"/>
    <col min="8964" max="8964" width="6.5" style="3" customWidth="1"/>
    <col min="8965" max="8966" width="8" style="3" bestFit="1" customWidth="1"/>
    <col min="8967" max="8967" width="8.25" style="3" customWidth="1"/>
    <col min="8968" max="8968" width="10.87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75" style="3" bestFit="1" customWidth="1"/>
    <col min="9213" max="9213" width="5.75" style="3" customWidth="1"/>
    <col min="9214" max="9214" width="6.625" style="3" bestFit="1" customWidth="1"/>
    <col min="9215" max="9215" width="7.75" style="3" bestFit="1" customWidth="1"/>
    <col min="9216" max="9216" width="11.25" style="3" bestFit="1" customWidth="1"/>
    <col min="9217" max="9217" width="5.75" style="3" customWidth="1"/>
    <col min="9218" max="9218" width="7.75" style="3" bestFit="1" customWidth="1"/>
    <col min="9219" max="9219" width="10.5" style="3" bestFit="1" customWidth="1"/>
    <col min="9220" max="9220" width="6.5" style="3" customWidth="1"/>
    <col min="9221" max="9222" width="8" style="3" bestFit="1" customWidth="1"/>
    <col min="9223" max="9223" width="8.25" style="3" customWidth="1"/>
    <col min="9224" max="9224" width="10.87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75" style="3" bestFit="1" customWidth="1"/>
    <col min="9469" max="9469" width="5.75" style="3" customWidth="1"/>
    <col min="9470" max="9470" width="6.625" style="3" bestFit="1" customWidth="1"/>
    <col min="9471" max="9471" width="7.75" style="3" bestFit="1" customWidth="1"/>
    <col min="9472" max="9472" width="11.25" style="3" bestFit="1" customWidth="1"/>
    <col min="9473" max="9473" width="5.75" style="3" customWidth="1"/>
    <col min="9474" max="9474" width="7.75" style="3" bestFit="1" customWidth="1"/>
    <col min="9475" max="9475" width="10.5" style="3" bestFit="1" customWidth="1"/>
    <col min="9476" max="9476" width="6.5" style="3" customWidth="1"/>
    <col min="9477" max="9478" width="8" style="3" bestFit="1" customWidth="1"/>
    <col min="9479" max="9479" width="8.25" style="3" customWidth="1"/>
    <col min="9480" max="9480" width="10.87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75" style="3" bestFit="1" customWidth="1"/>
    <col min="9725" max="9725" width="5.75" style="3" customWidth="1"/>
    <col min="9726" max="9726" width="6.625" style="3" bestFit="1" customWidth="1"/>
    <col min="9727" max="9727" width="7.75" style="3" bestFit="1" customWidth="1"/>
    <col min="9728" max="9728" width="11.25" style="3" bestFit="1" customWidth="1"/>
    <col min="9729" max="9729" width="5.75" style="3" customWidth="1"/>
    <col min="9730" max="9730" width="7.75" style="3" bestFit="1" customWidth="1"/>
    <col min="9731" max="9731" width="10.5" style="3" bestFit="1" customWidth="1"/>
    <col min="9732" max="9732" width="6.5" style="3" customWidth="1"/>
    <col min="9733" max="9734" width="8" style="3" bestFit="1" customWidth="1"/>
    <col min="9735" max="9735" width="8.25" style="3" customWidth="1"/>
    <col min="9736" max="9736" width="10.87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75" style="3" bestFit="1" customWidth="1"/>
    <col min="9981" max="9981" width="5.75" style="3" customWidth="1"/>
    <col min="9982" max="9982" width="6.625" style="3" bestFit="1" customWidth="1"/>
    <col min="9983" max="9983" width="7.75" style="3" bestFit="1" customWidth="1"/>
    <col min="9984" max="9984" width="11.25" style="3" bestFit="1" customWidth="1"/>
    <col min="9985" max="9985" width="5.75" style="3" customWidth="1"/>
    <col min="9986" max="9986" width="7.75" style="3" bestFit="1" customWidth="1"/>
    <col min="9987" max="9987" width="10.5" style="3" bestFit="1" customWidth="1"/>
    <col min="9988" max="9988" width="6.5" style="3" customWidth="1"/>
    <col min="9989" max="9990" width="8" style="3" bestFit="1" customWidth="1"/>
    <col min="9991" max="9991" width="8.25" style="3" customWidth="1"/>
    <col min="9992" max="9992" width="10.87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75" style="3" bestFit="1" customWidth="1"/>
    <col min="10237" max="10237" width="5.75" style="3" customWidth="1"/>
    <col min="10238" max="10238" width="6.625" style="3" bestFit="1" customWidth="1"/>
    <col min="10239" max="10239" width="7.75" style="3" bestFit="1" customWidth="1"/>
    <col min="10240" max="10240" width="11.25" style="3" bestFit="1" customWidth="1"/>
    <col min="10241" max="10241" width="5.75" style="3" customWidth="1"/>
    <col min="10242" max="10242" width="7.75" style="3" bestFit="1" customWidth="1"/>
    <col min="10243" max="10243" width="10.5" style="3" bestFit="1" customWidth="1"/>
    <col min="10244" max="10244" width="6.5" style="3" customWidth="1"/>
    <col min="10245" max="10246" width="8" style="3" bestFit="1" customWidth="1"/>
    <col min="10247" max="10247" width="8.25" style="3" customWidth="1"/>
    <col min="10248" max="10248" width="10.87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75" style="3" bestFit="1" customWidth="1"/>
    <col min="10493" max="10493" width="5.75" style="3" customWidth="1"/>
    <col min="10494" max="10494" width="6.625" style="3" bestFit="1" customWidth="1"/>
    <col min="10495" max="10495" width="7.75" style="3" bestFit="1" customWidth="1"/>
    <col min="10496" max="10496" width="11.25" style="3" bestFit="1" customWidth="1"/>
    <col min="10497" max="10497" width="5.75" style="3" customWidth="1"/>
    <col min="10498" max="10498" width="7.75" style="3" bestFit="1" customWidth="1"/>
    <col min="10499" max="10499" width="10.5" style="3" bestFit="1" customWidth="1"/>
    <col min="10500" max="10500" width="6.5" style="3" customWidth="1"/>
    <col min="10501" max="10502" width="8" style="3" bestFit="1" customWidth="1"/>
    <col min="10503" max="10503" width="8.25" style="3" customWidth="1"/>
    <col min="10504" max="10504" width="10.87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75" style="3" bestFit="1" customWidth="1"/>
    <col min="10749" max="10749" width="5.75" style="3" customWidth="1"/>
    <col min="10750" max="10750" width="6.625" style="3" bestFit="1" customWidth="1"/>
    <col min="10751" max="10751" width="7.75" style="3" bestFit="1" customWidth="1"/>
    <col min="10752" max="10752" width="11.25" style="3" bestFit="1" customWidth="1"/>
    <col min="10753" max="10753" width="5.75" style="3" customWidth="1"/>
    <col min="10754" max="10754" width="7.75" style="3" bestFit="1" customWidth="1"/>
    <col min="10755" max="10755" width="10.5" style="3" bestFit="1" customWidth="1"/>
    <col min="10756" max="10756" width="6.5" style="3" customWidth="1"/>
    <col min="10757" max="10758" width="8" style="3" bestFit="1" customWidth="1"/>
    <col min="10759" max="10759" width="8.25" style="3" customWidth="1"/>
    <col min="10760" max="10760" width="10.87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75" style="3" bestFit="1" customWidth="1"/>
    <col min="11005" max="11005" width="5.75" style="3" customWidth="1"/>
    <col min="11006" max="11006" width="6.625" style="3" bestFit="1" customWidth="1"/>
    <col min="11007" max="11007" width="7.75" style="3" bestFit="1" customWidth="1"/>
    <col min="11008" max="11008" width="11.25" style="3" bestFit="1" customWidth="1"/>
    <col min="11009" max="11009" width="5.75" style="3" customWidth="1"/>
    <col min="11010" max="11010" width="7.75" style="3" bestFit="1" customWidth="1"/>
    <col min="11011" max="11011" width="10.5" style="3" bestFit="1" customWidth="1"/>
    <col min="11012" max="11012" width="6.5" style="3" customWidth="1"/>
    <col min="11013" max="11014" width="8" style="3" bestFit="1" customWidth="1"/>
    <col min="11015" max="11015" width="8.25" style="3" customWidth="1"/>
    <col min="11016" max="11016" width="10.87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75" style="3" bestFit="1" customWidth="1"/>
    <col min="11261" max="11261" width="5.75" style="3" customWidth="1"/>
    <col min="11262" max="11262" width="6.625" style="3" bestFit="1" customWidth="1"/>
    <col min="11263" max="11263" width="7.75" style="3" bestFit="1" customWidth="1"/>
    <col min="11264" max="11264" width="11.25" style="3" bestFit="1" customWidth="1"/>
    <col min="11265" max="11265" width="5.75" style="3" customWidth="1"/>
    <col min="11266" max="11266" width="7.75" style="3" bestFit="1" customWidth="1"/>
    <col min="11267" max="11267" width="10.5" style="3" bestFit="1" customWidth="1"/>
    <col min="11268" max="11268" width="6.5" style="3" customWidth="1"/>
    <col min="11269" max="11270" width="8" style="3" bestFit="1" customWidth="1"/>
    <col min="11271" max="11271" width="8.25" style="3" customWidth="1"/>
    <col min="11272" max="11272" width="10.87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75" style="3" bestFit="1" customWidth="1"/>
    <col min="11517" max="11517" width="5.75" style="3" customWidth="1"/>
    <col min="11518" max="11518" width="6.625" style="3" bestFit="1" customWidth="1"/>
    <col min="11519" max="11519" width="7.75" style="3" bestFit="1" customWidth="1"/>
    <col min="11520" max="11520" width="11.25" style="3" bestFit="1" customWidth="1"/>
    <col min="11521" max="11521" width="5.75" style="3" customWidth="1"/>
    <col min="11522" max="11522" width="7.75" style="3" bestFit="1" customWidth="1"/>
    <col min="11523" max="11523" width="10.5" style="3" bestFit="1" customWidth="1"/>
    <col min="11524" max="11524" width="6.5" style="3" customWidth="1"/>
    <col min="11525" max="11526" width="8" style="3" bestFit="1" customWidth="1"/>
    <col min="11527" max="11527" width="8.25" style="3" customWidth="1"/>
    <col min="11528" max="11528" width="10.87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75" style="3" bestFit="1" customWidth="1"/>
    <col min="11773" max="11773" width="5.75" style="3" customWidth="1"/>
    <col min="11774" max="11774" width="6.625" style="3" bestFit="1" customWidth="1"/>
    <col min="11775" max="11775" width="7.75" style="3" bestFit="1" customWidth="1"/>
    <col min="11776" max="11776" width="11.25" style="3" bestFit="1" customWidth="1"/>
    <col min="11777" max="11777" width="5.75" style="3" customWidth="1"/>
    <col min="11778" max="11778" width="7.75" style="3" bestFit="1" customWidth="1"/>
    <col min="11779" max="11779" width="10.5" style="3" bestFit="1" customWidth="1"/>
    <col min="11780" max="11780" width="6.5" style="3" customWidth="1"/>
    <col min="11781" max="11782" width="8" style="3" bestFit="1" customWidth="1"/>
    <col min="11783" max="11783" width="8.25" style="3" customWidth="1"/>
    <col min="11784" max="11784" width="10.87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75" style="3" bestFit="1" customWidth="1"/>
    <col min="12029" max="12029" width="5.75" style="3" customWidth="1"/>
    <col min="12030" max="12030" width="6.625" style="3" bestFit="1" customWidth="1"/>
    <col min="12031" max="12031" width="7.75" style="3" bestFit="1" customWidth="1"/>
    <col min="12032" max="12032" width="11.25" style="3" bestFit="1" customWidth="1"/>
    <col min="12033" max="12033" width="5.75" style="3" customWidth="1"/>
    <col min="12034" max="12034" width="7.75" style="3" bestFit="1" customWidth="1"/>
    <col min="12035" max="12035" width="10.5" style="3" bestFit="1" customWidth="1"/>
    <col min="12036" max="12036" width="6.5" style="3" customWidth="1"/>
    <col min="12037" max="12038" width="8" style="3" bestFit="1" customWidth="1"/>
    <col min="12039" max="12039" width="8.25" style="3" customWidth="1"/>
    <col min="12040" max="12040" width="10.87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75" style="3" bestFit="1" customWidth="1"/>
    <col min="12285" max="12285" width="5.75" style="3" customWidth="1"/>
    <col min="12286" max="12286" width="6.625" style="3" bestFit="1" customWidth="1"/>
    <col min="12287" max="12287" width="7.75" style="3" bestFit="1" customWidth="1"/>
    <col min="12288" max="12288" width="11.25" style="3" bestFit="1" customWidth="1"/>
    <col min="12289" max="12289" width="5.75" style="3" customWidth="1"/>
    <col min="12290" max="12290" width="7.75" style="3" bestFit="1" customWidth="1"/>
    <col min="12291" max="12291" width="10.5" style="3" bestFit="1" customWidth="1"/>
    <col min="12292" max="12292" width="6.5" style="3" customWidth="1"/>
    <col min="12293" max="12294" width="8" style="3" bestFit="1" customWidth="1"/>
    <col min="12295" max="12295" width="8.25" style="3" customWidth="1"/>
    <col min="12296" max="12296" width="10.87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75" style="3" bestFit="1" customWidth="1"/>
    <col min="12541" max="12541" width="5.75" style="3" customWidth="1"/>
    <col min="12542" max="12542" width="6.625" style="3" bestFit="1" customWidth="1"/>
    <col min="12543" max="12543" width="7.75" style="3" bestFit="1" customWidth="1"/>
    <col min="12544" max="12544" width="11.25" style="3" bestFit="1" customWidth="1"/>
    <col min="12545" max="12545" width="5.75" style="3" customWidth="1"/>
    <col min="12546" max="12546" width="7.75" style="3" bestFit="1" customWidth="1"/>
    <col min="12547" max="12547" width="10.5" style="3" bestFit="1" customWidth="1"/>
    <col min="12548" max="12548" width="6.5" style="3" customWidth="1"/>
    <col min="12549" max="12550" width="8" style="3" bestFit="1" customWidth="1"/>
    <col min="12551" max="12551" width="8.25" style="3" customWidth="1"/>
    <col min="12552" max="12552" width="10.87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75" style="3" bestFit="1" customWidth="1"/>
    <col min="12797" max="12797" width="5.75" style="3" customWidth="1"/>
    <col min="12798" max="12798" width="6.625" style="3" bestFit="1" customWidth="1"/>
    <col min="12799" max="12799" width="7.75" style="3" bestFit="1" customWidth="1"/>
    <col min="12800" max="12800" width="11.25" style="3" bestFit="1" customWidth="1"/>
    <col min="12801" max="12801" width="5.75" style="3" customWidth="1"/>
    <col min="12802" max="12802" width="7.75" style="3" bestFit="1" customWidth="1"/>
    <col min="12803" max="12803" width="10.5" style="3" bestFit="1" customWidth="1"/>
    <col min="12804" max="12804" width="6.5" style="3" customWidth="1"/>
    <col min="12805" max="12806" width="8" style="3" bestFit="1" customWidth="1"/>
    <col min="12807" max="12807" width="8.25" style="3" customWidth="1"/>
    <col min="12808" max="12808" width="10.87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75" style="3" bestFit="1" customWidth="1"/>
    <col min="13053" max="13053" width="5.75" style="3" customWidth="1"/>
    <col min="13054" max="13054" width="6.625" style="3" bestFit="1" customWidth="1"/>
    <col min="13055" max="13055" width="7.75" style="3" bestFit="1" customWidth="1"/>
    <col min="13056" max="13056" width="11.25" style="3" bestFit="1" customWidth="1"/>
    <col min="13057" max="13057" width="5.75" style="3" customWidth="1"/>
    <col min="13058" max="13058" width="7.75" style="3" bestFit="1" customWidth="1"/>
    <col min="13059" max="13059" width="10.5" style="3" bestFit="1" customWidth="1"/>
    <col min="13060" max="13060" width="6.5" style="3" customWidth="1"/>
    <col min="13061" max="13062" width="8" style="3" bestFit="1" customWidth="1"/>
    <col min="13063" max="13063" width="8.25" style="3" customWidth="1"/>
    <col min="13064" max="13064" width="10.87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75" style="3" bestFit="1" customWidth="1"/>
    <col min="13309" max="13309" width="5.75" style="3" customWidth="1"/>
    <col min="13310" max="13310" width="6.625" style="3" bestFit="1" customWidth="1"/>
    <col min="13311" max="13311" width="7.75" style="3" bestFit="1" customWidth="1"/>
    <col min="13312" max="13312" width="11.25" style="3" bestFit="1" customWidth="1"/>
    <col min="13313" max="13313" width="5.75" style="3" customWidth="1"/>
    <col min="13314" max="13314" width="7.75" style="3" bestFit="1" customWidth="1"/>
    <col min="13315" max="13315" width="10.5" style="3" bestFit="1" customWidth="1"/>
    <col min="13316" max="13316" width="6.5" style="3" customWidth="1"/>
    <col min="13317" max="13318" width="8" style="3" bestFit="1" customWidth="1"/>
    <col min="13319" max="13319" width="8.25" style="3" customWidth="1"/>
    <col min="13320" max="13320" width="10.87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75" style="3" bestFit="1" customWidth="1"/>
    <col min="13565" max="13565" width="5.75" style="3" customWidth="1"/>
    <col min="13566" max="13566" width="6.625" style="3" bestFit="1" customWidth="1"/>
    <col min="13567" max="13567" width="7.75" style="3" bestFit="1" customWidth="1"/>
    <col min="13568" max="13568" width="11.25" style="3" bestFit="1" customWidth="1"/>
    <col min="13569" max="13569" width="5.75" style="3" customWidth="1"/>
    <col min="13570" max="13570" width="7.75" style="3" bestFit="1" customWidth="1"/>
    <col min="13571" max="13571" width="10.5" style="3" bestFit="1" customWidth="1"/>
    <col min="13572" max="13572" width="6.5" style="3" customWidth="1"/>
    <col min="13573" max="13574" width="8" style="3" bestFit="1" customWidth="1"/>
    <col min="13575" max="13575" width="8.25" style="3" customWidth="1"/>
    <col min="13576" max="13576" width="10.87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75" style="3" bestFit="1" customWidth="1"/>
    <col min="13821" max="13821" width="5.75" style="3" customWidth="1"/>
    <col min="13822" max="13822" width="6.625" style="3" bestFit="1" customWidth="1"/>
    <col min="13823" max="13823" width="7.75" style="3" bestFit="1" customWidth="1"/>
    <col min="13824" max="13824" width="11.25" style="3" bestFit="1" customWidth="1"/>
    <col min="13825" max="13825" width="5.75" style="3" customWidth="1"/>
    <col min="13826" max="13826" width="7.75" style="3" bestFit="1" customWidth="1"/>
    <col min="13827" max="13827" width="10.5" style="3" bestFit="1" customWidth="1"/>
    <col min="13828" max="13828" width="6.5" style="3" customWidth="1"/>
    <col min="13829" max="13830" width="8" style="3" bestFit="1" customWidth="1"/>
    <col min="13831" max="13831" width="8.25" style="3" customWidth="1"/>
    <col min="13832" max="13832" width="10.87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75" style="3" bestFit="1" customWidth="1"/>
    <col min="14077" max="14077" width="5.75" style="3" customWidth="1"/>
    <col min="14078" max="14078" width="6.625" style="3" bestFit="1" customWidth="1"/>
    <col min="14079" max="14079" width="7.75" style="3" bestFit="1" customWidth="1"/>
    <col min="14080" max="14080" width="11.25" style="3" bestFit="1" customWidth="1"/>
    <col min="14081" max="14081" width="5.75" style="3" customWidth="1"/>
    <col min="14082" max="14082" width="7.75" style="3" bestFit="1" customWidth="1"/>
    <col min="14083" max="14083" width="10.5" style="3" bestFit="1" customWidth="1"/>
    <col min="14084" max="14084" width="6.5" style="3" customWidth="1"/>
    <col min="14085" max="14086" width="8" style="3" bestFit="1" customWidth="1"/>
    <col min="14087" max="14087" width="8.25" style="3" customWidth="1"/>
    <col min="14088" max="14088" width="10.87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75" style="3" bestFit="1" customWidth="1"/>
    <col min="14333" max="14333" width="5.75" style="3" customWidth="1"/>
    <col min="14334" max="14334" width="6.625" style="3" bestFit="1" customWidth="1"/>
    <col min="14335" max="14335" width="7.75" style="3" bestFit="1" customWidth="1"/>
    <col min="14336" max="14336" width="11.25" style="3" bestFit="1" customWidth="1"/>
    <col min="14337" max="14337" width="5.75" style="3" customWidth="1"/>
    <col min="14338" max="14338" width="7.75" style="3" bestFit="1" customWidth="1"/>
    <col min="14339" max="14339" width="10.5" style="3" bestFit="1" customWidth="1"/>
    <col min="14340" max="14340" width="6.5" style="3" customWidth="1"/>
    <col min="14341" max="14342" width="8" style="3" bestFit="1" customWidth="1"/>
    <col min="14343" max="14343" width="8.25" style="3" customWidth="1"/>
    <col min="14344" max="14344" width="10.87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75" style="3" bestFit="1" customWidth="1"/>
    <col min="14589" max="14589" width="5.75" style="3" customWidth="1"/>
    <col min="14590" max="14590" width="6.625" style="3" bestFit="1" customWidth="1"/>
    <col min="14591" max="14591" width="7.75" style="3" bestFit="1" customWidth="1"/>
    <col min="14592" max="14592" width="11.25" style="3" bestFit="1" customWidth="1"/>
    <col min="14593" max="14593" width="5.75" style="3" customWidth="1"/>
    <col min="14594" max="14594" width="7.75" style="3" bestFit="1" customWidth="1"/>
    <col min="14595" max="14595" width="10.5" style="3" bestFit="1" customWidth="1"/>
    <col min="14596" max="14596" width="6.5" style="3" customWidth="1"/>
    <col min="14597" max="14598" width="8" style="3" bestFit="1" customWidth="1"/>
    <col min="14599" max="14599" width="8.25" style="3" customWidth="1"/>
    <col min="14600" max="14600" width="10.87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75" style="3" bestFit="1" customWidth="1"/>
    <col min="14845" max="14845" width="5.75" style="3" customWidth="1"/>
    <col min="14846" max="14846" width="6.625" style="3" bestFit="1" customWidth="1"/>
    <col min="14847" max="14847" width="7.75" style="3" bestFit="1" customWidth="1"/>
    <col min="14848" max="14848" width="11.25" style="3" bestFit="1" customWidth="1"/>
    <col min="14849" max="14849" width="5.75" style="3" customWidth="1"/>
    <col min="14850" max="14850" width="7.75" style="3" bestFit="1" customWidth="1"/>
    <col min="14851" max="14851" width="10.5" style="3" bestFit="1" customWidth="1"/>
    <col min="14852" max="14852" width="6.5" style="3" customWidth="1"/>
    <col min="14853" max="14854" width="8" style="3" bestFit="1" customWidth="1"/>
    <col min="14855" max="14855" width="8.25" style="3" customWidth="1"/>
    <col min="14856" max="14856" width="10.87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75" style="3" bestFit="1" customWidth="1"/>
    <col min="15101" max="15101" width="5.75" style="3" customWidth="1"/>
    <col min="15102" max="15102" width="6.625" style="3" bestFit="1" customWidth="1"/>
    <col min="15103" max="15103" width="7.75" style="3" bestFit="1" customWidth="1"/>
    <col min="15104" max="15104" width="11.25" style="3" bestFit="1" customWidth="1"/>
    <col min="15105" max="15105" width="5.75" style="3" customWidth="1"/>
    <col min="15106" max="15106" width="7.75" style="3" bestFit="1" customWidth="1"/>
    <col min="15107" max="15107" width="10.5" style="3" bestFit="1" customWidth="1"/>
    <col min="15108" max="15108" width="6.5" style="3" customWidth="1"/>
    <col min="15109" max="15110" width="8" style="3" bestFit="1" customWidth="1"/>
    <col min="15111" max="15111" width="8.25" style="3" customWidth="1"/>
    <col min="15112" max="15112" width="10.87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75" style="3" bestFit="1" customWidth="1"/>
    <col min="15357" max="15357" width="5.75" style="3" customWidth="1"/>
    <col min="15358" max="15358" width="6.625" style="3" bestFit="1" customWidth="1"/>
    <col min="15359" max="15359" width="7.75" style="3" bestFit="1" customWidth="1"/>
    <col min="15360" max="15360" width="11.25" style="3" bestFit="1" customWidth="1"/>
    <col min="15361" max="15361" width="5.75" style="3" customWidth="1"/>
    <col min="15362" max="15362" width="7.75" style="3" bestFit="1" customWidth="1"/>
    <col min="15363" max="15363" width="10.5" style="3" bestFit="1" customWidth="1"/>
    <col min="15364" max="15364" width="6.5" style="3" customWidth="1"/>
    <col min="15365" max="15366" width="8" style="3" bestFit="1" customWidth="1"/>
    <col min="15367" max="15367" width="8.25" style="3" customWidth="1"/>
    <col min="15368" max="15368" width="10.87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75" style="3" bestFit="1" customWidth="1"/>
    <col min="15613" max="15613" width="5.75" style="3" customWidth="1"/>
    <col min="15614" max="15614" width="6.625" style="3" bestFit="1" customWidth="1"/>
    <col min="15615" max="15615" width="7.75" style="3" bestFit="1" customWidth="1"/>
    <col min="15616" max="15616" width="11.25" style="3" bestFit="1" customWidth="1"/>
    <col min="15617" max="15617" width="5.75" style="3" customWidth="1"/>
    <col min="15618" max="15618" width="7.75" style="3" bestFit="1" customWidth="1"/>
    <col min="15619" max="15619" width="10.5" style="3" bestFit="1" customWidth="1"/>
    <col min="15620" max="15620" width="6.5" style="3" customWidth="1"/>
    <col min="15621" max="15622" width="8" style="3" bestFit="1" customWidth="1"/>
    <col min="15623" max="15623" width="8.25" style="3" customWidth="1"/>
    <col min="15624" max="15624" width="10.87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75" style="3" bestFit="1" customWidth="1"/>
    <col min="15869" max="15869" width="5.75" style="3" customWidth="1"/>
    <col min="15870" max="15870" width="6.625" style="3" bestFit="1" customWidth="1"/>
    <col min="15871" max="15871" width="7.75" style="3" bestFit="1" customWidth="1"/>
    <col min="15872" max="15872" width="11.25" style="3" bestFit="1" customWidth="1"/>
    <col min="15873" max="15873" width="5.75" style="3" customWidth="1"/>
    <col min="15874" max="15874" width="7.75" style="3" bestFit="1" customWidth="1"/>
    <col min="15875" max="15875" width="10.5" style="3" bestFit="1" customWidth="1"/>
    <col min="15876" max="15876" width="6.5" style="3" customWidth="1"/>
    <col min="15877" max="15878" width="8" style="3" bestFit="1" customWidth="1"/>
    <col min="15879" max="15879" width="8.25" style="3" customWidth="1"/>
    <col min="15880" max="15880" width="10.87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75" style="3" bestFit="1" customWidth="1"/>
    <col min="16125" max="16125" width="5.75" style="3" customWidth="1"/>
    <col min="16126" max="16126" width="6.625" style="3" bestFit="1" customWidth="1"/>
    <col min="16127" max="16127" width="7.75" style="3" bestFit="1" customWidth="1"/>
    <col min="16128" max="16128" width="11.25" style="3" bestFit="1" customWidth="1"/>
    <col min="16129" max="16129" width="5.75" style="3" customWidth="1"/>
    <col min="16130" max="16130" width="7.75" style="3" bestFit="1" customWidth="1"/>
    <col min="16131" max="16131" width="10.5" style="3" bestFit="1" customWidth="1"/>
    <col min="16132" max="16132" width="6.5" style="3" customWidth="1"/>
    <col min="16133" max="16134" width="8" style="3" bestFit="1" customWidth="1"/>
    <col min="16135" max="16135" width="8.25" style="3" customWidth="1"/>
    <col min="16136" max="16136" width="10.87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0" s="8" customFormat="1" x14ac:dyDescent="0.2">
      <c r="A1" s="6" t="s">
        <v>564</v>
      </c>
    </row>
    <row r="2" spans="1:10" ht="15.75" x14ac:dyDescent="0.25">
      <c r="A2" s="2"/>
      <c r="B2" s="109"/>
      <c r="H2" s="110" t="s">
        <v>157</v>
      </c>
    </row>
    <row r="3" spans="1:10" s="114" customFormat="1" ht="13.7" customHeight="1" x14ac:dyDescent="0.2">
      <c r="A3" s="111"/>
      <c r="B3" s="898">
        <f>INDICE!A3</f>
        <v>42948</v>
      </c>
      <c r="C3" s="898"/>
      <c r="D3" s="898"/>
      <c r="E3" s="112"/>
      <c r="F3" s="899" t="s">
        <v>119</v>
      </c>
      <c r="G3" s="899"/>
      <c r="H3" s="899"/>
    </row>
    <row r="4" spans="1:10" s="114" customFormat="1" x14ac:dyDescent="0.2">
      <c r="A4" s="115"/>
      <c r="B4" s="116" t="s">
        <v>149</v>
      </c>
      <c r="C4" s="714" t="s">
        <v>150</v>
      </c>
      <c r="D4" s="116" t="s">
        <v>158</v>
      </c>
      <c r="E4" s="116"/>
      <c r="F4" s="116" t="s">
        <v>149</v>
      </c>
      <c r="G4" s="714" t="s">
        <v>150</v>
      </c>
      <c r="H4" s="116" t="s">
        <v>158</v>
      </c>
    </row>
    <row r="5" spans="1:10" s="114" customFormat="1" x14ac:dyDescent="0.2">
      <c r="A5" s="111" t="s">
        <v>159</v>
      </c>
      <c r="B5" s="117">
        <v>65.351540000000028</v>
      </c>
      <c r="C5" s="119">
        <v>3.4213499999999999</v>
      </c>
      <c r="D5" s="479">
        <v>68.772890000000032</v>
      </c>
      <c r="E5" s="480"/>
      <c r="F5" s="480">
        <v>672.96230999999955</v>
      </c>
      <c r="G5" s="119">
        <v>31.170349999999996</v>
      </c>
      <c r="H5" s="479">
        <v>704.13265999999953</v>
      </c>
      <c r="I5" s="82"/>
    </row>
    <row r="6" spans="1:10" s="114" customFormat="1" x14ac:dyDescent="0.2">
      <c r="A6" s="115" t="s">
        <v>160</v>
      </c>
      <c r="B6" s="118">
        <v>13.687119999999998</v>
      </c>
      <c r="C6" s="119">
        <v>0.92080000000000028</v>
      </c>
      <c r="D6" s="481">
        <v>14.607919999999998</v>
      </c>
      <c r="E6" s="250"/>
      <c r="F6" s="250">
        <v>129.39690000000004</v>
      </c>
      <c r="G6" s="119">
        <v>7.9428600000000049</v>
      </c>
      <c r="H6" s="481">
        <v>137.33976000000004</v>
      </c>
      <c r="I6" s="82"/>
    </row>
    <row r="7" spans="1:10" s="114" customFormat="1" x14ac:dyDescent="0.2">
      <c r="A7" s="115" t="s">
        <v>161</v>
      </c>
      <c r="B7" s="118">
        <v>9.4241999999999972</v>
      </c>
      <c r="C7" s="119">
        <v>0.86103000000000007</v>
      </c>
      <c r="D7" s="481">
        <v>10.285229999999997</v>
      </c>
      <c r="E7" s="250"/>
      <c r="F7" s="250">
        <v>85.225999999999971</v>
      </c>
      <c r="G7" s="119">
        <v>7.5260000000000034</v>
      </c>
      <c r="H7" s="481">
        <v>92.751999999999981</v>
      </c>
      <c r="I7" s="82"/>
    </row>
    <row r="8" spans="1:10" s="114" customFormat="1" x14ac:dyDescent="0.2">
      <c r="A8" s="115" t="s">
        <v>162</v>
      </c>
      <c r="B8" s="118">
        <v>26.238949999999999</v>
      </c>
      <c r="C8" s="119">
        <v>1.6231799999999998</v>
      </c>
      <c r="D8" s="481">
        <v>27.862130000000001</v>
      </c>
      <c r="E8" s="250"/>
      <c r="F8" s="250">
        <v>212.68083000000004</v>
      </c>
      <c r="G8" s="119">
        <v>13.63992</v>
      </c>
      <c r="H8" s="481">
        <v>226.32075000000003</v>
      </c>
      <c r="I8" s="82"/>
    </row>
    <row r="9" spans="1:10" s="114" customFormat="1" x14ac:dyDescent="0.2">
      <c r="A9" s="115" t="s">
        <v>163</v>
      </c>
      <c r="B9" s="118">
        <v>32.203389999999999</v>
      </c>
      <c r="C9" s="119">
        <v>11.33197</v>
      </c>
      <c r="D9" s="481">
        <v>43.535359999999997</v>
      </c>
      <c r="E9" s="250"/>
      <c r="F9" s="250">
        <v>376.70668999999981</v>
      </c>
      <c r="G9" s="119">
        <v>131.99980999999997</v>
      </c>
      <c r="H9" s="481">
        <v>508.70649999999978</v>
      </c>
      <c r="I9" s="82"/>
    </row>
    <row r="10" spans="1:10" s="114" customFormat="1" x14ac:dyDescent="0.2">
      <c r="A10" s="115" t="s">
        <v>164</v>
      </c>
      <c r="B10" s="118">
        <v>6.9221300000000001</v>
      </c>
      <c r="C10" s="119">
        <v>0.52670000000000006</v>
      </c>
      <c r="D10" s="481">
        <v>7.4488300000000001</v>
      </c>
      <c r="E10" s="250"/>
      <c r="F10" s="250">
        <v>59.848439999999997</v>
      </c>
      <c r="G10" s="119">
        <v>4.3085700000000013</v>
      </c>
      <c r="H10" s="481">
        <v>64.15701</v>
      </c>
      <c r="I10" s="82"/>
    </row>
    <row r="11" spans="1:10" s="114" customFormat="1" x14ac:dyDescent="0.2">
      <c r="A11" s="115" t="s">
        <v>165</v>
      </c>
      <c r="B11" s="118">
        <v>29.614520000000002</v>
      </c>
      <c r="C11" s="119">
        <v>2.7045299999999988</v>
      </c>
      <c r="D11" s="481">
        <v>32.319050000000004</v>
      </c>
      <c r="E11" s="250"/>
      <c r="F11" s="250">
        <v>252.30891999999966</v>
      </c>
      <c r="G11" s="119">
        <v>18.308850000000014</v>
      </c>
      <c r="H11" s="481">
        <v>270.61776999999967</v>
      </c>
      <c r="I11" s="82"/>
    </row>
    <row r="12" spans="1:10" s="114" customFormat="1" x14ac:dyDescent="0.2">
      <c r="A12" s="115" t="s">
        <v>574</v>
      </c>
      <c r="B12" s="118">
        <v>16.709119999999995</v>
      </c>
      <c r="C12" s="119">
        <v>0.97879000000000016</v>
      </c>
      <c r="D12" s="481">
        <v>17.687909999999995</v>
      </c>
      <c r="E12" s="250"/>
      <c r="F12" s="250">
        <v>165.63995000000014</v>
      </c>
      <c r="G12" s="119">
        <v>9.4387500000000149</v>
      </c>
      <c r="H12" s="481">
        <v>175.07870000000017</v>
      </c>
      <c r="I12" s="82"/>
      <c r="J12" s="119"/>
    </row>
    <row r="13" spans="1:10" s="114" customFormat="1" x14ac:dyDescent="0.2">
      <c r="A13" s="115" t="s">
        <v>166</v>
      </c>
      <c r="B13" s="118">
        <v>69.19798999999999</v>
      </c>
      <c r="C13" s="119">
        <v>5.7689199999999978</v>
      </c>
      <c r="D13" s="481">
        <v>74.966909999999984</v>
      </c>
      <c r="E13" s="250"/>
      <c r="F13" s="250">
        <v>740.81430000000091</v>
      </c>
      <c r="G13" s="119">
        <v>56.960120000000032</v>
      </c>
      <c r="H13" s="481">
        <v>797.77442000000099</v>
      </c>
      <c r="I13" s="82"/>
      <c r="J13" s="119"/>
    </row>
    <row r="14" spans="1:10" s="114" customFormat="1" x14ac:dyDescent="0.2">
      <c r="A14" s="115" t="s">
        <v>167</v>
      </c>
      <c r="B14" s="118">
        <v>0.50953999999999999</v>
      </c>
      <c r="C14" s="119">
        <v>6.2539999999999998E-2</v>
      </c>
      <c r="D14" s="482">
        <v>0.57208000000000003</v>
      </c>
      <c r="E14" s="119"/>
      <c r="F14" s="250">
        <v>5.4039700000000002</v>
      </c>
      <c r="G14" s="119">
        <v>0.66608999999999996</v>
      </c>
      <c r="H14" s="482">
        <v>6.0700599999999998</v>
      </c>
      <c r="I14" s="82"/>
      <c r="J14" s="119"/>
    </row>
    <row r="15" spans="1:10" s="114" customFormat="1" x14ac:dyDescent="0.2">
      <c r="A15" s="115" t="s">
        <v>168</v>
      </c>
      <c r="B15" s="118">
        <v>49.84158</v>
      </c>
      <c r="C15" s="119">
        <v>2.6496499999999994</v>
      </c>
      <c r="D15" s="481">
        <v>52.491230000000002</v>
      </c>
      <c r="E15" s="250"/>
      <c r="F15" s="250">
        <v>493.04314000000016</v>
      </c>
      <c r="G15" s="119">
        <v>24.85135</v>
      </c>
      <c r="H15" s="481">
        <v>517.89449000000013</v>
      </c>
      <c r="I15" s="82"/>
      <c r="J15" s="119"/>
    </row>
    <row r="16" spans="1:10" s="114" customFormat="1" x14ac:dyDescent="0.2">
      <c r="A16" s="115" t="s">
        <v>169</v>
      </c>
      <c r="B16" s="118">
        <v>9.2113700000000005</v>
      </c>
      <c r="C16" s="119">
        <v>0.41701000000000005</v>
      </c>
      <c r="D16" s="481">
        <v>9.6283799999999999</v>
      </c>
      <c r="E16" s="250"/>
      <c r="F16" s="250">
        <v>90.206370000000064</v>
      </c>
      <c r="G16" s="119">
        <v>3.7124599999999996</v>
      </c>
      <c r="H16" s="481">
        <v>93.918830000000057</v>
      </c>
      <c r="I16" s="82"/>
      <c r="J16" s="119"/>
    </row>
    <row r="17" spans="1:14" s="114" customFormat="1" x14ac:dyDescent="0.2">
      <c r="A17" s="115" t="s">
        <v>170</v>
      </c>
      <c r="B17" s="118">
        <v>24.420229999999997</v>
      </c>
      <c r="C17" s="119">
        <v>1.8910900000000002</v>
      </c>
      <c r="D17" s="481">
        <v>26.311319999999995</v>
      </c>
      <c r="E17" s="250"/>
      <c r="F17" s="250">
        <v>230.34755999999993</v>
      </c>
      <c r="G17" s="119">
        <v>15.449220000000011</v>
      </c>
      <c r="H17" s="481">
        <v>245.79677999999996</v>
      </c>
      <c r="I17" s="82"/>
      <c r="J17" s="119"/>
    </row>
    <row r="18" spans="1:14" s="114" customFormat="1" x14ac:dyDescent="0.2">
      <c r="A18" s="115" t="s">
        <v>171</v>
      </c>
      <c r="B18" s="118">
        <v>3.8519300000000003</v>
      </c>
      <c r="C18" s="119">
        <v>0.20798000000000003</v>
      </c>
      <c r="D18" s="481">
        <v>4.0599100000000004</v>
      </c>
      <c r="E18" s="250"/>
      <c r="F18" s="250">
        <v>36.920780000000001</v>
      </c>
      <c r="G18" s="119">
        <v>1.9330700000000001</v>
      </c>
      <c r="H18" s="481">
        <v>38.853850000000001</v>
      </c>
      <c r="I18" s="82"/>
      <c r="J18" s="119"/>
    </row>
    <row r="19" spans="1:14" s="114" customFormat="1" x14ac:dyDescent="0.2">
      <c r="A19" s="115" t="s">
        <v>172</v>
      </c>
      <c r="B19" s="118">
        <v>37.884979999999999</v>
      </c>
      <c r="C19" s="119">
        <v>2.3821599999999998</v>
      </c>
      <c r="D19" s="481">
        <v>40.267139999999998</v>
      </c>
      <c r="E19" s="250"/>
      <c r="F19" s="250">
        <v>529.54982999999993</v>
      </c>
      <c r="G19" s="119">
        <v>33.010300000000008</v>
      </c>
      <c r="H19" s="481">
        <v>562.56012999999996</v>
      </c>
      <c r="I19" s="82"/>
      <c r="J19" s="119"/>
    </row>
    <row r="20" spans="1:14" s="114" customFormat="1" x14ac:dyDescent="0.2">
      <c r="A20" s="115" t="s">
        <v>173</v>
      </c>
      <c r="B20" s="119">
        <v>0.63930999999999993</v>
      </c>
      <c r="C20" s="119">
        <v>0</v>
      </c>
      <c r="D20" s="482">
        <v>0.63930999999999993</v>
      </c>
      <c r="E20" s="119"/>
      <c r="F20" s="250">
        <v>7.0134700000000008</v>
      </c>
      <c r="G20" s="119">
        <v>0</v>
      </c>
      <c r="H20" s="482">
        <v>7.0134700000000008</v>
      </c>
      <c r="I20" s="82"/>
      <c r="J20" s="119"/>
    </row>
    <row r="21" spans="1:14" s="114" customFormat="1" x14ac:dyDescent="0.2">
      <c r="A21" s="115" t="s">
        <v>174</v>
      </c>
      <c r="B21" s="118">
        <v>11.43444</v>
      </c>
      <c r="C21" s="119">
        <v>0.74773000000000001</v>
      </c>
      <c r="D21" s="481">
        <v>12.182170000000001</v>
      </c>
      <c r="E21" s="250"/>
      <c r="F21" s="250">
        <v>114.01916000000003</v>
      </c>
      <c r="G21" s="119">
        <v>7.2676200000000053</v>
      </c>
      <c r="H21" s="481">
        <v>121.28678000000004</v>
      </c>
      <c r="I21" s="82"/>
      <c r="J21" s="119"/>
      <c r="K21" s="119"/>
    </row>
    <row r="22" spans="1:14" s="114" customFormat="1" x14ac:dyDescent="0.2">
      <c r="A22" s="115" t="s">
        <v>175</v>
      </c>
      <c r="B22" s="118">
        <v>6.0517899999999996</v>
      </c>
      <c r="C22" s="119">
        <v>0.34306999999999999</v>
      </c>
      <c r="D22" s="481">
        <v>6.3948599999999995</v>
      </c>
      <c r="E22" s="250"/>
      <c r="F22" s="250">
        <v>61.557739999999981</v>
      </c>
      <c r="G22" s="119">
        <v>3.1477799999999996</v>
      </c>
      <c r="H22" s="481">
        <v>64.705519999999979</v>
      </c>
      <c r="I22" s="82"/>
      <c r="J22" s="119"/>
    </row>
    <row r="23" spans="1:14" x14ac:dyDescent="0.2">
      <c r="A23" s="120" t="s">
        <v>176</v>
      </c>
      <c r="B23" s="121">
        <v>15.848449999999993</v>
      </c>
      <c r="C23" s="119">
        <v>1.5077199999999999</v>
      </c>
      <c r="D23" s="483">
        <v>17.356169999999992</v>
      </c>
      <c r="E23" s="484"/>
      <c r="F23" s="484">
        <v>171.60069999999999</v>
      </c>
      <c r="G23" s="119">
        <v>12.936739999999993</v>
      </c>
      <c r="H23" s="483">
        <v>184.53743999999998</v>
      </c>
      <c r="I23" s="432"/>
      <c r="J23" s="119"/>
      <c r="N23" s="114"/>
    </row>
    <row r="24" spans="1:14" x14ac:dyDescent="0.2">
      <c r="A24" s="122" t="s">
        <v>472</v>
      </c>
      <c r="B24" s="123">
        <v>429.04258000000027</v>
      </c>
      <c r="C24" s="123">
        <v>38.34622000000001</v>
      </c>
      <c r="D24" s="123">
        <v>467.38880000000029</v>
      </c>
      <c r="E24" s="123"/>
      <c r="F24" s="123">
        <v>4435.2470599999961</v>
      </c>
      <c r="G24" s="123">
        <v>384.26986000000051</v>
      </c>
      <c r="H24" s="123">
        <v>4819.5169199999964</v>
      </c>
      <c r="I24" s="432"/>
      <c r="J24" s="119"/>
    </row>
    <row r="25" spans="1:14" x14ac:dyDescent="0.2">
      <c r="H25" s="93" t="s">
        <v>232</v>
      </c>
      <c r="J25" s="119"/>
    </row>
    <row r="26" spans="1:14" x14ac:dyDescent="0.2">
      <c r="A26" s="485" t="s">
        <v>667</v>
      </c>
      <c r="G26" s="125"/>
      <c r="H26" s="125"/>
      <c r="J26" s="119"/>
    </row>
    <row r="27" spans="1:14" x14ac:dyDescent="0.2">
      <c r="A27" s="154" t="s">
        <v>233</v>
      </c>
      <c r="B27" s="127"/>
      <c r="G27" s="125"/>
      <c r="H27" s="125"/>
      <c r="J27" s="119"/>
    </row>
    <row r="28" spans="1:14" ht="18" x14ac:dyDescent="0.25">
      <c r="A28" s="126"/>
      <c r="B28" s="127"/>
      <c r="E28" s="128"/>
      <c r="G28" s="125"/>
      <c r="H28" s="125"/>
      <c r="J28" s="119"/>
    </row>
    <row r="29" spans="1:14" x14ac:dyDescent="0.2">
      <c r="A29" s="126"/>
      <c r="B29" s="127"/>
      <c r="G29" s="125"/>
      <c r="H29" s="125"/>
      <c r="J29" s="119"/>
    </row>
    <row r="30" spans="1:14" x14ac:dyDescent="0.2">
      <c r="A30" s="126"/>
      <c r="B30" s="127"/>
      <c r="G30" s="125"/>
      <c r="H30" s="125"/>
      <c r="J30" s="119"/>
    </row>
    <row r="31" spans="1:14" x14ac:dyDescent="0.2">
      <c r="A31" s="126"/>
      <c r="B31" s="127"/>
      <c r="G31" s="125"/>
      <c r="H31" s="125"/>
    </row>
    <row r="32" spans="1:14" x14ac:dyDescent="0.2">
      <c r="A32" s="126"/>
      <c r="B32" s="127"/>
      <c r="C32" s="723"/>
      <c r="G32" s="125"/>
      <c r="H32" s="125"/>
    </row>
    <row r="33" spans="1:8" x14ac:dyDescent="0.2">
      <c r="A33" s="126"/>
      <c r="B33" s="127"/>
      <c r="G33" s="125"/>
      <c r="H33" s="125"/>
    </row>
    <row r="34" spans="1:8" x14ac:dyDescent="0.2">
      <c r="A34" s="126"/>
      <c r="B34" s="127"/>
      <c r="G34" s="125"/>
      <c r="H34" s="125"/>
    </row>
    <row r="35" spans="1:8" x14ac:dyDescent="0.2">
      <c r="A35" s="126"/>
      <c r="B35" s="127"/>
      <c r="G35" s="125"/>
      <c r="H35" s="125"/>
    </row>
    <row r="36" spans="1:8" x14ac:dyDescent="0.2">
      <c r="A36" s="126"/>
      <c r="B36" s="127"/>
      <c r="G36" s="125"/>
      <c r="H36" s="125"/>
    </row>
    <row r="37" spans="1:8" x14ac:dyDescent="0.2">
      <c r="A37" s="126"/>
      <c r="B37" s="127"/>
      <c r="G37" s="125"/>
      <c r="H37" s="125"/>
    </row>
    <row r="38" spans="1:8" x14ac:dyDescent="0.2">
      <c r="A38" s="126"/>
      <c r="B38" s="127"/>
      <c r="G38" s="125"/>
      <c r="H38" s="125"/>
    </row>
    <row r="39" spans="1:8" x14ac:dyDescent="0.2">
      <c r="A39" s="126"/>
      <c r="B39" s="127"/>
      <c r="G39" s="125"/>
      <c r="H39" s="125"/>
    </row>
    <row r="40" spans="1:8" x14ac:dyDescent="0.2">
      <c r="A40" s="126"/>
      <c r="B40" s="127"/>
      <c r="G40" s="125"/>
      <c r="H40" s="125"/>
    </row>
    <row r="41" spans="1:8" x14ac:dyDescent="0.2">
      <c r="A41" s="126"/>
      <c r="B41" s="127"/>
      <c r="G41" s="125"/>
      <c r="H41" s="125"/>
    </row>
    <row r="42" spans="1:8" x14ac:dyDescent="0.2">
      <c r="A42" s="126"/>
      <c r="B42" s="127"/>
      <c r="G42" s="125"/>
      <c r="H42" s="125"/>
    </row>
    <row r="43" spans="1:8" x14ac:dyDescent="0.2">
      <c r="A43" s="126"/>
      <c r="B43" s="127"/>
      <c r="G43" s="125"/>
      <c r="H43" s="125"/>
    </row>
    <row r="44" spans="1:8" x14ac:dyDescent="0.2">
      <c r="A44" s="126"/>
      <c r="B44" s="127"/>
      <c r="G44" s="125"/>
      <c r="H44" s="125"/>
    </row>
    <row r="45" spans="1:8" x14ac:dyDescent="0.2">
      <c r="A45" s="126"/>
      <c r="B45" s="127"/>
      <c r="G45" s="125"/>
      <c r="H45" s="125"/>
    </row>
    <row r="46" spans="1:8" x14ac:dyDescent="0.2">
      <c r="G46" s="125"/>
      <c r="H46" s="125"/>
    </row>
    <row r="47" spans="1:8" x14ac:dyDescent="0.2">
      <c r="G47" s="125"/>
      <c r="H47" s="125"/>
    </row>
  </sheetData>
  <mergeCells count="2">
    <mergeCell ref="B3:D3"/>
    <mergeCell ref="F3:H3"/>
  </mergeCells>
  <conditionalFormatting sqref="B5:H24">
    <cfRule type="cellIs" dxfId="452" priority="11" operator="between">
      <formula>0</formula>
      <formula>0.5</formula>
    </cfRule>
    <cfRule type="cellIs" dxfId="451" priority="12" operator="between">
      <formula>0</formula>
      <formula>0.49</formula>
    </cfRule>
  </conditionalFormatting>
  <conditionalFormatting sqref="C5:C23">
    <cfRule type="cellIs" dxfId="450" priority="10" stopIfTrue="1" operator="equal">
      <formula>0</formula>
    </cfRule>
  </conditionalFormatting>
  <conditionalFormatting sqref="G20">
    <cfRule type="cellIs" dxfId="449" priority="9" stopIfTrue="1" operator="equal">
      <formula>0</formula>
    </cfRule>
  </conditionalFormatting>
  <conditionalFormatting sqref="G5:G23">
    <cfRule type="cellIs" dxfId="448" priority="8" stopIfTrue="1" operator="equal">
      <formula>0</formula>
    </cfRule>
  </conditionalFormatting>
  <conditionalFormatting sqref="J12:J30">
    <cfRule type="cellIs" dxfId="447" priority="6" operator="between">
      <formula>0</formula>
      <formula>0.5</formula>
    </cfRule>
    <cfRule type="cellIs" dxfId="446" priority="7" operator="between">
      <formula>0</formula>
      <formula>0.49</formula>
    </cfRule>
  </conditionalFormatting>
  <conditionalFormatting sqref="J27">
    <cfRule type="cellIs" dxfId="445" priority="5" stopIfTrue="1" operator="equal">
      <formula>0</formula>
    </cfRule>
  </conditionalFormatting>
  <conditionalFormatting sqref="J12:J30">
    <cfRule type="cellIs" dxfId="444" priority="4"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56</vt:i4>
      </vt:variant>
      <vt:variant>
        <vt:lpstr>Rangos con nombre</vt:lpstr>
      </vt:variant>
      <vt:variant>
        <vt:i4>4</vt:i4>
      </vt:variant>
    </vt:vector>
  </HeadingPairs>
  <TitlesOfParts>
    <vt:vector baseType="lpstr" size="60">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de gas natural grupos</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