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mc:AlternateContent xmlns:mc="http://schemas.openxmlformats.org/markup-compatibility/2006">
    <mc:Choice Requires="x15">
      <x15ac:absPath xmlns:x15ac="http://schemas.microsoft.com/office/spreadsheetml/2010/11/ac" url="U:\INFORMES CORES WEB\BEH\BEH 2014\2017\09. SEPTIEMBRE 2017\"/>
    </mc:Choice>
  </mc:AlternateContent>
  <bookViews>
    <workbookView xWindow="0" yWindow="0" windowWidth="28800" windowHeight="10785" tabRatio="797"/>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8" i="48" l="1"/>
  <c r="D18" i="48"/>
  <c r="F17" i="48" l="1"/>
  <c r="D17"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<sst xmlns="http://schemas.openxmlformats.org/spreadsheetml/2006/main" count="1712" uniqueCount="679">
  <si>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</si>
  <si>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</si>
  <si>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</si>
  <si>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</si>
  <si>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</si>
  <si>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</si>
  <si>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</si>
  <si>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</si>
  <si>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</si>
  <si>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</si>
  <si>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</si>
  <si>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</si>
  <si>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</si>
  <si>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</si>
  <si>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</si>
  <si>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</si>
  <si>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</si>
  <si>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</si>
  <si>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</si>
  <si>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</si>
  <si>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</si>
  <si>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</si>
  <si>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</si>
  <si>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</si>
  <si>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</si>
  <si>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</si>
  <si>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</si>
  <si>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</si>
  <si>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</si>
  <si>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</si>
  <si>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</si>
  <si>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</si>
  <si>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</si>
  <si>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</si>
  <si>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</si>
  <si>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</si>
  <si>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</si>
  <si>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</si>
  <si>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</si>
  <si>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</si>
  <si>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</si>
  <si>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</si>
  <si>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</si>
  <si>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</si>
  <si>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</si>
  <si>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</si>
  <si>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</si>
  <si>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</si>
  <si>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</si>
  <si>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</si>
  <si>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</si>
  <si>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</si>
  <si>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</si>
  <si>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</si>
  <si>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</si>
  <si>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</si>
  <si>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</si>
  <si>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</si>
  <si>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</si>
  <si>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</si>
  <si>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</si>
  <si>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</si>
  <si>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</si>
  <si>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</si>
  <si>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</si>
  <si>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</si>
  <si>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</si>
  <si>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</si>
  <si>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</si>
  <si>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</si>
  <si>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</si>
  <si>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</si>
  <si>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</si>
  <si>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</si>
  <si>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</si>
  <si>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</si>
  <si>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</si>
  <si>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</si>
  <si>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</si>
  <si>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</si>
  <si>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</si>
  <si>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</si>
  <si>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</si>
  <si>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</si>
  <si>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</si>
  <si>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</si>
  <si>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</si>
  <si>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</si>
  <si>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</si>
  <si>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</si>
  <si>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</si>
  <si>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</si>
  <si>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OFICEMEN</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</si>
  <si>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</si>
  <si>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</si>
  <si>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</si>
  <si>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</si>
  <si>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</si>
  <si>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</si>
  <si>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</si>
  <si>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</si>
  <si>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</si>
  <si>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</si>
  <si>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</si>
  <si>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</si>
  <si>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</si>
  <si>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</si>
  <si>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</si>
  <si>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</si>
  <si>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</si>
  <si>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</si>
  <si>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</si>
  <si>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</si>
  <si>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</si>
  <si>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</si>
  <si>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</si>
  <si>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</si>
  <si>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</si>
  <si>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</si>
  <si>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</si>
  <si>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</si>
  <si>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</si>
  <si>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</si>
  <si>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</si>
  <si>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</si>
  <si>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</si>
  <si>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</si>
  <si>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</si>
  <si>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</si>
  <si>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</si>
  <si>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</si>
  <si>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</si>
  <si>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</si>
  <si>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</si>
  <si>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</si>
  <si>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</si>
  <si>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</si>
  <si>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</si>
  <si>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</si>
  <si>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</si>
  <si>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</si>
  <si>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</si>
  <si>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</si>
  <si>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</si>
  <si>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</si>
  <si>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</si>
  <si>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</si>
  <si>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</si>
  <si>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</si>
  <si>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</si>
  <si>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</si>
  <si>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</si>
  <si>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</si>
  <si>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</si>
  <si>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</si>
  <si>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</si>
  <si>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</si>
  <si>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</si>
  <si>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</si>
  <si>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</si>
  <si>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</si>
  <si>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</si>
  <si>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</si>
  <si>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</si>
  <si>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</si>
  <si>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</si>
  <si>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</si>
  <si>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</si>
  <si>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</si>
  <si>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</si>
  <si>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</si>
  <si>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</si>
  <si>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</si>
  <si>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</si>
  <si>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</si>
  <si>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</si>
  <si>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</si>
  <si>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</si>
  <si>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</si>
  <si>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</si>
  <si>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</si>
  <si>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</si>
  <si>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</si>
  <si>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</si>
  <si>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</si>
  <si>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</si>
  <si>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</si>
  <si>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</si>
  <si>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</si>
  <si>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</si>
  <si>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</si>
  <si>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</si>
  <si>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</si>
  <si>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</si>
  <si>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</si>
  <si>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</si>
  <si>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</si>
  <si>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</si>
  <si>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</si>
  <si>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</si>
  <si>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</si>
  <si>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</si>
  <si>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</si>
  <si>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</si>
  <si>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</si>
  <si>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</si>
  <si>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</si>
  <si>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</si>
  <si>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</si>
  <si>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</si>
  <si>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</si>
  <si>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</si>
  <si>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</si>
  <si>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</si>
  <si>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</si>
  <si>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</si>
  <si>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</si>
  <si>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</si>
  <si>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</si>
  <si>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</si>
  <si>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</si>
  <si>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</si>
  <si>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</si>
  <si>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</si>
  <si>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</si>
  <si>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</si>
  <si>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</si>
  <si>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</si>
  <si>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</si>
  <si>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</si>
  <si>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</si>
  <si>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 xml:space="preserve">TOTAL </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</si>
  <si>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</si>
  <si>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</si>
  <si>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</si>
  <si>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</si>
  <si>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</si>
  <si>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</si>
  <si>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</si>
  <si>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</si>
  <si>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</si>
  <si>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</si>
  <si>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</si>
  <si>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</si>
  <si>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</si>
  <si>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</si>
  <si>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</si>
  <si>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</si>
  <si>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</si>
  <si>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</si>
  <si>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</si>
  <si>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</si>
  <si>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</si>
  <si>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</si>
  <si>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</si>
  <si>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</si>
  <si>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</si>
  <si>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</si>
  <si>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</si>
  <si>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</si>
  <si>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</si>
  <si>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</si>
  <si>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</si>
  <si>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</si>
  <si>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</si>
  <si>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</si>
  <si>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</si>
  <si>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</si>
  <si>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</si>
  <si>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</si>
  <si>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</si>
  <si>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</si>
  <si>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</si>
  <si>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</si>
  <si>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</si>
  <si>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</si>
  <si>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</si>
  <si>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</si>
  <si>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</si>
  <si>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</si>
  <si>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</si>
  <si>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</si>
  <si>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</si>
  <si>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</si>
  <si>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</si>
  <si>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</si>
  <si>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</si>
  <si>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</si>
  <si>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</si>
  <si>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</si>
  <si>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</si>
  <si>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</si>
  <si>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</si>
  <si>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</si>
  <si>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</si>
  <si>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</si>
  <si>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</si>
  <si>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</si>
  <si>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</si>
  <si>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</si>
  <si>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</si>
  <si>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</si>
  <si>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</si>
  <si>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</si>
  <si>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</si>
  <si>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</si>
  <si>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</si>
  <si>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</si>
  <si>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</si>
  <si>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</si>
  <si>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</si>
  <si>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</si>
  <si>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</si>
  <si>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</si>
  <si>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</si>
  <si>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</si>
  <si>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</si>
  <si>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</si>
  <si>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</si>
  <si>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</si>
  <si>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</si>
  <si>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</si>
  <si>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</si>
  <si>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</si>
  <si>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</si>
  <si>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</si>
  <si>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</si>
  <si>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</si>
  <si>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</si>
  <si>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</si>
  <si>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</si>
  <si>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</si>
  <si>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</si>
  <si>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</si>
  <si>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</si>
  <si>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</si>
  <si>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</si>
  <si>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</si>
  <si>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</si>
  <si>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</si>
  <si>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</si>
  <si>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</si>
  <si>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</si>
  <si>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</si>
  <si>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</si>
  <si>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</si>
  <si>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</si>
  <si>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</si>
  <si>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</si>
  <si>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</si>
  <si>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</si>
  <si>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</si>
  <si>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</si>
  <si>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</si>
  <si>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</si>
  <si>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</si>
  <si>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</si>
  <si>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</si>
  <si>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</si>
  <si>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</si>
  <si>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</si>
  <si>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 Tasa de variación respecto al mismo periodo del año anterior.</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</si>
  <si>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</si>
  <si>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</si>
  <si>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</si>
  <si>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</si>
  <si>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</si>
  <si>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</si>
  <si>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</si>
  <si>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</si>
  <si>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</si>
  <si>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</si>
  <si>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</si>
  <si>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</si>
  <si>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Kuwait</t>
  </si>
  <si>
    <t>Japón</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</si>
  <si>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</si>
  <si>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</si>
  <si>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</si>
  <si>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</si>
  <si>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</si>
  <si>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</si>
  <si>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</si>
  <si>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</si>
  <si>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</si>
  <si>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</si>
  <si>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</si>
  <si>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</si>
  <si>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</si>
  <si>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</si>
  <si>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</si>
  <si>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</si>
  <si>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</si>
  <si>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</si>
  <si>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</si>
  <si>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</si>
  <si>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</si>
  <si>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</si>
  <si>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</si>
  <si>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</si>
  <si>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</si>
  <si>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</si>
  <si>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</si>
  <si>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</si>
  <si>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</si>
  <si>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</si>
  <si>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</si>
  <si>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</si>
  <si>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</si>
  <si>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</si>
  <si>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</si>
  <si>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</si>
  <si>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</si>
  <si>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</si>
  <si>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</si>
  <si>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</si>
  <si>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</si>
  <si>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</si>
  <si>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</si>
  <si>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</si>
  <si>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</si>
  <si>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</si>
  <si>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</si>
  <si>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</si>
  <si>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</si>
  <si>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</si>
  <si>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</si>
  <si>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</si>
  <si>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</si>
  <si>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</si>
  <si>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</si>
  <si>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</si>
  <si>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</si>
  <si>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</si>
  <si>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</si>
  <si>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</si>
  <si>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</si>
  <si>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</si>
  <si>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</si>
  <si>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</si>
  <si>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</si>
  <si>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</si>
  <si>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</si>
  <si>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</si>
  <si>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</si>
  <si>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</si>
  <si>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</si>
  <si>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</si>
  <si>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</si>
  <si>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</si>
  <si>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</si>
  <si>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</si>
  <si>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</si>
  <si>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</si>
  <si>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</si>
  <si>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</si>
  <si>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</si>
  <si>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</si>
  <si>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r>
      <t xml:space="preserve">Consumo aparente de cemento </t>
    </r>
    <r>
      <rPr>
        <vertAlign val="superscript"/>
        <sz val="10"/>
        <rFont val="Arial"/>
        <family val="2"/>
      </rPr>
      <t>1</t>
    </r>
  </si>
  <si>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</si>
  <si>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</si>
  <si>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</si>
  <si>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</si>
  <si>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</si>
  <si>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</si>
  <si>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</si>
  <si>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</si>
  <si>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</si>
  <si>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</si>
  <si>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</si>
  <si>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</si>
  <si>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</si>
  <si>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</si>
  <si>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</si>
  <si>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</si>
  <si>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</si>
  <si>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</si>
  <si>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</si>
  <si>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</si>
  <si>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</si>
  <si>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</si>
  <si>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</si>
  <si>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</si>
  <si>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</si>
  <si>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</si>
  <si>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A. Central y del Sur</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</si>
  <si>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</si>
  <si>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</si>
  <si>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</si>
  <si>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</si>
  <si>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</si>
  <si>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</si>
  <si>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</si>
  <si>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</si>
  <si>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</si>
  <si>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</si>
  <si>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</si>
  <si>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</si>
  <si>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</si>
  <si>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</si>
  <si>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</si>
  <si>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</si>
  <si>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</si>
  <si>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</si>
  <si>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</si>
  <si>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</si>
  <si>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</si>
  <si>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</si>
  <si>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</si>
  <si>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</si>
  <si>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</si>
  <si>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</si>
  <si>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Tasas de variación con respecto al mes indicado.</t>
  </si>
  <si>
    <t>% ∆</t>
  </si>
  <si>
    <t>Unidad: GWh</t>
  </si>
  <si>
    <t>Coste</t>
  </si>
  <si>
    <t>Unidad: €/MWh</t>
  </si>
  <si>
    <t>Trin. y Tobago</t>
  </si>
  <si>
    <t>Estruc. (%)</t>
  </si>
  <si>
    <t>* Tasa de variación respecto al mismo periodo del año anterior.</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</si>
  <si>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</si>
  <si>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</si>
  <si>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</si>
  <si>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</si>
  <si>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</si>
  <si>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</si>
  <si>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</si>
  <si>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</si>
  <si>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</si>
  <si>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</si>
  <si>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</si>
  <si>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</si>
  <si>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</si>
  <si>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</si>
  <si>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</si>
  <si>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</si>
  <si>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</si>
  <si>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</si>
  <si>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</si>
  <si>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</si>
  <si>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</si>
  <si>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</si>
  <si>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</si>
  <si>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</si>
  <si>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</si>
  <si>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</si>
  <si>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</si>
  <si>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</si>
  <si>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</si>
  <si>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</si>
  <si>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</si>
  <si>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</si>
  <si>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</si>
  <si>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</si>
  <si>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</si>
  <si>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</si>
  <si>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</si>
  <si>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</si>
  <si>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</si>
  <si>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</si>
  <si>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</si>
  <si>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</si>
  <si>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Gasóleos de auto</t>
  </si>
  <si>
    <t>Consumo de gasolinas  por Comunidades Autónomas  *</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</si>
  <si>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</si>
  <si>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</si>
  <si>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</si>
  <si>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</si>
  <si>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</si>
  <si>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</si>
  <si>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</si>
  <si>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</si>
  <si>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</si>
  <si>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</si>
  <si>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</si>
  <si>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</si>
  <si>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</si>
  <si>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Puerto Rico</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</si>
  <si>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</si>
  <si>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</si>
  <si>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</si>
  <si>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</si>
  <si>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</si>
  <si>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</si>
  <si>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</si>
  <si>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</si>
  <si>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</si>
  <si>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</si>
  <si>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</si>
  <si>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</si>
  <si>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</si>
  <si>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</si>
  <si>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</si>
  <si>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</si>
  <si>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</si>
  <si>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</si>
  <si>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</si>
  <si>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</si>
  <si>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</si>
  <si>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</si>
  <si>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</si>
  <si>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</si>
  <si>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</si>
  <si>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</si>
  <si>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</si>
  <si>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</si>
  <si>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</si>
  <si>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</si>
  <si>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</si>
  <si>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</si>
  <si>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</si>
  <si>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</si>
  <si>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</si>
  <si>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</si>
  <si>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</si>
  <si>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</si>
  <si>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Pakistán</t>
  </si>
  <si>
    <t>15 Noviembre</t>
  </si>
  <si>
    <t>MINETAD</t>
  </si>
  <si>
    <t>Fuente: MINETAD</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</si>
  <si>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</si>
  <si>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</si>
  <si>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</si>
  <si>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</si>
  <si>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</si>
  <si>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</si>
  <si>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</si>
  <si>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</si>
  <si>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</si>
  <si>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</si>
  <si>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</si>
  <si>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</si>
  <si>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</si>
  <si>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</si>
  <si>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</si>
  <si>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</si>
  <si>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</si>
  <si>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93,6 *</t>
  </si>
  <si>
    <t>107,5 *</t>
  </si>
  <si>
    <t>Tv (%)
2016/2015</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</si>
  <si>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</si>
  <si>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</si>
  <si>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may-17</t>
  </si>
  <si>
    <t>Guinea Ec.</t>
  </si>
  <si>
    <t>Otras salidas del sistema</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</si>
  <si>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</si>
  <si>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</si>
  <si>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</si>
  <si>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</si>
  <si>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</si>
  <si>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</si>
  <si>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</si>
  <si>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</si>
  <si>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xml:space="preserve">** Otras Salidas: Se incluyen puestas en frío y suministro directo a buques consumidores. 
Nota: Las exportaciones corresponden a GNL salvo en los casos en los que está especificado                                                                                                                                                                                                                                       </t>
  </si>
  <si>
    <t>(**) Se incluyen puestas en frío y suministro directo a buques consumidores.</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</si>
  <si>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</si>
  <si>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</si>
  <si>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</si>
  <si>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</si>
  <si>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</si>
  <si>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</si>
  <si>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</si>
  <si>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</si>
  <si>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</si>
  <si>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Estonia, Finlandia, Francia, Grecia, Hungría, Irlanda, Italia, Japón, Luxemburgo, Noruega, Nueva Zelanda, </t>
  </si>
  <si>
    <t xml:space="preserve">Países Bajos, Polonia, Portugal, Reino Unido, República Checa, Suecia, Suiza y Turquía. </t>
  </si>
  <si>
    <t>* No incluye gasolinas mezcla ni otras gasolinas.</t>
  </si>
  <si>
    <t>% en kt de gasóleos auto</t>
  </si>
  <si>
    <t>** Gas de refineria, nafta, coque y otros.</t>
  </si>
  <si>
    <t>Kazajistán</t>
  </si>
  <si>
    <t>Singapur</t>
  </si>
  <si>
    <t>18 Julio</t>
  </si>
  <si>
    <t>Fuente:Elaboración Cores</t>
  </si>
  <si>
    <t>ago-17</t>
  </si>
  <si>
    <t>sep-17</t>
  </si>
  <si>
    <t>sep-16</t>
  </si>
  <si>
    <t>BOLETÍN ESTADÍSTICO HIDROCARBUROS SEPTIEMBRE 2017</t>
  </si>
  <si>
    <t>3º 2017</t>
  </si>
  <si>
    <t>19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</si>
</sst>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 numFmtId="185" formatCode="#,##0.00_ ;\-#,##0.00\ "/>
  </numFmts>
  <fonts count="55"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s>
  <cellStyleXfs count="23">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cellStyleXfs>
  <cellXfs count="944">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7" fontId="4" fillId="2" borderId="1"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19" fillId="2" borderId="0" xfId="4" applyNumberFormat="1" applyFont="1" applyFill="1" applyBorder="1" applyAlignment="1">
      <alignment horizontal="right"/>
    </xf>
    <xf numFmtId="0" fontId="19" fillId="2" borderId="1" xfId="4" applyNumberFormat="1" applyFont="1" applyFill="1" applyBorder="1" applyAlignment="1">
      <alignment horizontal="right"/>
    </xf>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4" fontId="8" fillId="2" borderId="2" xfId="1" applyNumberFormat="1" applyFont="1" applyFill="1" applyBorder="1" applyAlignment="1">
      <alignment wrapText="1"/>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6" applyFont="1" applyFill="1" applyBorder="1" applyAlignment="1">
      <alignment horizontal="right" wrapText="1"/>
    </xf>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19" fillId="2" borderId="1" xfId="1" applyNumberFormat="1" applyFont="1" applyFill="1" applyBorder="1"/>
    <xf numFmtId="3" fontId="19" fillId="2" borderId="2" xfId="1"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31" fillId="0" borderId="0" xfId="0" quotePrefix="1" applyFont="1" applyFill="1" applyBorder="1" applyAlignment="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3" fillId="2" borderId="0" xfId="0" applyNumberFormat="1" applyFont="1" applyFill="1" applyBorder="1"/>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3"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4" fontId="0" fillId="0" borderId="0" xfId="0" applyNumberFormat="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7" fontId="4" fillId="11" borderId="1"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169" fontId="39"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1" fontId="39" fillId="2" borderId="0" xfId="13" applyNumberFormat="1" applyFont="1" applyFill="1" applyBorder="1"/>
    <xf numFmtId="169" fontId="39"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1"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 fontId="39" fillId="11" borderId="0" xfId="13" applyNumberFormat="1" applyFont="1" applyFill="1" applyBorder="1"/>
    <xf numFmtId="168" fontId="15" fillId="11" borderId="3" xfId="13" applyNumberFormat="1" applyFont="1" applyFill="1" applyBorder="1"/>
    <xf numFmtId="169" fontId="39" fillId="11" borderId="0" xfId="13" applyNumberFormat="1" applyFont="1" applyFill="1" applyBorder="1"/>
    <xf numFmtId="0" fontId="39" fillId="11" borderId="1"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169" fontId="39" fillId="2" borderId="1" xfId="13" applyNumberFormat="1" applyFont="1" applyFill="1" applyBorder="1"/>
    <xf numFmtId="3" fontId="39" fillId="2" borderId="2" xfId="13"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3" fontId="15" fillId="11" borderId="0" xfId="1" quotePrefix="1" applyNumberFormat="1" applyFont="1" applyFill="1" applyBorder="1" applyAlignment="1">
      <alignment horizontal="right"/>
    </xf>
    <xf numFmtId="169" fontId="39" fillId="11" borderId="2" xfId="13" applyNumberFormat="1" applyFont="1" applyFill="1" applyBorder="1"/>
    <xf numFmtId="169" fontId="39" fillId="11" borderId="1" xfId="13" applyNumberFormat="1" applyFont="1" applyFill="1" applyBorder="1"/>
    <xf numFmtId="1" fontId="39" fillId="11" borderId="2"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3"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12" fillId="2" borderId="0" xfId="0" applyFont="1" applyFill="1" applyBorder="1"/>
    <xf numFmtId="0" fontId="12" fillId="2" borderId="0" xfId="0" applyFont="1" applyFill="1" applyBorder="1" applyAlignment="1">
      <alignment horizontal="right"/>
    </xf>
    <xf numFmtId="0" fontId="0" fillId="2" borderId="0" xfId="0" applyFill="1" applyAlignment="1">
      <alignment horizontal="right"/>
    </xf>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0" fillId="0" borderId="0" xfId="0" applyFill="1"/>
    <xf numFmtId="168" fontId="32" fillId="6" borderId="0" xfId="0" applyNumberFormat="1" applyFont="1" applyFill="1" applyBorder="1" applyAlignment="1">
      <alignment horizontal="right"/>
    </xf>
    <xf numFmtId="0" fontId="8" fillId="9" borderId="12" xfId="0" applyNumberFormat="1" applyFont="1" applyFill="1" applyBorder="1" applyAlignment="1">
      <alignment horizontal="left" indent="2"/>
    </xf>
    <xf numFmtId="169" fontId="19" fillId="2" borderId="2" xfId="1" applyNumberFormat="1" applyFont="1" applyFill="1" applyBorder="1"/>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3" fillId="0" borderId="0" xfId="0" applyNumberFormat="1" applyFont="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2" fontId="0" fillId="0" borderId="0" xfId="0" applyNumberFormat="1"/>
    <xf numFmtId="0" fontId="0" fillId="2" borderId="0" xfId="0" applyFill="1"/>
    <xf numFmtId="0" fontId="31" fillId="2" borderId="17" xfId="0" applyFont="1" applyFill="1" applyBorder="1" applyAlignment="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3" fontId="16" fillId="2" borderId="0" xfId="0" quotePrefix="1" applyNumberFormat="1" applyFont="1" applyFill="1" applyBorder="1" applyAlignment="1">
      <alignment horizontal="right"/>
    </xf>
    <xf numFmtId="168" fontId="15" fillId="2" borderId="0" xfId="1"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0" fontId="8" fillId="6" borderId="12" xfId="0" applyNumberFormat="1" applyFont="1" applyFill="1" applyBorder="1" applyAlignment="1">
      <alignment horizontal="left" indent="2"/>
    </xf>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15" fillId="2" borderId="0" xfId="13" quotePrefix="1" applyNumberFormat="1" applyFont="1" applyFill="1" applyBorder="1" applyAlignment="1">
      <alignment horizontal="right"/>
    </xf>
    <xf numFmtId="173" fontId="16" fillId="2" borderId="0" xfId="0" applyNumberFormat="1" applyFont="1" applyFill="1" applyBorder="1"/>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83" fontId="19"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3" fontId="39" fillId="2" borderId="0" xfId="13" applyNumberFormat="1" applyFont="1" applyFill="1" applyBorder="1"/>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54" fillId="0" borderId="0" xfId="0" applyFont="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31" fillId="2" borderId="0" xfId="0" applyFont="1" applyFill="1" applyBorder="1" applyAlignment="1">
      <alignment vertical="top"/>
    </xf>
    <xf numFmtId="0" fontId="0" fillId="2" borderId="0" xfId="0" applyFill="1" applyAlignment="1">
      <alignment vertical="top"/>
    </xf>
    <xf numFmtId="0" fontId="12" fillId="2" borderId="0" xfId="0" applyFont="1" applyFill="1" applyBorder="1" applyAlignment="1">
      <alignment vertical="top"/>
    </xf>
    <xf numFmtId="0" fontId="12" fillId="2" borderId="0" xfId="0" applyFont="1" applyFill="1" applyBorder="1" applyAlignment="1">
      <alignment horizontal="right" vertical="top"/>
    </xf>
    <xf numFmtId="0" fontId="23" fillId="2" borderId="0" xfId="0" applyNumberFormat="1" applyFont="1" applyFill="1" applyBorder="1" applyAlignment="1">
      <alignment horizontal="right" vertical="top"/>
    </xf>
    <xf numFmtId="173" fontId="13" fillId="11" borderId="0" xfId="0" applyNumberFormat="1" applyFont="1" applyFill="1" applyBorder="1"/>
    <xf numFmtId="173" fontId="13" fillId="2" borderId="1" xfId="0" applyNumberFormat="1" applyFont="1" applyFill="1" applyBorder="1"/>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39" fillId="2" borderId="8" xfId="13" applyNumberFormat="1" applyFont="1" applyFill="1" applyBorder="1" applyAlignment="1">
      <alignment horizontal="left"/>
    </xf>
    <xf numFmtId="0" fontId="39" fillId="2" borderId="10" xfId="13" applyNumberFormat="1" applyFont="1" applyFill="1" applyBorder="1" applyAlignment="1">
      <alignment horizontal="left"/>
    </xf>
    <xf numFmtId="0" fontId="39" fillId="2" borderId="5" xfId="13" applyNumberFormat="1" applyFont="1" applyFill="1" applyBorder="1" applyAlignment="1">
      <alignment horizontal="left"/>
    </xf>
    <xf numFmtId="0" fontId="8" fillId="2" borderId="0" xfId="0" applyNumberFormat="1" applyFont="1" applyFill="1" applyBorder="1" applyAlignment="1"/>
    <xf numFmtId="168" fontId="18" fillId="2" borderId="0" xfId="0" applyNumberFormat="1" applyFont="1" applyFill="1" applyBorder="1" applyAlignment="1">
      <alignment horizontal="right"/>
    </xf>
    <xf numFmtId="184" fontId="16" fillId="2" borderId="0" xfId="0" applyNumberFormat="1" applyFont="1" applyFill="1" applyBorder="1" applyAlignment="1">
      <alignment horizontal="right"/>
    </xf>
    <xf numFmtId="3" fontId="15" fillId="11" borderId="0" xfId="1" quotePrefix="1" applyNumberFormat="1" applyFont="1" applyFill="1" applyBorder="1" applyAlignment="1"/>
    <xf numFmtId="173" fontId="13" fillId="2" borderId="0" xfId="0" applyNumberFormat="1" applyFont="1" applyFill="1" applyBorder="1" applyAlignment="1">
      <alignment horizontal="right"/>
    </xf>
    <xf numFmtId="185" fontId="0" fillId="0" borderId="0" xfId="0" applyNumberFormat="1"/>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center" wrapText="1"/>
    </xf>
    <xf numFmtId="0" fontId="16" fillId="2" borderId="1" xfId="0" applyFont="1" applyFill="1" applyBorder="1" applyAlignment="1">
      <alignment horizont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3">
    <cellStyle name="Hipervínculo" xfId="2" builtinId="8"/>
    <cellStyle name="Millares 2" xfId="17"/>
    <cellStyle name="Millares 3" xfId="16"/>
    <cellStyle name="Moneda 2" xfId="18"/>
    <cellStyle name="Normal" xfId="0" builtinId="0"/>
    <cellStyle name="Normal 11" xfId="9"/>
    <cellStyle name="Normal 2" xfId="1"/>
    <cellStyle name="Normal 2 2" xfId="3"/>
    <cellStyle name="Normal 2 3" xfId="12"/>
    <cellStyle name="Normal 2 3 2" xfId="14"/>
    <cellStyle name="Normal 3" xfId="4"/>
    <cellStyle name="Normal 3 2" xfId="13"/>
    <cellStyle name="Normal 3 3" xfId="19"/>
    <cellStyle name="Normal 4" xfId="11"/>
    <cellStyle name="Normal 4 2" xfId="20"/>
    <cellStyle name="Normal 5" xfId="10"/>
    <cellStyle name="Normal 5 2" xfId="21"/>
    <cellStyle name="Normal 6" xfId="15"/>
    <cellStyle name="Normal 7" xfId="6"/>
    <cellStyle name="Normal 8" xfId="5"/>
    <cellStyle name="Normal 8 2" xfId="8"/>
    <cellStyle name="Porcentaje 2" xfId="22"/>
    <cellStyle name="Porcentual 2" xfId="7"/>
  </cellStyles>
  <dxfs count="720">
    <dxf>
      <numFmt numFmtId="186" formatCode="&quot;-&quot;"/>
    </dxf>
    <dxf>
      <numFmt numFmtId="186" formatCode="&quot;-&quot;"/>
    </dxf>
    <dxf>
      <numFmt numFmtId="187" formatCode="&quot;^&quot;"/>
    </dxf>
    <dxf>
      <numFmt numFmtId="187" formatCode="&quot;^&quot;"/>
    </dxf>
    <dxf>
      <numFmt numFmtId="188" formatCode="\^;\^;\^"/>
    </dxf>
    <dxf>
      <numFmt numFmtId="188" formatCode="\^;\^;\^"/>
    </dxf>
    <dxf>
      <numFmt numFmtId="186" formatCode="&quot;-&quot;"/>
    </dxf>
    <dxf>
      <numFmt numFmtId="189" formatCode="\^"/>
    </dxf>
    <dxf>
      <numFmt numFmtId="188" formatCode="\^;\^;\^"/>
    </dxf>
    <dxf>
      <numFmt numFmtId="186"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9"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8"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6" formatCode="&quot;-&quot;"/>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8"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6" formatCode="&quot;-&quot;"/>
    </dxf>
    <dxf>
      <numFmt numFmtId="189" formatCode="\^"/>
    </dxf>
    <dxf>
      <numFmt numFmtId="189" formatCode="\^"/>
    </dxf>
    <dxf>
      <numFmt numFmtId="189" formatCode="\^"/>
    </dxf>
    <dxf>
      <numFmt numFmtId="189" formatCode="\^"/>
    </dxf>
    <dxf>
      <numFmt numFmtId="186" formatCode="&quot;-&quot;"/>
    </dxf>
    <dxf>
      <numFmt numFmtId="189" formatCode="\^"/>
    </dxf>
    <dxf>
      <numFmt numFmtId="189" formatCode="\^"/>
    </dxf>
    <dxf>
      <numFmt numFmtId="186" formatCode="&quot;-&quot;"/>
    </dxf>
    <dxf>
      <numFmt numFmtId="189" formatCode="\^"/>
    </dxf>
    <dxf>
      <numFmt numFmtId="189" formatCode="\^"/>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6" formatCode="&quot;-&quot;"/>
    </dxf>
    <dxf>
      <numFmt numFmtId="186" formatCode="&quot;-&quot;"/>
    </dxf>
    <dxf>
      <numFmt numFmtId="189" formatCode="\^"/>
    </dxf>
    <dxf>
      <numFmt numFmtId="189" formatCode="\^"/>
    </dxf>
    <dxf>
      <numFmt numFmtId="189" formatCode="\^"/>
    </dxf>
    <dxf>
      <numFmt numFmtId="189" formatCode="\^"/>
    </dxf>
    <dxf>
      <numFmt numFmtId="189" formatCode="\^"/>
    </dxf>
    <dxf>
      <numFmt numFmtId="189" formatCode="\^"/>
    </dxf>
    <dxf>
      <numFmt numFmtId="186" formatCode="&quot;-&quot;"/>
    </dxf>
    <dxf>
      <numFmt numFmtId="186" formatCode="&quot;-&quot;"/>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6" formatCode="&quot;-&quot;"/>
    </dxf>
    <dxf>
      <numFmt numFmtId="186" formatCode="&quot;-&quot;"/>
    </dxf>
    <dxf>
      <numFmt numFmtId="189" formatCode="\^"/>
    </dxf>
    <dxf>
      <numFmt numFmtId="189" formatCode="\^"/>
    </dxf>
    <dxf>
      <numFmt numFmtId="186" formatCode="&quot;-&quot;"/>
    </dxf>
    <dxf>
      <numFmt numFmtId="186" formatCode="&quot;-&quot;"/>
    </dxf>
    <dxf>
      <numFmt numFmtId="186" formatCode="&quot;-&quot;"/>
    </dxf>
    <dxf>
      <numFmt numFmtId="189" formatCode="\^"/>
    </dxf>
    <dxf>
      <numFmt numFmtId="189" formatCode="\^"/>
    </dxf>
    <dxf>
      <numFmt numFmtId="186" formatCode="&quot;-&quot;"/>
    </dxf>
    <dxf>
      <numFmt numFmtId="189" formatCode="\^"/>
    </dxf>
    <dxf>
      <numFmt numFmtId="189" formatCode="\^"/>
    </dxf>
    <dxf>
      <numFmt numFmtId="186" formatCode="&quot;-&quot;"/>
    </dxf>
    <dxf>
      <numFmt numFmtId="186" formatCode="&quot;-&quot;"/>
    </dxf>
    <dxf>
      <numFmt numFmtId="189" formatCode="\^"/>
    </dxf>
    <dxf>
      <numFmt numFmtId="189" formatCode="\^"/>
    </dxf>
    <dxf>
      <numFmt numFmtId="189" formatCode="\^"/>
    </dxf>
    <dxf>
      <numFmt numFmtId="189" formatCode="\^"/>
    </dxf>
    <dxf>
      <numFmt numFmtId="189" formatCode="\^"/>
    </dxf>
    <dxf>
      <numFmt numFmtId="189" formatCode="\^"/>
    </dxf>
    <dxf>
      <numFmt numFmtId="189"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676</v>
      </c>
    </row>
    <row r="3" spans="1:9" ht="15" customHeight="1" x14ac:dyDescent="0.2">
      <c r="A3" s="733">
        <v>42979</v>
      </c>
    </row>
    <row r="4" spans="1:9" ht="15" customHeight="1" x14ac:dyDescent="0.25">
      <c r="A4" s="880" t="s">
        <v>19</v>
      </c>
      <c r="B4" s="880"/>
      <c r="C4" s="880"/>
      <c r="D4" s="880"/>
      <c r="E4" s="880"/>
      <c r="F4" s="880"/>
      <c r="G4" s="880"/>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6" t="s">
        <v>0</v>
      </c>
      <c r="D8" s="10"/>
      <c r="E8" s="16"/>
      <c r="F8" s="16"/>
      <c r="G8" s="16"/>
    </row>
    <row r="9" spans="1:9" ht="15" customHeight="1" x14ac:dyDescent="0.2">
      <c r="A9" s="16"/>
      <c r="B9" s="16"/>
      <c r="C9" s="77" t="s">
        <v>106</v>
      </c>
      <c r="D9" s="10"/>
      <c r="E9" s="10"/>
      <c r="F9" s="10"/>
      <c r="G9" s="10"/>
      <c r="H9" s="9"/>
      <c r="I9" s="9"/>
    </row>
    <row r="10" spans="1:9" ht="15" customHeight="1" x14ac:dyDescent="0.2">
      <c r="A10" s="16"/>
      <c r="B10" s="16"/>
      <c r="C10" s="77"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301" t="s">
        <v>550</v>
      </c>
      <c r="D17" s="301"/>
      <c r="E17" s="301"/>
      <c r="F17" s="301"/>
      <c r="G17" s="301"/>
      <c r="H17" s="301"/>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558</v>
      </c>
      <c r="D20" s="9"/>
      <c r="E20" s="9"/>
      <c r="F20" s="9"/>
      <c r="G20" s="9"/>
      <c r="H20" s="9"/>
      <c r="I20" s="9"/>
    </row>
    <row r="21" spans="2:9" ht="15" customHeight="1" x14ac:dyDescent="0.2">
      <c r="C21" s="9" t="s">
        <v>27</v>
      </c>
      <c r="D21" s="9"/>
      <c r="E21" s="9"/>
      <c r="F21" s="12"/>
      <c r="G21" s="12"/>
      <c r="H21" s="12"/>
      <c r="I21" s="12"/>
    </row>
    <row r="22" spans="2:9" ht="15" customHeight="1" x14ac:dyDescent="0.2">
      <c r="C22" s="9" t="s">
        <v>208</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301" t="s">
        <v>564</v>
      </c>
      <c r="D25" s="301"/>
      <c r="E25" s="301"/>
      <c r="F25" s="301"/>
      <c r="G25" s="9"/>
      <c r="H25" s="9"/>
    </row>
    <row r="26" spans="2:9" ht="15" customHeight="1" x14ac:dyDescent="0.2">
      <c r="C26" s="301" t="s">
        <v>33</v>
      </c>
      <c r="D26" s="301"/>
      <c r="E26" s="301"/>
      <c r="F26" s="301"/>
      <c r="G26" s="9"/>
      <c r="H26" s="9"/>
    </row>
    <row r="27" spans="2:9" ht="15" customHeight="1" x14ac:dyDescent="0.2">
      <c r="C27" s="301" t="s">
        <v>478</v>
      </c>
      <c r="D27" s="301"/>
      <c r="E27" s="301"/>
      <c r="F27" s="301"/>
      <c r="G27" s="301"/>
      <c r="H27" s="301"/>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482</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258</v>
      </c>
      <c r="D35" s="9"/>
      <c r="E35" s="9"/>
      <c r="F35" s="9"/>
      <c r="G35" s="9"/>
    </row>
    <row r="36" spans="1:9" ht="15" customHeight="1" x14ac:dyDescent="0.2">
      <c r="C36" s="9" t="s">
        <v>234</v>
      </c>
      <c r="D36" s="9"/>
      <c r="E36" s="9"/>
      <c r="F36" s="9"/>
      <c r="G36" s="12"/>
    </row>
    <row r="37" spans="1:9" ht="15" customHeight="1" x14ac:dyDescent="0.2">
      <c r="A37" s="6"/>
      <c r="C37" s="301" t="s">
        <v>34</v>
      </c>
      <c r="D37" s="301"/>
      <c r="E37" s="301"/>
      <c r="F37" s="301"/>
      <c r="G37" s="301"/>
      <c r="H37" s="9"/>
      <c r="I37" s="9"/>
    </row>
    <row r="38" spans="1:9" ht="15" customHeight="1" x14ac:dyDescent="0.2">
      <c r="A38" s="6"/>
      <c r="C38" s="301" t="s">
        <v>553</v>
      </c>
      <c r="D38" s="301"/>
      <c r="E38" s="301"/>
      <c r="F38" s="301"/>
      <c r="G38" s="301"/>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266</v>
      </c>
      <c r="D43" s="9"/>
      <c r="E43" s="9"/>
      <c r="F43" s="9"/>
      <c r="H43" s="12"/>
      <c r="I43" s="12"/>
    </row>
    <row r="44" spans="1:9" ht="15" customHeight="1" x14ac:dyDescent="0.2">
      <c r="C44" s="9" t="s">
        <v>552</v>
      </c>
      <c r="D44" s="9"/>
      <c r="E44" s="9"/>
      <c r="F44" s="9"/>
      <c r="G44" s="12"/>
    </row>
    <row r="45" spans="1:9" ht="15" customHeight="1" x14ac:dyDescent="0.2">
      <c r="C45" s="9" t="s">
        <v>268</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9"/>
      <c r="D48" s="299"/>
      <c r="E48" s="299"/>
      <c r="F48" s="299"/>
    </row>
    <row r="49" spans="1:8" ht="15" customHeight="1" x14ac:dyDescent="0.2">
      <c r="B49" s="6"/>
      <c r="C49" s="300" t="s">
        <v>551</v>
      </c>
      <c r="D49" s="300"/>
      <c r="E49" s="300"/>
      <c r="F49" s="300"/>
      <c r="G49" s="9"/>
    </row>
    <row r="50" spans="1:8" ht="15" customHeight="1" x14ac:dyDescent="0.2">
      <c r="B50" s="6"/>
      <c r="C50" s="9" t="s">
        <v>530</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301" t="s">
        <v>22</v>
      </c>
      <c r="D56" s="301"/>
      <c r="E56" s="301"/>
      <c r="F56" s="301"/>
      <c r="G56" s="301"/>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348</v>
      </c>
      <c r="D63" s="9"/>
      <c r="E63" s="9"/>
      <c r="F63" s="9"/>
      <c r="G63" s="9"/>
    </row>
    <row r="64" spans="1:8" ht="15" customHeight="1" x14ac:dyDescent="0.2">
      <c r="B64" s="6"/>
      <c r="C64" s="9" t="s">
        <v>401</v>
      </c>
      <c r="D64" s="9"/>
      <c r="E64" s="9"/>
      <c r="F64" s="9"/>
      <c r="G64" s="9"/>
    </row>
    <row r="65" spans="2:9" ht="15" customHeight="1" x14ac:dyDescent="0.2">
      <c r="B65" s="6"/>
      <c r="C65" s="9" t="s">
        <v>542</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543</v>
      </c>
      <c r="D69" s="9"/>
      <c r="E69" s="9"/>
      <c r="F69" s="9"/>
      <c r="G69" s="11"/>
      <c r="H69" s="11"/>
    </row>
    <row r="70" spans="2:9" ht="15" customHeight="1" x14ac:dyDescent="0.2">
      <c r="B70" s="6"/>
      <c r="C70" s="9" t="s">
        <v>18</v>
      </c>
      <c r="D70" s="9"/>
      <c r="E70" s="9"/>
      <c r="F70" s="9"/>
      <c r="G70" s="11"/>
    </row>
    <row r="71" spans="2:9" ht="15" customHeight="1" x14ac:dyDescent="0.2">
      <c r="C71" s="301" t="s">
        <v>555</v>
      </c>
      <c r="D71" s="301"/>
      <c r="E71" s="301"/>
      <c r="F71" s="9"/>
      <c r="G71" s="9"/>
    </row>
    <row r="72" spans="2:9" ht="15" customHeight="1" x14ac:dyDescent="0.2">
      <c r="C72" s="9" t="s">
        <v>554</v>
      </c>
      <c r="D72" s="9"/>
      <c r="E72" s="9"/>
      <c r="F72" s="9"/>
      <c r="G72" s="9"/>
      <c r="H72" s="9"/>
    </row>
    <row r="73" spans="2:9" ht="15" customHeight="1" x14ac:dyDescent="0.2">
      <c r="C73" s="9" t="s">
        <v>377</v>
      </c>
      <c r="D73" s="9"/>
      <c r="E73" s="9"/>
      <c r="F73" s="9"/>
    </row>
    <row r="74" spans="2:9" ht="15" customHeight="1" x14ac:dyDescent="0.2">
      <c r="C74" s="9" t="s">
        <v>586</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301" t="s">
        <v>385</v>
      </c>
      <c r="D79" s="301"/>
      <c r="E79" s="301"/>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301" t="s">
        <v>400</v>
      </c>
      <c r="D84" s="301"/>
      <c r="E84" s="301"/>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556</v>
      </c>
      <c r="D90" s="9"/>
      <c r="E90" s="9"/>
      <c r="F90" s="9"/>
      <c r="G90" s="9"/>
      <c r="H90" s="9"/>
      <c r="I90" s="11"/>
      <c r="J90" s="11"/>
    </row>
    <row r="91" spans="1:10" ht="15" customHeight="1" x14ac:dyDescent="0.2">
      <c r="C91" s="301" t="s">
        <v>557</v>
      </c>
      <c r="D91" s="301"/>
      <c r="E91" s="301"/>
      <c r="F91" s="301"/>
      <c r="G91" s="11"/>
      <c r="H91" s="11"/>
      <c r="I91" s="11"/>
    </row>
    <row r="92" spans="1:10" ht="15" customHeight="1" x14ac:dyDescent="0.2">
      <c r="C92" s="301" t="s">
        <v>40</v>
      </c>
      <c r="D92" s="301"/>
      <c r="E92" s="301"/>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81" t="s">
        <v>566</v>
      </c>
      <c r="B98" s="882"/>
      <c r="C98" s="882"/>
      <c r="D98" s="882"/>
      <c r="E98" s="882"/>
      <c r="F98" s="882"/>
      <c r="G98" s="882"/>
      <c r="H98" s="882"/>
      <c r="I98" s="882"/>
      <c r="J98" s="882"/>
      <c r="K98" s="882"/>
    </row>
    <row r="99" spans="1:11" ht="15" customHeight="1" x14ac:dyDescent="0.2">
      <c r="A99" s="882"/>
      <c r="B99" s="882"/>
      <c r="C99" s="882"/>
      <c r="D99" s="882"/>
      <c r="E99" s="882"/>
      <c r="F99" s="882"/>
      <c r="G99" s="882"/>
      <c r="H99" s="882"/>
      <c r="I99" s="882"/>
      <c r="J99" s="882"/>
      <c r="K99" s="882"/>
    </row>
    <row r="100" spans="1:11" ht="15" customHeight="1" x14ac:dyDescent="0.2">
      <c r="A100" s="882"/>
      <c r="B100" s="882"/>
      <c r="C100" s="882"/>
      <c r="D100" s="882"/>
      <c r="E100" s="882"/>
      <c r="F100" s="882"/>
      <c r="G100" s="882"/>
      <c r="H100" s="882"/>
      <c r="I100" s="882"/>
      <c r="J100" s="882"/>
      <c r="K100" s="882"/>
    </row>
    <row r="101" spans="1:11" ht="15" customHeight="1" x14ac:dyDescent="0.2">
      <c r="A101" s="882"/>
      <c r="B101" s="882"/>
      <c r="C101" s="882"/>
      <c r="D101" s="882"/>
      <c r="E101" s="882"/>
      <c r="F101" s="882"/>
      <c r="G101" s="882"/>
      <c r="H101" s="882"/>
      <c r="I101" s="882"/>
      <c r="J101" s="882"/>
      <c r="K101" s="882"/>
    </row>
    <row r="102" spans="1:11" ht="15" customHeight="1" x14ac:dyDescent="0.2">
      <c r="A102" s="882"/>
      <c r="B102" s="882"/>
      <c r="C102" s="882"/>
      <c r="D102" s="882"/>
      <c r="E102" s="882"/>
      <c r="F102" s="882"/>
      <c r="G102" s="882"/>
      <c r="H102" s="882"/>
      <c r="I102" s="882"/>
      <c r="J102" s="882"/>
      <c r="K102" s="882"/>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N32"/>
  <sheetViews>
    <sheetView zoomScale="115" zoomScaleNormal="115" zoomScaleSheetLayoutView="100" workbookViewId="0">
      <selection activeCell="H7" sqref="H7"/>
    </sheetView>
  </sheetViews>
  <sheetFormatPr baseColWidth="10" defaultRowHeight="12.75" x14ac:dyDescent="0.2"/>
  <cols>
    <col min="1" max="1" width="32.5" style="96" customWidth="1"/>
    <col min="2" max="2" width="10.375" style="96" customWidth="1"/>
    <col min="3" max="3" width="14.25" style="96" customWidth="1"/>
    <col min="4" max="4" width="12.5" style="96" customWidth="1"/>
    <col min="5" max="5" width="11.25" style="96" customWidth="1"/>
    <col min="6" max="6" width="9.375" style="96" customWidth="1"/>
    <col min="7" max="7" width="12.625" style="96" customWidth="1"/>
    <col min="8" max="8" width="15.25" style="96" customWidth="1"/>
    <col min="9" max="10" width="12.375" style="96" customWidth="1"/>
    <col min="11" max="15" width="11" style="96"/>
    <col min="16" max="256" width="10" style="96"/>
    <col min="257" max="257" width="19.75" style="96" customWidth="1"/>
    <col min="258" max="258" width="9.125" style="96" customWidth="1"/>
    <col min="259" max="260" width="11" style="96" bestFit="1" customWidth="1"/>
    <col min="261" max="262" width="8.25" style="96" bestFit="1" customWidth="1"/>
    <col min="263" max="263" width="10.125" style="96" bestFit="1" customWidth="1"/>
    <col min="264" max="264" width="11" style="96" bestFit="1" customWidth="1"/>
    <col min="265" max="266" width="10.875" style="96" bestFit="1" customWidth="1"/>
    <col min="267" max="512" width="10" style="96"/>
    <col min="513" max="513" width="19.75" style="96" customWidth="1"/>
    <col min="514" max="514" width="9.125" style="96" customWidth="1"/>
    <col min="515" max="516" width="11" style="96" bestFit="1" customWidth="1"/>
    <col min="517" max="518" width="8.25" style="96" bestFit="1" customWidth="1"/>
    <col min="519" max="519" width="10.125" style="96" bestFit="1" customWidth="1"/>
    <col min="520" max="520" width="11" style="96" bestFit="1" customWidth="1"/>
    <col min="521" max="522" width="10.875" style="96" bestFit="1" customWidth="1"/>
    <col min="523" max="768" width="10" style="96"/>
    <col min="769" max="769" width="19.75" style="96" customWidth="1"/>
    <col min="770" max="770" width="9.125" style="96" customWidth="1"/>
    <col min="771" max="772" width="11" style="96" bestFit="1" customWidth="1"/>
    <col min="773" max="774" width="8.25" style="96" bestFit="1" customWidth="1"/>
    <col min="775" max="775" width="10.125" style="96" bestFit="1" customWidth="1"/>
    <col min="776" max="776" width="11" style="96" bestFit="1" customWidth="1"/>
    <col min="777" max="778" width="10.875" style="96" bestFit="1" customWidth="1"/>
    <col min="779" max="1024" width="11" style="96"/>
    <col min="1025" max="1025" width="19.75" style="96" customWidth="1"/>
    <col min="1026" max="1026" width="9.125" style="96" customWidth="1"/>
    <col min="1027" max="1028" width="11" style="96" bestFit="1" customWidth="1"/>
    <col min="1029" max="1030" width="8.25" style="96" bestFit="1" customWidth="1"/>
    <col min="1031" max="1031" width="10.125" style="96" bestFit="1" customWidth="1"/>
    <col min="1032" max="1032" width="11" style="96" bestFit="1" customWidth="1"/>
    <col min="1033" max="1034" width="10.875" style="96" bestFit="1" customWidth="1"/>
    <col min="1035" max="1280" width="10" style="96"/>
    <col min="1281" max="1281" width="19.75" style="96" customWidth="1"/>
    <col min="1282" max="1282" width="9.125" style="96" customWidth="1"/>
    <col min="1283" max="1284" width="11" style="96" bestFit="1" customWidth="1"/>
    <col min="1285" max="1286" width="8.25" style="96" bestFit="1" customWidth="1"/>
    <col min="1287" max="1287" width="10.125" style="96" bestFit="1" customWidth="1"/>
    <col min="1288" max="1288" width="11" style="96" bestFit="1" customWidth="1"/>
    <col min="1289" max="1290" width="10.875" style="96" bestFit="1" customWidth="1"/>
    <col min="1291" max="1536" width="10" style="96"/>
    <col min="1537" max="1537" width="19.75" style="96" customWidth="1"/>
    <col min="1538" max="1538" width="9.125" style="96" customWidth="1"/>
    <col min="1539" max="1540" width="11" style="96" bestFit="1" customWidth="1"/>
    <col min="1541" max="1542" width="8.25" style="96" bestFit="1" customWidth="1"/>
    <col min="1543" max="1543" width="10.125" style="96" bestFit="1" customWidth="1"/>
    <col min="1544" max="1544" width="11" style="96" bestFit="1" customWidth="1"/>
    <col min="1545" max="1546" width="10.875" style="96" bestFit="1" customWidth="1"/>
    <col min="1547" max="1792" width="10" style="96"/>
    <col min="1793" max="1793" width="19.75" style="96" customWidth="1"/>
    <col min="1794" max="1794" width="9.125" style="96" customWidth="1"/>
    <col min="1795" max="1796" width="11" style="96" bestFit="1" customWidth="1"/>
    <col min="1797" max="1798" width="8.25" style="96" bestFit="1" customWidth="1"/>
    <col min="1799" max="1799" width="10.125" style="96" bestFit="1" customWidth="1"/>
    <col min="1800" max="1800" width="11" style="96" bestFit="1" customWidth="1"/>
    <col min="1801" max="1802" width="10.875" style="96" bestFit="1" customWidth="1"/>
    <col min="1803" max="2048" width="11" style="96"/>
    <col min="2049" max="2049" width="19.75" style="96" customWidth="1"/>
    <col min="2050" max="2050" width="9.125" style="96" customWidth="1"/>
    <col min="2051" max="2052" width="11" style="96" bestFit="1" customWidth="1"/>
    <col min="2053" max="2054" width="8.25" style="96" bestFit="1" customWidth="1"/>
    <col min="2055" max="2055" width="10.125" style="96" bestFit="1" customWidth="1"/>
    <col min="2056" max="2056" width="11" style="96" bestFit="1" customWidth="1"/>
    <col min="2057" max="2058" width="10.875" style="96" bestFit="1" customWidth="1"/>
    <col min="2059" max="2304" width="10" style="96"/>
    <col min="2305" max="2305" width="19.75" style="96" customWidth="1"/>
    <col min="2306" max="2306" width="9.125" style="96" customWidth="1"/>
    <col min="2307" max="2308" width="11" style="96" bestFit="1" customWidth="1"/>
    <col min="2309" max="2310" width="8.25" style="96" bestFit="1" customWidth="1"/>
    <col min="2311" max="2311" width="10.125" style="96" bestFit="1" customWidth="1"/>
    <col min="2312" max="2312" width="11" style="96" bestFit="1" customWidth="1"/>
    <col min="2313" max="2314" width="10.875" style="96" bestFit="1" customWidth="1"/>
    <col min="2315" max="2560" width="10" style="96"/>
    <col min="2561" max="2561" width="19.75" style="96" customWidth="1"/>
    <col min="2562" max="2562" width="9.125" style="96" customWidth="1"/>
    <col min="2563" max="2564" width="11" style="96" bestFit="1" customWidth="1"/>
    <col min="2565" max="2566" width="8.25" style="96" bestFit="1" customWidth="1"/>
    <col min="2567" max="2567" width="10.125" style="96" bestFit="1" customWidth="1"/>
    <col min="2568" max="2568" width="11" style="96" bestFit="1" customWidth="1"/>
    <col min="2569" max="2570" width="10.875" style="96" bestFit="1" customWidth="1"/>
    <col min="2571" max="2816" width="10" style="96"/>
    <col min="2817" max="2817" width="19.75" style="96" customWidth="1"/>
    <col min="2818" max="2818" width="9.125" style="96" customWidth="1"/>
    <col min="2819" max="2820" width="11" style="96" bestFit="1" customWidth="1"/>
    <col min="2821" max="2822" width="8.25" style="96" bestFit="1" customWidth="1"/>
    <col min="2823" max="2823" width="10.125" style="96" bestFit="1" customWidth="1"/>
    <col min="2824" max="2824" width="11" style="96" bestFit="1" customWidth="1"/>
    <col min="2825" max="2826" width="10.875" style="96" bestFit="1" customWidth="1"/>
    <col min="2827" max="3072" width="11" style="96"/>
    <col min="3073" max="3073" width="19.75" style="96" customWidth="1"/>
    <col min="3074" max="3074" width="9.125" style="96" customWidth="1"/>
    <col min="3075" max="3076" width="11" style="96" bestFit="1" customWidth="1"/>
    <col min="3077" max="3078" width="8.25" style="96" bestFit="1" customWidth="1"/>
    <col min="3079" max="3079" width="10.125" style="96" bestFit="1" customWidth="1"/>
    <col min="3080" max="3080" width="11" style="96" bestFit="1" customWidth="1"/>
    <col min="3081" max="3082" width="10.875" style="96" bestFit="1" customWidth="1"/>
    <col min="3083" max="3328" width="10" style="96"/>
    <col min="3329" max="3329" width="19.75" style="96" customWidth="1"/>
    <col min="3330" max="3330" width="9.125" style="96" customWidth="1"/>
    <col min="3331" max="3332" width="11" style="96" bestFit="1" customWidth="1"/>
    <col min="3333" max="3334" width="8.25" style="96" bestFit="1" customWidth="1"/>
    <col min="3335" max="3335" width="10.125" style="96" bestFit="1" customWidth="1"/>
    <col min="3336" max="3336" width="11" style="96" bestFit="1" customWidth="1"/>
    <col min="3337" max="3338" width="10.875" style="96" bestFit="1" customWidth="1"/>
    <col min="3339" max="3584" width="10" style="96"/>
    <col min="3585" max="3585" width="19.75" style="96" customWidth="1"/>
    <col min="3586" max="3586" width="9.125" style="96" customWidth="1"/>
    <col min="3587" max="3588" width="11" style="96" bestFit="1" customWidth="1"/>
    <col min="3589" max="3590" width="8.25" style="96" bestFit="1" customWidth="1"/>
    <col min="3591" max="3591" width="10.125" style="96" bestFit="1" customWidth="1"/>
    <col min="3592" max="3592" width="11" style="96" bestFit="1" customWidth="1"/>
    <col min="3593" max="3594" width="10.875" style="96" bestFit="1" customWidth="1"/>
    <col min="3595" max="3840" width="10" style="96"/>
    <col min="3841" max="3841" width="19.75" style="96" customWidth="1"/>
    <col min="3842" max="3842" width="9.125" style="96" customWidth="1"/>
    <col min="3843" max="3844" width="11" style="96" bestFit="1" customWidth="1"/>
    <col min="3845" max="3846" width="8.25" style="96" bestFit="1" customWidth="1"/>
    <col min="3847" max="3847" width="10.125" style="96" bestFit="1" customWidth="1"/>
    <col min="3848" max="3848" width="11" style="96" bestFit="1" customWidth="1"/>
    <col min="3849" max="3850" width="10.875" style="96" bestFit="1" customWidth="1"/>
    <col min="3851" max="4096" width="11" style="96"/>
    <col min="4097" max="4097" width="19.75" style="96" customWidth="1"/>
    <col min="4098" max="4098" width="9.125" style="96" customWidth="1"/>
    <col min="4099" max="4100" width="11" style="96" bestFit="1" customWidth="1"/>
    <col min="4101" max="4102" width="8.25" style="96" bestFit="1" customWidth="1"/>
    <col min="4103" max="4103" width="10.125" style="96" bestFit="1" customWidth="1"/>
    <col min="4104" max="4104" width="11" style="96" bestFit="1" customWidth="1"/>
    <col min="4105" max="4106" width="10.875" style="96" bestFit="1" customWidth="1"/>
    <col min="4107" max="4352" width="10" style="96"/>
    <col min="4353" max="4353" width="19.75" style="96" customWidth="1"/>
    <col min="4354" max="4354" width="9.125" style="96" customWidth="1"/>
    <col min="4355" max="4356" width="11" style="96" bestFit="1" customWidth="1"/>
    <col min="4357" max="4358" width="8.25" style="96" bestFit="1" customWidth="1"/>
    <col min="4359" max="4359" width="10.125" style="96" bestFit="1" customWidth="1"/>
    <col min="4360" max="4360" width="11" style="96" bestFit="1" customWidth="1"/>
    <col min="4361" max="4362" width="10.875" style="96" bestFit="1" customWidth="1"/>
    <col min="4363" max="4608" width="10" style="96"/>
    <col min="4609" max="4609" width="19.75" style="96" customWidth="1"/>
    <col min="4610" max="4610" width="9.125" style="96" customWidth="1"/>
    <col min="4611" max="4612" width="11" style="96" bestFit="1" customWidth="1"/>
    <col min="4613" max="4614" width="8.25" style="96" bestFit="1" customWidth="1"/>
    <col min="4615" max="4615" width="10.125" style="96" bestFit="1" customWidth="1"/>
    <col min="4616" max="4616" width="11" style="96" bestFit="1" customWidth="1"/>
    <col min="4617" max="4618" width="10.875" style="96" bestFit="1" customWidth="1"/>
    <col min="4619" max="4864" width="10" style="96"/>
    <col min="4865" max="4865" width="19.75" style="96" customWidth="1"/>
    <col min="4866" max="4866" width="9.125" style="96" customWidth="1"/>
    <col min="4867" max="4868" width="11" style="96" bestFit="1" customWidth="1"/>
    <col min="4869" max="4870" width="8.25" style="96" bestFit="1" customWidth="1"/>
    <col min="4871" max="4871" width="10.125" style="96" bestFit="1" customWidth="1"/>
    <col min="4872" max="4872" width="11" style="96" bestFit="1" customWidth="1"/>
    <col min="4873" max="4874" width="10.875" style="96" bestFit="1" customWidth="1"/>
    <col min="4875" max="5120" width="11" style="96"/>
    <col min="5121" max="5121" width="19.75" style="96" customWidth="1"/>
    <col min="5122" max="5122" width="9.125" style="96" customWidth="1"/>
    <col min="5123" max="5124" width="11" style="96" bestFit="1" customWidth="1"/>
    <col min="5125" max="5126" width="8.25" style="96" bestFit="1" customWidth="1"/>
    <col min="5127" max="5127" width="10.125" style="96" bestFit="1" customWidth="1"/>
    <col min="5128" max="5128" width="11" style="96" bestFit="1" customWidth="1"/>
    <col min="5129" max="5130" width="10.875" style="96" bestFit="1" customWidth="1"/>
    <col min="5131" max="5376" width="10" style="96"/>
    <col min="5377" max="5377" width="19.75" style="96" customWidth="1"/>
    <col min="5378" max="5378" width="9.125" style="96" customWidth="1"/>
    <col min="5379" max="5380" width="11" style="96" bestFit="1" customWidth="1"/>
    <col min="5381" max="5382" width="8.25" style="96" bestFit="1" customWidth="1"/>
    <col min="5383" max="5383" width="10.125" style="96" bestFit="1" customWidth="1"/>
    <col min="5384" max="5384" width="11" style="96" bestFit="1" customWidth="1"/>
    <col min="5385" max="5386" width="10.875" style="96" bestFit="1" customWidth="1"/>
    <col min="5387" max="5632" width="10" style="96"/>
    <col min="5633" max="5633" width="19.75" style="96" customWidth="1"/>
    <col min="5634" max="5634" width="9.125" style="96" customWidth="1"/>
    <col min="5635" max="5636" width="11" style="96" bestFit="1" customWidth="1"/>
    <col min="5637" max="5638" width="8.25" style="96" bestFit="1" customWidth="1"/>
    <col min="5639" max="5639" width="10.125" style="96" bestFit="1" customWidth="1"/>
    <col min="5640" max="5640" width="11" style="96" bestFit="1" customWidth="1"/>
    <col min="5641" max="5642" width="10.875" style="96" bestFit="1" customWidth="1"/>
    <col min="5643" max="5888" width="10" style="96"/>
    <col min="5889" max="5889" width="19.75" style="96" customWidth="1"/>
    <col min="5890" max="5890" width="9.125" style="96" customWidth="1"/>
    <col min="5891" max="5892" width="11" style="96" bestFit="1" customWidth="1"/>
    <col min="5893" max="5894" width="8.25" style="96" bestFit="1" customWidth="1"/>
    <col min="5895" max="5895" width="10.125" style="96" bestFit="1" customWidth="1"/>
    <col min="5896" max="5896" width="11" style="96" bestFit="1" customWidth="1"/>
    <col min="5897" max="5898" width="10.875" style="96" bestFit="1" customWidth="1"/>
    <col min="5899" max="6144" width="11" style="96"/>
    <col min="6145" max="6145" width="19.75" style="96" customWidth="1"/>
    <col min="6146" max="6146" width="9.125" style="96" customWidth="1"/>
    <col min="6147" max="6148" width="11" style="96" bestFit="1" customWidth="1"/>
    <col min="6149" max="6150" width="8.25" style="96" bestFit="1" customWidth="1"/>
    <col min="6151" max="6151" width="10.125" style="96" bestFit="1" customWidth="1"/>
    <col min="6152" max="6152" width="11" style="96" bestFit="1" customWidth="1"/>
    <col min="6153" max="6154" width="10.875" style="96" bestFit="1" customWidth="1"/>
    <col min="6155" max="6400" width="10" style="96"/>
    <col min="6401" max="6401" width="19.75" style="96" customWidth="1"/>
    <col min="6402" max="6402" width="9.125" style="96" customWidth="1"/>
    <col min="6403" max="6404" width="11" style="96" bestFit="1" customWidth="1"/>
    <col min="6405" max="6406" width="8.25" style="96" bestFit="1" customWidth="1"/>
    <col min="6407" max="6407" width="10.125" style="96" bestFit="1" customWidth="1"/>
    <col min="6408" max="6408" width="11" style="96" bestFit="1" customWidth="1"/>
    <col min="6409" max="6410" width="10.875" style="96" bestFit="1" customWidth="1"/>
    <col min="6411" max="6656" width="10" style="96"/>
    <col min="6657" max="6657" width="19.75" style="96" customWidth="1"/>
    <col min="6658" max="6658" width="9.125" style="96" customWidth="1"/>
    <col min="6659" max="6660" width="11" style="96" bestFit="1" customWidth="1"/>
    <col min="6661" max="6662" width="8.25" style="96" bestFit="1" customWidth="1"/>
    <col min="6663" max="6663" width="10.125" style="96" bestFit="1" customWidth="1"/>
    <col min="6664" max="6664" width="11" style="96" bestFit="1" customWidth="1"/>
    <col min="6665" max="6666" width="10.875" style="96" bestFit="1" customWidth="1"/>
    <col min="6667" max="6912" width="10" style="96"/>
    <col min="6913" max="6913" width="19.75" style="96" customWidth="1"/>
    <col min="6914" max="6914" width="9.125" style="96" customWidth="1"/>
    <col min="6915" max="6916" width="11" style="96" bestFit="1" customWidth="1"/>
    <col min="6917" max="6918" width="8.25" style="96" bestFit="1" customWidth="1"/>
    <col min="6919" max="6919" width="10.125" style="96" bestFit="1" customWidth="1"/>
    <col min="6920" max="6920" width="11" style="96" bestFit="1" customWidth="1"/>
    <col min="6921" max="6922" width="10.875" style="96" bestFit="1" customWidth="1"/>
    <col min="6923" max="7168" width="11" style="96"/>
    <col min="7169" max="7169" width="19.75" style="96" customWidth="1"/>
    <col min="7170" max="7170" width="9.125" style="96" customWidth="1"/>
    <col min="7171" max="7172" width="11" style="96" bestFit="1" customWidth="1"/>
    <col min="7173" max="7174" width="8.25" style="96" bestFit="1" customWidth="1"/>
    <col min="7175" max="7175" width="10.125" style="96" bestFit="1" customWidth="1"/>
    <col min="7176" max="7176" width="11" style="96" bestFit="1" customWidth="1"/>
    <col min="7177" max="7178" width="10.875" style="96" bestFit="1" customWidth="1"/>
    <col min="7179" max="7424" width="10" style="96"/>
    <col min="7425" max="7425" width="19.75" style="96" customWidth="1"/>
    <col min="7426" max="7426" width="9.125" style="96" customWidth="1"/>
    <col min="7427" max="7428" width="11" style="96" bestFit="1" customWidth="1"/>
    <col min="7429" max="7430" width="8.25" style="96" bestFit="1" customWidth="1"/>
    <col min="7431" max="7431" width="10.125" style="96" bestFit="1" customWidth="1"/>
    <col min="7432" max="7432" width="11" style="96" bestFit="1" customWidth="1"/>
    <col min="7433" max="7434" width="10.875" style="96" bestFit="1" customWidth="1"/>
    <col min="7435" max="7680" width="10" style="96"/>
    <col min="7681" max="7681" width="19.75" style="96" customWidth="1"/>
    <col min="7682" max="7682" width="9.125" style="96" customWidth="1"/>
    <col min="7683" max="7684" width="11" style="96" bestFit="1" customWidth="1"/>
    <col min="7685" max="7686" width="8.25" style="96" bestFit="1" customWidth="1"/>
    <col min="7687" max="7687" width="10.125" style="96" bestFit="1" customWidth="1"/>
    <col min="7688" max="7688" width="11" style="96" bestFit="1" customWidth="1"/>
    <col min="7689" max="7690" width="10.875" style="96" bestFit="1" customWidth="1"/>
    <col min="7691" max="7936" width="10" style="96"/>
    <col min="7937" max="7937" width="19.75" style="96" customWidth="1"/>
    <col min="7938" max="7938" width="9.125" style="96" customWidth="1"/>
    <col min="7939" max="7940" width="11" style="96" bestFit="1" customWidth="1"/>
    <col min="7941" max="7942" width="8.25" style="96" bestFit="1" customWidth="1"/>
    <col min="7943" max="7943" width="10.125" style="96" bestFit="1" customWidth="1"/>
    <col min="7944" max="7944" width="11" style="96" bestFit="1" customWidth="1"/>
    <col min="7945" max="7946" width="10.875" style="96" bestFit="1" customWidth="1"/>
    <col min="7947" max="8192" width="11" style="96"/>
    <col min="8193" max="8193" width="19.75" style="96" customWidth="1"/>
    <col min="8194" max="8194" width="9.125" style="96" customWidth="1"/>
    <col min="8195" max="8196" width="11" style="96" bestFit="1" customWidth="1"/>
    <col min="8197" max="8198" width="8.25" style="96" bestFit="1" customWidth="1"/>
    <col min="8199" max="8199" width="10.125" style="96" bestFit="1" customWidth="1"/>
    <col min="8200" max="8200" width="11" style="96" bestFit="1" customWidth="1"/>
    <col min="8201" max="8202" width="10.875" style="96" bestFit="1" customWidth="1"/>
    <col min="8203" max="8448" width="10" style="96"/>
    <col min="8449" max="8449" width="19.75" style="96" customWidth="1"/>
    <col min="8450" max="8450" width="9.125" style="96" customWidth="1"/>
    <col min="8451" max="8452" width="11" style="96" bestFit="1" customWidth="1"/>
    <col min="8453" max="8454" width="8.25" style="96" bestFit="1" customWidth="1"/>
    <col min="8455" max="8455" width="10.125" style="96" bestFit="1" customWidth="1"/>
    <col min="8456" max="8456" width="11" style="96" bestFit="1" customWidth="1"/>
    <col min="8457" max="8458" width="10.875" style="96" bestFit="1" customWidth="1"/>
    <col min="8459" max="8704" width="10" style="96"/>
    <col min="8705" max="8705" width="19.75" style="96" customWidth="1"/>
    <col min="8706" max="8706" width="9.125" style="96" customWidth="1"/>
    <col min="8707" max="8708" width="11" style="96" bestFit="1" customWidth="1"/>
    <col min="8709" max="8710" width="8.25" style="96" bestFit="1" customWidth="1"/>
    <col min="8711" max="8711" width="10.125" style="96" bestFit="1" customWidth="1"/>
    <col min="8712" max="8712" width="11" style="96" bestFit="1" customWidth="1"/>
    <col min="8713" max="8714" width="10.875" style="96" bestFit="1" customWidth="1"/>
    <col min="8715" max="8960" width="10" style="96"/>
    <col min="8961" max="8961" width="19.75" style="96" customWidth="1"/>
    <col min="8962" max="8962" width="9.125" style="96" customWidth="1"/>
    <col min="8963" max="8964" width="11" style="96" bestFit="1" customWidth="1"/>
    <col min="8965" max="8966" width="8.25" style="96" bestFit="1" customWidth="1"/>
    <col min="8967" max="8967" width="10.125" style="96" bestFit="1" customWidth="1"/>
    <col min="8968" max="8968" width="11" style="96" bestFit="1" customWidth="1"/>
    <col min="8969" max="8970" width="10.875" style="96" bestFit="1" customWidth="1"/>
    <col min="8971" max="9216" width="11" style="96"/>
    <col min="9217" max="9217" width="19.75" style="96" customWidth="1"/>
    <col min="9218" max="9218" width="9.125" style="96" customWidth="1"/>
    <col min="9219" max="9220" width="11" style="96" bestFit="1" customWidth="1"/>
    <col min="9221" max="9222" width="8.25" style="96" bestFit="1" customWidth="1"/>
    <col min="9223" max="9223" width="10.125" style="96" bestFit="1" customWidth="1"/>
    <col min="9224" max="9224" width="11" style="96" bestFit="1" customWidth="1"/>
    <col min="9225" max="9226" width="10.875" style="96" bestFit="1" customWidth="1"/>
    <col min="9227" max="9472" width="10" style="96"/>
    <col min="9473" max="9473" width="19.75" style="96" customWidth="1"/>
    <col min="9474" max="9474" width="9.125" style="96" customWidth="1"/>
    <col min="9475" max="9476" width="11" style="96" bestFit="1" customWidth="1"/>
    <col min="9477" max="9478" width="8.25" style="96" bestFit="1" customWidth="1"/>
    <col min="9479" max="9479" width="10.125" style="96" bestFit="1" customWidth="1"/>
    <col min="9480" max="9480" width="11" style="96" bestFit="1" customWidth="1"/>
    <col min="9481" max="9482" width="10.875" style="96" bestFit="1" customWidth="1"/>
    <col min="9483" max="9728" width="10" style="96"/>
    <col min="9729" max="9729" width="19.75" style="96" customWidth="1"/>
    <col min="9730" max="9730" width="9.125" style="96" customWidth="1"/>
    <col min="9731" max="9732" width="11" style="96" bestFit="1" customWidth="1"/>
    <col min="9733" max="9734" width="8.25" style="96" bestFit="1" customWidth="1"/>
    <col min="9735" max="9735" width="10.125" style="96" bestFit="1" customWidth="1"/>
    <col min="9736" max="9736" width="11" style="96" bestFit="1" customWidth="1"/>
    <col min="9737" max="9738" width="10.875" style="96" bestFit="1" customWidth="1"/>
    <col min="9739" max="9984" width="10" style="96"/>
    <col min="9985" max="9985" width="19.75" style="96" customWidth="1"/>
    <col min="9986" max="9986" width="9.125" style="96" customWidth="1"/>
    <col min="9987" max="9988" width="11" style="96" bestFit="1" customWidth="1"/>
    <col min="9989" max="9990" width="8.25" style="96" bestFit="1" customWidth="1"/>
    <col min="9991" max="9991" width="10.125" style="96" bestFit="1" customWidth="1"/>
    <col min="9992" max="9992" width="11" style="96" bestFit="1" customWidth="1"/>
    <col min="9993" max="9994" width="10.875" style="96" bestFit="1" customWidth="1"/>
    <col min="9995" max="10240" width="11" style="96"/>
    <col min="10241" max="10241" width="19.75" style="96" customWidth="1"/>
    <col min="10242" max="10242" width="9.125" style="96" customWidth="1"/>
    <col min="10243" max="10244" width="11" style="96" bestFit="1" customWidth="1"/>
    <col min="10245" max="10246" width="8.25" style="96" bestFit="1" customWidth="1"/>
    <col min="10247" max="10247" width="10.125" style="96" bestFit="1" customWidth="1"/>
    <col min="10248" max="10248" width="11" style="96" bestFit="1" customWidth="1"/>
    <col min="10249" max="10250" width="10.875" style="96" bestFit="1" customWidth="1"/>
    <col min="10251" max="10496" width="10" style="96"/>
    <col min="10497" max="10497" width="19.75" style="96" customWidth="1"/>
    <col min="10498" max="10498" width="9.125" style="96" customWidth="1"/>
    <col min="10499" max="10500" width="11" style="96" bestFit="1" customWidth="1"/>
    <col min="10501" max="10502" width="8.25" style="96" bestFit="1" customWidth="1"/>
    <col min="10503" max="10503" width="10.125" style="96" bestFit="1" customWidth="1"/>
    <col min="10504" max="10504" width="11" style="96" bestFit="1" customWidth="1"/>
    <col min="10505" max="10506" width="10.875" style="96" bestFit="1" customWidth="1"/>
    <col min="10507" max="10752" width="10" style="96"/>
    <col min="10753" max="10753" width="19.75" style="96" customWidth="1"/>
    <col min="10754" max="10754" width="9.125" style="96" customWidth="1"/>
    <col min="10755" max="10756" width="11" style="96" bestFit="1" customWidth="1"/>
    <col min="10757" max="10758" width="8.25" style="96" bestFit="1" customWidth="1"/>
    <col min="10759" max="10759" width="10.125" style="96" bestFit="1" customWidth="1"/>
    <col min="10760" max="10760" width="11" style="96" bestFit="1" customWidth="1"/>
    <col min="10761" max="10762" width="10.875" style="96" bestFit="1" customWidth="1"/>
    <col min="10763" max="11008" width="10" style="96"/>
    <col min="11009" max="11009" width="19.75" style="96" customWidth="1"/>
    <col min="11010" max="11010" width="9.125" style="96" customWidth="1"/>
    <col min="11011" max="11012" width="11" style="96" bestFit="1" customWidth="1"/>
    <col min="11013" max="11014" width="8.25" style="96" bestFit="1" customWidth="1"/>
    <col min="11015" max="11015" width="10.125" style="96" bestFit="1" customWidth="1"/>
    <col min="11016" max="11016" width="11" style="96" bestFit="1" customWidth="1"/>
    <col min="11017" max="11018" width="10.875" style="96" bestFit="1" customWidth="1"/>
    <col min="11019" max="11264" width="11" style="96"/>
    <col min="11265" max="11265" width="19.75" style="96" customWidth="1"/>
    <col min="11266" max="11266" width="9.125" style="96" customWidth="1"/>
    <col min="11267" max="11268" width="11" style="96" bestFit="1" customWidth="1"/>
    <col min="11269" max="11270" width="8.25" style="96" bestFit="1" customWidth="1"/>
    <col min="11271" max="11271" width="10.125" style="96" bestFit="1" customWidth="1"/>
    <col min="11272" max="11272" width="11" style="96" bestFit="1" customWidth="1"/>
    <col min="11273" max="11274" width="10.875" style="96" bestFit="1" customWidth="1"/>
    <col min="11275" max="11520" width="10" style="96"/>
    <col min="11521" max="11521" width="19.75" style="96" customWidth="1"/>
    <col min="11522" max="11522" width="9.125" style="96" customWidth="1"/>
    <col min="11523" max="11524" width="11" style="96" bestFit="1" customWidth="1"/>
    <col min="11525" max="11526" width="8.25" style="96" bestFit="1" customWidth="1"/>
    <col min="11527" max="11527" width="10.125" style="96" bestFit="1" customWidth="1"/>
    <col min="11528" max="11528" width="11" style="96" bestFit="1" customWidth="1"/>
    <col min="11529" max="11530" width="10.875" style="96" bestFit="1" customWidth="1"/>
    <col min="11531" max="11776" width="10" style="96"/>
    <col min="11777" max="11777" width="19.75" style="96" customWidth="1"/>
    <col min="11778" max="11778" width="9.125" style="96" customWidth="1"/>
    <col min="11779" max="11780" width="11" style="96" bestFit="1" customWidth="1"/>
    <col min="11781" max="11782" width="8.25" style="96" bestFit="1" customWidth="1"/>
    <col min="11783" max="11783" width="10.125" style="96" bestFit="1" customWidth="1"/>
    <col min="11784" max="11784" width="11" style="96" bestFit="1" customWidth="1"/>
    <col min="11785" max="11786" width="10.875" style="96" bestFit="1" customWidth="1"/>
    <col min="11787" max="12032" width="10" style="96"/>
    <col min="12033" max="12033" width="19.75" style="96" customWidth="1"/>
    <col min="12034" max="12034" width="9.125" style="96" customWidth="1"/>
    <col min="12035" max="12036" width="11" style="96" bestFit="1" customWidth="1"/>
    <col min="12037" max="12038" width="8.25" style="96" bestFit="1" customWidth="1"/>
    <col min="12039" max="12039" width="10.125" style="96" bestFit="1" customWidth="1"/>
    <col min="12040" max="12040" width="11" style="96" bestFit="1" customWidth="1"/>
    <col min="12041" max="12042" width="10.875" style="96" bestFit="1" customWidth="1"/>
    <col min="12043" max="12288" width="11" style="96"/>
    <col min="12289" max="12289" width="19.75" style="96" customWidth="1"/>
    <col min="12290" max="12290" width="9.125" style="96" customWidth="1"/>
    <col min="12291" max="12292" width="11" style="96" bestFit="1" customWidth="1"/>
    <col min="12293" max="12294" width="8.25" style="96" bestFit="1" customWidth="1"/>
    <col min="12295" max="12295" width="10.125" style="96" bestFit="1" customWidth="1"/>
    <col min="12296" max="12296" width="11" style="96" bestFit="1" customWidth="1"/>
    <col min="12297" max="12298" width="10.875" style="96" bestFit="1" customWidth="1"/>
    <col min="12299" max="12544" width="10" style="96"/>
    <col min="12545" max="12545" width="19.75" style="96" customWidth="1"/>
    <col min="12546" max="12546" width="9.125" style="96" customWidth="1"/>
    <col min="12547" max="12548" width="11" style="96" bestFit="1" customWidth="1"/>
    <col min="12549" max="12550" width="8.25" style="96" bestFit="1" customWidth="1"/>
    <col min="12551" max="12551" width="10.125" style="96" bestFit="1" customWidth="1"/>
    <col min="12552" max="12552" width="11" style="96" bestFit="1" customWidth="1"/>
    <col min="12553" max="12554" width="10.875" style="96" bestFit="1" customWidth="1"/>
    <col min="12555" max="12800" width="10" style="96"/>
    <col min="12801" max="12801" width="19.75" style="96" customWidth="1"/>
    <col min="12802" max="12802" width="9.125" style="96" customWidth="1"/>
    <col min="12803" max="12804" width="11" style="96" bestFit="1" customWidth="1"/>
    <col min="12805" max="12806" width="8.25" style="96" bestFit="1" customWidth="1"/>
    <col min="12807" max="12807" width="10.125" style="96" bestFit="1" customWidth="1"/>
    <col min="12808" max="12808" width="11" style="96" bestFit="1" customWidth="1"/>
    <col min="12809" max="12810" width="10.875" style="96" bestFit="1" customWidth="1"/>
    <col min="12811" max="13056" width="10" style="96"/>
    <col min="13057" max="13057" width="19.75" style="96" customWidth="1"/>
    <col min="13058" max="13058" width="9.125" style="96" customWidth="1"/>
    <col min="13059" max="13060" width="11" style="96" bestFit="1" customWidth="1"/>
    <col min="13061" max="13062" width="8.25" style="96" bestFit="1" customWidth="1"/>
    <col min="13063" max="13063" width="10.125" style="96" bestFit="1" customWidth="1"/>
    <col min="13064" max="13064" width="11" style="96" bestFit="1" customWidth="1"/>
    <col min="13065" max="13066" width="10.875" style="96" bestFit="1" customWidth="1"/>
    <col min="13067" max="13312" width="11" style="96"/>
    <col min="13313" max="13313" width="19.75" style="96" customWidth="1"/>
    <col min="13314" max="13314" width="9.125" style="96" customWidth="1"/>
    <col min="13315" max="13316" width="11" style="96" bestFit="1" customWidth="1"/>
    <col min="13317" max="13318" width="8.25" style="96" bestFit="1" customWidth="1"/>
    <col min="13319" max="13319" width="10.125" style="96" bestFit="1" customWidth="1"/>
    <col min="13320" max="13320" width="11" style="96" bestFit="1" customWidth="1"/>
    <col min="13321" max="13322" width="10.875" style="96" bestFit="1" customWidth="1"/>
    <col min="13323" max="13568" width="10" style="96"/>
    <col min="13569" max="13569" width="19.75" style="96" customWidth="1"/>
    <col min="13570" max="13570" width="9.125" style="96" customWidth="1"/>
    <col min="13571" max="13572" width="11" style="96" bestFit="1" customWidth="1"/>
    <col min="13573" max="13574" width="8.25" style="96" bestFit="1" customWidth="1"/>
    <col min="13575" max="13575" width="10.125" style="96" bestFit="1" customWidth="1"/>
    <col min="13576" max="13576" width="11" style="96" bestFit="1" customWidth="1"/>
    <col min="13577" max="13578" width="10.875" style="96" bestFit="1" customWidth="1"/>
    <col min="13579" max="13824" width="10" style="96"/>
    <col min="13825" max="13825" width="19.75" style="96" customWidth="1"/>
    <col min="13826" max="13826" width="9.125" style="96" customWidth="1"/>
    <col min="13827" max="13828" width="11" style="96" bestFit="1" customWidth="1"/>
    <col min="13829" max="13830" width="8.25" style="96" bestFit="1" customWidth="1"/>
    <col min="13831" max="13831" width="10.125" style="96" bestFit="1" customWidth="1"/>
    <col min="13832" max="13832" width="11" style="96" bestFit="1" customWidth="1"/>
    <col min="13833" max="13834" width="10.875" style="96" bestFit="1" customWidth="1"/>
    <col min="13835" max="14080" width="10" style="96"/>
    <col min="14081" max="14081" width="19.75" style="96" customWidth="1"/>
    <col min="14082" max="14082" width="9.125" style="96" customWidth="1"/>
    <col min="14083" max="14084" width="11" style="96" bestFit="1" customWidth="1"/>
    <col min="14085" max="14086" width="8.25" style="96" bestFit="1" customWidth="1"/>
    <col min="14087" max="14087" width="10.125" style="96" bestFit="1" customWidth="1"/>
    <col min="14088" max="14088" width="11" style="96" bestFit="1" customWidth="1"/>
    <col min="14089" max="14090" width="10.875" style="96" bestFit="1" customWidth="1"/>
    <col min="14091" max="14336" width="11" style="96"/>
    <col min="14337" max="14337" width="19.75" style="96" customWidth="1"/>
    <col min="14338" max="14338" width="9.125" style="96" customWidth="1"/>
    <col min="14339" max="14340" width="11" style="96" bestFit="1" customWidth="1"/>
    <col min="14341" max="14342" width="8.25" style="96" bestFit="1" customWidth="1"/>
    <col min="14343" max="14343" width="10.125" style="96" bestFit="1" customWidth="1"/>
    <col min="14344" max="14344" width="11" style="96" bestFit="1" customWidth="1"/>
    <col min="14345" max="14346" width="10.875" style="96" bestFit="1" customWidth="1"/>
    <col min="14347" max="14592" width="10" style="96"/>
    <col min="14593" max="14593" width="19.75" style="96" customWidth="1"/>
    <col min="14594" max="14594" width="9.125" style="96" customWidth="1"/>
    <col min="14595" max="14596" width="11" style="96" bestFit="1" customWidth="1"/>
    <col min="14597" max="14598" width="8.25" style="96" bestFit="1" customWidth="1"/>
    <col min="14599" max="14599" width="10.125" style="96" bestFit="1" customWidth="1"/>
    <col min="14600" max="14600" width="11" style="96" bestFit="1" customWidth="1"/>
    <col min="14601" max="14602" width="10.875" style="96" bestFit="1" customWidth="1"/>
    <col min="14603" max="14848" width="10" style="96"/>
    <col min="14849" max="14849" width="19.75" style="96" customWidth="1"/>
    <col min="14850" max="14850" width="9.125" style="96" customWidth="1"/>
    <col min="14851" max="14852" width="11" style="96" bestFit="1" customWidth="1"/>
    <col min="14853" max="14854" width="8.25" style="96" bestFit="1" customWidth="1"/>
    <col min="14855" max="14855" width="10.125" style="96" bestFit="1" customWidth="1"/>
    <col min="14856" max="14856" width="11" style="96" bestFit="1" customWidth="1"/>
    <col min="14857" max="14858" width="10.875" style="96" bestFit="1" customWidth="1"/>
    <col min="14859" max="15104" width="10" style="96"/>
    <col min="15105" max="15105" width="19.75" style="96" customWidth="1"/>
    <col min="15106" max="15106" width="9.125" style="96" customWidth="1"/>
    <col min="15107" max="15108" width="11" style="96" bestFit="1" customWidth="1"/>
    <col min="15109" max="15110" width="8.25" style="96" bestFit="1" customWidth="1"/>
    <col min="15111" max="15111" width="10.125" style="96" bestFit="1" customWidth="1"/>
    <col min="15112" max="15112" width="11" style="96" bestFit="1" customWidth="1"/>
    <col min="15113" max="15114" width="10.875" style="96" bestFit="1" customWidth="1"/>
    <col min="15115" max="15360" width="11" style="96"/>
    <col min="15361" max="15361" width="19.75" style="96" customWidth="1"/>
    <col min="15362" max="15362" width="9.125" style="96" customWidth="1"/>
    <col min="15363" max="15364" width="11" style="96" bestFit="1" customWidth="1"/>
    <col min="15365" max="15366" width="8.25" style="96" bestFit="1" customWidth="1"/>
    <col min="15367" max="15367" width="10.125" style="96" bestFit="1" customWidth="1"/>
    <col min="15368" max="15368" width="11" style="96" bestFit="1" customWidth="1"/>
    <col min="15369" max="15370" width="10.875" style="96" bestFit="1" customWidth="1"/>
    <col min="15371" max="15616" width="10" style="96"/>
    <col min="15617" max="15617" width="19.75" style="96" customWidth="1"/>
    <col min="15618" max="15618" width="9.125" style="96" customWidth="1"/>
    <col min="15619" max="15620" width="11" style="96" bestFit="1" customWidth="1"/>
    <col min="15621" max="15622" width="8.25" style="96" bestFit="1" customWidth="1"/>
    <col min="15623" max="15623" width="10.125" style="96" bestFit="1" customWidth="1"/>
    <col min="15624" max="15624" width="11" style="96" bestFit="1" customWidth="1"/>
    <col min="15625" max="15626" width="10.875" style="96" bestFit="1" customWidth="1"/>
    <col min="15627" max="15872" width="10" style="96"/>
    <col min="15873" max="15873" width="19.75" style="96" customWidth="1"/>
    <col min="15874" max="15874" width="9.125" style="96" customWidth="1"/>
    <col min="15875" max="15876" width="11" style="96" bestFit="1" customWidth="1"/>
    <col min="15877" max="15878" width="8.25" style="96" bestFit="1" customWidth="1"/>
    <col min="15879" max="15879" width="10.125" style="96" bestFit="1" customWidth="1"/>
    <col min="15880" max="15880" width="11" style="96" bestFit="1" customWidth="1"/>
    <col min="15881" max="15882" width="10.875" style="96" bestFit="1" customWidth="1"/>
    <col min="15883" max="16128" width="10" style="96"/>
    <col min="16129" max="16129" width="19.75" style="96" customWidth="1"/>
    <col min="16130" max="16130" width="9.125" style="96" customWidth="1"/>
    <col min="16131" max="16132" width="11" style="96" bestFit="1" customWidth="1"/>
    <col min="16133" max="16134" width="8.25" style="96" bestFit="1" customWidth="1"/>
    <col min="16135" max="16135" width="10.125" style="96" bestFit="1" customWidth="1"/>
    <col min="16136" max="16136" width="11" style="96" bestFit="1" customWidth="1"/>
    <col min="16137" max="16138" width="10.875" style="96" bestFit="1" customWidth="1"/>
    <col min="16139" max="16384" width="11" style="96"/>
  </cols>
  <sheetData>
    <row r="1" spans="1:11" x14ac:dyDescent="0.2">
      <c r="A1" s="498" t="s">
        <v>27</v>
      </c>
      <c r="B1" s="499"/>
      <c r="C1" s="499"/>
      <c r="D1" s="499"/>
      <c r="E1" s="499"/>
      <c r="F1" s="499"/>
      <c r="G1" s="499"/>
      <c r="H1" s="499"/>
      <c r="I1" s="506"/>
    </row>
    <row r="2" spans="1:11" ht="15.75" x14ac:dyDescent="0.25">
      <c r="A2" s="500"/>
      <c r="B2" s="501"/>
      <c r="C2" s="502"/>
      <c r="D2" s="502"/>
      <c r="E2" s="502"/>
      <c r="F2" s="502"/>
      <c r="G2" s="487"/>
      <c r="H2" s="487" t="s">
        <v>157</v>
      </c>
      <c r="I2" s="506"/>
    </row>
    <row r="3" spans="1:11" s="102" customFormat="1" x14ac:dyDescent="0.2">
      <c r="A3" s="488"/>
      <c r="B3" s="899">
        <f>INDICE!A3</f>
        <v>42979</v>
      </c>
      <c r="C3" s="900"/>
      <c r="D3" s="900" t="s">
        <v>118</v>
      </c>
      <c r="E3" s="900"/>
      <c r="F3" s="900" t="s">
        <v>119</v>
      </c>
      <c r="G3" s="901"/>
      <c r="H3" s="900"/>
      <c r="I3" s="471"/>
    </row>
    <row r="4" spans="1:11" s="102" customFormat="1" x14ac:dyDescent="0.2">
      <c r="A4" s="489"/>
      <c r="B4" s="490" t="s">
        <v>47</v>
      </c>
      <c r="C4" s="490" t="s">
        <v>460</v>
      </c>
      <c r="D4" s="490" t="s">
        <v>47</v>
      </c>
      <c r="E4" s="490" t="s">
        <v>460</v>
      </c>
      <c r="F4" s="490" t="s">
        <v>47</v>
      </c>
      <c r="G4" s="491" t="s">
        <v>460</v>
      </c>
      <c r="H4" s="491" t="s">
        <v>108</v>
      </c>
      <c r="I4" s="471"/>
    </row>
    <row r="5" spans="1:11" s="102" customFormat="1" x14ac:dyDescent="0.2">
      <c r="A5" s="492" t="s">
        <v>177</v>
      </c>
      <c r="B5" s="453">
        <v>1914.0471400000001</v>
      </c>
      <c r="C5" s="446">
        <v>0.20469367224138141</v>
      </c>
      <c r="D5" s="445">
        <v>17330.475880000002</v>
      </c>
      <c r="E5" s="446">
        <v>2.302650663272229</v>
      </c>
      <c r="F5" s="445">
        <v>22888.965570000004</v>
      </c>
      <c r="G5" s="446">
        <v>2.1047821522253609</v>
      </c>
      <c r="H5" s="451">
        <v>74.776353518360168</v>
      </c>
      <c r="I5" s="471"/>
      <c r="K5" s="96"/>
    </row>
    <row r="6" spans="1:11" s="102" customFormat="1" x14ac:dyDescent="0.2">
      <c r="A6" s="492" t="s">
        <v>178</v>
      </c>
      <c r="B6" s="877">
        <v>0.74127999999999994</v>
      </c>
      <c r="C6" s="461">
        <v>216.69158798649977</v>
      </c>
      <c r="D6" s="493">
        <v>4.4670200000000007</v>
      </c>
      <c r="E6" s="446">
        <v>6.8245951349231424</v>
      </c>
      <c r="F6" s="445">
        <v>4.8170500000000001</v>
      </c>
      <c r="G6" s="446">
        <v>-28.233019023937466</v>
      </c>
      <c r="H6" s="510">
        <v>1.5736903121027185E-2</v>
      </c>
      <c r="I6" s="471"/>
      <c r="K6" s="96"/>
    </row>
    <row r="7" spans="1:11" s="102" customFormat="1" x14ac:dyDescent="0.2">
      <c r="A7" s="492" t="s">
        <v>179</v>
      </c>
      <c r="B7" s="877">
        <v>0.74956999999999996</v>
      </c>
      <c r="C7" s="446">
        <v>-51.154713341761259</v>
      </c>
      <c r="D7" s="493">
        <v>5.9663300000000001</v>
      </c>
      <c r="E7" s="446">
        <v>-40.91736414518116</v>
      </c>
      <c r="F7" s="445">
        <v>8.7005300000000005</v>
      </c>
      <c r="G7" s="446">
        <v>-36.397356338055964</v>
      </c>
      <c r="H7" s="510">
        <v>2.8423910424760106E-2</v>
      </c>
      <c r="I7" s="471"/>
      <c r="K7" s="96"/>
    </row>
    <row r="8" spans="1:11" s="102" customFormat="1" x14ac:dyDescent="0.2">
      <c r="A8" s="509" t="s">
        <v>180</v>
      </c>
      <c r="B8" s="454">
        <v>1915.5379900000003</v>
      </c>
      <c r="C8" s="455">
        <v>0.1899743118104163</v>
      </c>
      <c r="D8" s="454">
        <v>17340.909230000001</v>
      </c>
      <c r="E8" s="455">
        <v>2.2780239097226751</v>
      </c>
      <c r="F8" s="454">
        <v>22902.483150000007</v>
      </c>
      <c r="G8" s="455">
        <v>2.0722331155903491</v>
      </c>
      <c r="H8" s="455">
        <v>74.820514331905969</v>
      </c>
      <c r="I8" s="471"/>
    </row>
    <row r="9" spans="1:11" s="102" customFormat="1" x14ac:dyDescent="0.2">
      <c r="A9" s="492" t="s">
        <v>181</v>
      </c>
      <c r="B9" s="453">
        <v>309.10142000000013</v>
      </c>
      <c r="C9" s="446">
        <v>4.8570434622137739</v>
      </c>
      <c r="D9" s="445">
        <v>2964.7832700000004</v>
      </c>
      <c r="E9" s="446">
        <v>6.4853989387467612</v>
      </c>
      <c r="F9" s="445">
        <v>4092.4502100000009</v>
      </c>
      <c r="G9" s="446">
        <v>7.217102151417941</v>
      </c>
      <c r="H9" s="451">
        <v>13.369695660704659</v>
      </c>
      <c r="I9" s="471"/>
    </row>
    <row r="10" spans="1:11" s="102" customFormat="1" x14ac:dyDescent="0.2">
      <c r="A10" s="492" t="s">
        <v>182</v>
      </c>
      <c r="B10" s="453">
        <v>85.552500000000009</v>
      </c>
      <c r="C10" s="446">
        <v>8.1427670340422527</v>
      </c>
      <c r="D10" s="445">
        <v>1173.4758100000001</v>
      </c>
      <c r="E10" s="446">
        <v>-9.9253039321827536</v>
      </c>
      <c r="F10" s="445">
        <v>1725.88085</v>
      </c>
      <c r="G10" s="446">
        <v>-9.0529011086900848</v>
      </c>
      <c r="H10" s="451">
        <v>5.63830969885844</v>
      </c>
      <c r="I10" s="471"/>
    </row>
    <row r="11" spans="1:11" s="102" customFormat="1" x14ac:dyDescent="0.2">
      <c r="A11" s="492" t="s">
        <v>183</v>
      </c>
      <c r="B11" s="453">
        <v>179.93383000000003</v>
      </c>
      <c r="C11" s="446">
        <v>-2.6944566061016086</v>
      </c>
      <c r="D11" s="445">
        <v>1392.9874299999999</v>
      </c>
      <c r="E11" s="446">
        <v>-10.130647411561533</v>
      </c>
      <c r="F11" s="445">
        <v>1889.08383</v>
      </c>
      <c r="G11" s="446">
        <v>-9.8736320751969178</v>
      </c>
      <c r="H11" s="451">
        <v>6.1714803085309446</v>
      </c>
      <c r="I11" s="471"/>
    </row>
    <row r="12" spans="1:11" s="3" customFormat="1" x14ac:dyDescent="0.2">
      <c r="A12" s="494" t="s">
        <v>184</v>
      </c>
      <c r="B12" s="456">
        <v>2490.1257400000004</v>
      </c>
      <c r="C12" s="457">
        <v>0.7855700872328949</v>
      </c>
      <c r="D12" s="456">
        <v>22872.155739999998</v>
      </c>
      <c r="E12" s="457">
        <v>1.2414642046743296</v>
      </c>
      <c r="F12" s="456">
        <v>30609.898040000007</v>
      </c>
      <c r="G12" s="457">
        <v>1.1957167027655515</v>
      </c>
      <c r="H12" s="457">
        <v>100</v>
      </c>
      <c r="I12" s="432"/>
    </row>
    <row r="13" spans="1:11" s="102" customFormat="1" x14ac:dyDescent="0.2">
      <c r="A13" s="514" t="s">
        <v>155</v>
      </c>
      <c r="B13" s="458"/>
      <c r="C13" s="458"/>
      <c r="D13" s="458"/>
      <c r="E13" s="458"/>
      <c r="F13" s="458"/>
      <c r="G13" s="458"/>
      <c r="H13" s="458"/>
      <c r="I13" s="471"/>
    </row>
    <row r="14" spans="1:11" s="130" customFormat="1" x14ac:dyDescent="0.2">
      <c r="A14" s="871" t="s">
        <v>185</v>
      </c>
      <c r="B14" s="475">
        <v>92.67401000000001</v>
      </c>
      <c r="C14" s="464">
        <v>-10.908775764390152</v>
      </c>
      <c r="D14" s="463">
        <v>818.14439000000016</v>
      </c>
      <c r="E14" s="464">
        <v>3.2816092777477253</v>
      </c>
      <c r="F14" s="780">
        <v>1134.4748400000003</v>
      </c>
      <c r="G14" s="464">
        <v>7.1562798727187547</v>
      </c>
      <c r="H14" s="477">
        <v>3.7062352789202566</v>
      </c>
      <c r="I14" s="507"/>
    </row>
    <row r="15" spans="1:11" s="130" customFormat="1" x14ac:dyDescent="0.2">
      <c r="A15" s="872" t="s">
        <v>667</v>
      </c>
      <c r="B15" s="512">
        <v>4.8380147239992874</v>
      </c>
      <c r="C15" s="468"/>
      <c r="D15" s="495">
        <v>4.7180016869276935</v>
      </c>
      <c r="E15" s="468"/>
      <c r="F15" s="495">
        <v>4.9535014721755175</v>
      </c>
      <c r="G15" s="468"/>
      <c r="H15" s="478"/>
      <c r="I15" s="507"/>
    </row>
    <row r="16" spans="1:11" s="130" customFormat="1" x14ac:dyDescent="0.2">
      <c r="A16" s="873" t="s">
        <v>468</v>
      </c>
      <c r="B16" s="513">
        <v>124.43783000000002</v>
      </c>
      <c r="C16" s="729">
        <v>-0.338122670340951</v>
      </c>
      <c r="D16" s="496">
        <v>1069.1518800000001</v>
      </c>
      <c r="E16" s="459">
        <v>-8.7425117500797782</v>
      </c>
      <c r="F16" s="496">
        <v>1457.7255500000001</v>
      </c>
      <c r="G16" s="459">
        <v>-8.2382762871454034</v>
      </c>
      <c r="H16" s="511">
        <v>4.7622685580170581</v>
      </c>
      <c r="I16" s="507"/>
    </row>
    <row r="17" spans="1:14" s="102" customFormat="1" x14ac:dyDescent="0.2">
      <c r="A17" s="503"/>
      <c r="B17" s="504"/>
      <c r="C17" s="504"/>
      <c r="D17" s="504"/>
      <c r="E17" s="504"/>
      <c r="F17" s="504"/>
      <c r="G17" s="504"/>
      <c r="H17" s="505" t="s">
        <v>232</v>
      </c>
      <c r="I17" s="471"/>
    </row>
    <row r="18" spans="1:14" s="102" customFormat="1" x14ac:dyDescent="0.2">
      <c r="A18" s="497" t="s">
        <v>527</v>
      </c>
      <c r="B18" s="462"/>
      <c r="C18" s="462"/>
      <c r="D18" s="462"/>
      <c r="E18" s="462"/>
      <c r="F18" s="445"/>
      <c r="G18" s="462"/>
      <c r="H18" s="462"/>
      <c r="I18" s="107"/>
      <c r="J18" s="107"/>
      <c r="K18" s="107"/>
      <c r="L18" s="107"/>
      <c r="M18" s="107"/>
      <c r="N18" s="107"/>
    </row>
    <row r="19" spans="1:14" x14ac:dyDescent="0.2">
      <c r="A19" s="902" t="s">
        <v>469</v>
      </c>
      <c r="B19" s="903"/>
      <c r="C19" s="903"/>
      <c r="D19" s="903"/>
      <c r="E19" s="903"/>
      <c r="F19" s="903"/>
      <c r="G19" s="903"/>
      <c r="H19" s="502"/>
      <c r="I19" s="108"/>
      <c r="J19" s="108"/>
      <c r="K19" s="108"/>
      <c r="L19" s="108"/>
      <c r="M19" s="108"/>
      <c r="N19" s="108"/>
    </row>
    <row r="20" spans="1:14" ht="14.25" x14ac:dyDescent="0.2">
      <c r="A20" s="165" t="s">
        <v>601</v>
      </c>
      <c r="B20" s="508"/>
      <c r="C20" s="508"/>
      <c r="D20" s="508"/>
      <c r="E20" s="508"/>
      <c r="F20" s="508"/>
      <c r="G20" s="508"/>
      <c r="H20" s="508"/>
      <c r="I20" s="108"/>
      <c r="J20" s="108"/>
      <c r="K20" s="108"/>
      <c r="L20" s="108"/>
      <c r="M20" s="108"/>
      <c r="N20" s="108"/>
    </row>
    <row r="21" spans="1:14" x14ac:dyDescent="0.2">
      <c r="A21" s="170"/>
      <c r="B21" s="171"/>
      <c r="C21" s="171"/>
      <c r="D21" s="171"/>
      <c r="E21" s="171"/>
      <c r="F21" s="171"/>
      <c r="G21" s="171"/>
      <c r="H21" s="171"/>
    </row>
    <row r="32" spans="1:14" x14ac:dyDescent="0.2">
      <c r="C32" s="96" t="s">
        <v>406</v>
      </c>
    </row>
  </sheetData>
  <mergeCells count="4">
    <mergeCell ref="B3:C3"/>
    <mergeCell ref="D3:E3"/>
    <mergeCell ref="F3:H3"/>
    <mergeCell ref="A19:G19"/>
  </mergeCells>
  <conditionalFormatting sqref="B6">
    <cfRule type="cellIs" dxfId="698" priority="17" operator="between">
      <formula>0</formula>
      <formula>0.5</formula>
    </cfRule>
    <cfRule type="cellIs" dxfId="697" priority="18" operator="between">
      <formula>0</formula>
      <formula>0.49</formula>
    </cfRule>
  </conditionalFormatting>
  <conditionalFormatting sqref="D6">
    <cfRule type="cellIs" dxfId="696" priority="15" operator="between">
      <formula>0</formula>
      <formula>0.5</formula>
    </cfRule>
    <cfRule type="cellIs" dxfId="695" priority="16" operator="between">
      <formula>0</formula>
      <formula>0.49</formula>
    </cfRule>
  </conditionalFormatting>
  <conditionalFormatting sqref="D7">
    <cfRule type="cellIs" dxfId="694" priority="13" operator="between">
      <formula>0</formula>
      <formula>0.5</formula>
    </cfRule>
    <cfRule type="cellIs" dxfId="693" priority="14" operator="between">
      <formula>0</formula>
      <formula>0.49</formula>
    </cfRule>
  </conditionalFormatting>
  <conditionalFormatting sqref="H6">
    <cfRule type="cellIs" dxfId="692" priority="9" operator="between">
      <formula>0</formula>
      <formula>0.5</formula>
    </cfRule>
    <cfRule type="cellIs" dxfId="691" priority="10" operator="between">
      <formula>0</formula>
      <formula>0.49</formula>
    </cfRule>
  </conditionalFormatting>
  <conditionalFormatting sqref="H7">
    <cfRule type="cellIs" dxfId="690" priority="7" operator="between">
      <formula>0</formula>
      <formula>0.5</formula>
    </cfRule>
    <cfRule type="cellIs" dxfId="689" priority="8" operator="between">
      <formula>0</formula>
      <formula>0.49</formula>
    </cfRule>
  </conditionalFormatting>
  <conditionalFormatting sqref="C16">
    <cfRule type="cellIs" dxfId="688" priority="5" operator="between">
      <formula>0</formula>
      <formula>0.5</formula>
    </cfRule>
    <cfRule type="cellIs" dxfId="687" priority="6" operator="between">
      <formula>0</formula>
      <formula>0.49</formula>
    </cfRule>
  </conditionalFormatting>
  <conditionalFormatting sqref="B7">
    <cfRule type="cellIs" dxfId="686" priority="1" operator="between">
      <formula>0</formula>
      <formula>0.5</formula>
    </cfRule>
    <cfRule type="cellIs" dxfId="685"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P47"/>
  <sheetViews>
    <sheetView zoomScale="115" zoomScaleNormal="115" zoomScaleSheetLayoutView="100" workbookViewId="0">
      <selection activeCell="I20" sqref="I20"/>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470</v>
      </c>
    </row>
    <row r="2" spans="1:11" ht="15.75" x14ac:dyDescent="0.25">
      <c r="A2" s="2"/>
      <c r="J2" s="110" t="s">
        <v>157</v>
      </c>
    </row>
    <row r="3" spans="1:11" s="114" customFormat="1" ht="13.7" customHeight="1" x14ac:dyDescent="0.2">
      <c r="A3" s="111"/>
      <c r="B3" s="897">
        <f>INDICE!A3</f>
        <v>42979</v>
      </c>
      <c r="C3" s="897"/>
      <c r="D3" s="897">
        <f>INDICE!C3</f>
        <v>0</v>
      </c>
      <c r="E3" s="897"/>
      <c r="F3" s="112"/>
      <c r="G3" s="898" t="s">
        <v>119</v>
      </c>
      <c r="H3" s="898"/>
      <c r="I3" s="898"/>
      <c r="J3" s="898"/>
    </row>
    <row r="4" spans="1:11" s="114" customFormat="1" x14ac:dyDescent="0.2">
      <c r="A4" s="115"/>
      <c r="B4" s="116" t="s">
        <v>186</v>
      </c>
      <c r="C4" s="116" t="s">
        <v>187</v>
      </c>
      <c r="D4" s="116" t="s">
        <v>188</v>
      </c>
      <c r="E4" s="116" t="s">
        <v>189</v>
      </c>
      <c r="F4" s="116"/>
      <c r="G4" s="116" t="s">
        <v>186</v>
      </c>
      <c r="H4" s="116" t="s">
        <v>187</v>
      </c>
      <c r="I4" s="116" t="s">
        <v>188</v>
      </c>
      <c r="J4" s="116" t="s">
        <v>189</v>
      </c>
    </row>
    <row r="5" spans="1:11" s="114" customFormat="1" x14ac:dyDescent="0.2">
      <c r="A5" s="515" t="s">
        <v>159</v>
      </c>
      <c r="B5" s="117">
        <v>295.56296999999989</v>
      </c>
      <c r="C5" s="117">
        <v>50.41169</v>
      </c>
      <c r="D5" s="117">
        <v>7.0498399999999997</v>
      </c>
      <c r="E5" s="479">
        <v>353.02449999999993</v>
      </c>
      <c r="F5" s="117"/>
      <c r="G5" s="117">
        <v>3477.0835699999957</v>
      </c>
      <c r="H5" s="117">
        <v>638.76300999999967</v>
      </c>
      <c r="I5" s="117">
        <v>112.90615999999997</v>
      </c>
      <c r="J5" s="479">
        <v>4228.7527399999954</v>
      </c>
      <c r="K5" s="82"/>
    </row>
    <row r="6" spans="1:11" s="114" customFormat="1" x14ac:dyDescent="0.2">
      <c r="A6" s="516" t="s">
        <v>160</v>
      </c>
      <c r="B6" s="119">
        <v>76.222459999999984</v>
      </c>
      <c r="C6" s="119">
        <v>22.084759999999999</v>
      </c>
      <c r="D6" s="119">
        <v>2.7237800000000001</v>
      </c>
      <c r="E6" s="482">
        <v>101.03099999999999</v>
      </c>
      <c r="F6" s="119"/>
      <c r="G6" s="119">
        <v>900.08323999999936</v>
      </c>
      <c r="H6" s="119">
        <v>300.50272999999993</v>
      </c>
      <c r="I6" s="119">
        <v>80.36748</v>
      </c>
      <c r="J6" s="482">
        <v>1280.9534499999991</v>
      </c>
      <c r="K6" s="82"/>
    </row>
    <row r="7" spans="1:11" s="114" customFormat="1" x14ac:dyDescent="0.2">
      <c r="A7" s="516" t="s">
        <v>161</v>
      </c>
      <c r="B7" s="119">
        <v>37.922340000000013</v>
      </c>
      <c r="C7" s="119">
        <v>6.0229400000000002</v>
      </c>
      <c r="D7" s="119">
        <v>2.2623800000000003</v>
      </c>
      <c r="E7" s="482">
        <v>46.207660000000011</v>
      </c>
      <c r="F7" s="119"/>
      <c r="G7" s="119">
        <v>462.65902999999997</v>
      </c>
      <c r="H7" s="119">
        <v>78.255230000000012</v>
      </c>
      <c r="I7" s="119">
        <v>49.210740000000008</v>
      </c>
      <c r="J7" s="482">
        <v>590.125</v>
      </c>
      <c r="K7" s="82"/>
    </row>
    <row r="8" spans="1:11" s="114" customFormat="1" x14ac:dyDescent="0.2">
      <c r="A8" s="516" t="s">
        <v>162</v>
      </c>
      <c r="B8" s="119">
        <v>41.021159999999995</v>
      </c>
      <c r="C8" s="119">
        <v>4.04047</v>
      </c>
      <c r="D8" s="119">
        <v>15.52205</v>
      </c>
      <c r="E8" s="482">
        <v>60.583679999999994</v>
      </c>
      <c r="F8" s="119"/>
      <c r="G8" s="119">
        <v>428.57441</v>
      </c>
      <c r="H8" s="119">
        <v>45.977899999999998</v>
      </c>
      <c r="I8" s="119">
        <v>132.26697999999999</v>
      </c>
      <c r="J8" s="482">
        <v>606.81928999999991</v>
      </c>
      <c r="K8" s="82"/>
    </row>
    <row r="9" spans="1:11" s="114" customFormat="1" x14ac:dyDescent="0.2">
      <c r="A9" s="516" t="s">
        <v>163</v>
      </c>
      <c r="B9" s="119">
        <v>53.906850000000006</v>
      </c>
      <c r="C9" s="119">
        <v>0</v>
      </c>
      <c r="D9" s="119">
        <v>0</v>
      </c>
      <c r="E9" s="482">
        <v>53.906850000000006</v>
      </c>
      <c r="F9" s="119"/>
      <c r="G9" s="119">
        <v>669.18837000000008</v>
      </c>
      <c r="H9" s="119">
        <v>3.5E-4</v>
      </c>
      <c r="I9" s="119">
        <v>215.74204999999998</v>
      </c>
      <c r="J9" s="482">
        <v>884.93077000000005</v>
      </c>
      <c r="K9" s="82"/>
    </row>
    <row r="10" spans="1:11" s="114" customFormat="1" x14ac:dyDescent="0.2">
      <c r="A10" s="516" t="s">
        <v>164</v>
      </c>
      <c r="B10" s="119">
        <v>26.452849999999994</v>
      </c>
      <c r="C10" s="119">
        <v>3.8886800000000004</v>
      </c>
      <c r="D10" s="119">
        <v>0.32547000000000004</v>
      </c>
      <c r="E10" s="482">
        <v>30.666999999999994</v>
      </c>
      <c r="F10" s="119"/>
      <c r="G10" s="119">
        <v>327.80843999999985</v>
      </c>
      <c r="H10" s="119">
        <v>57.277269999999973</v>
      </c>
      <c r="I10" s="119">
        <v>5.3136999999999999</v>
      </c>
      <c r="J10" s="482">
        <v>390.39940999999982</v>
      </c>
      <c r="K10" s="82"/>
    </row>
    <row r="11" spans="1:11" s="114" customFormat="1" x14ac:dyDescent="0.2">
      <c r="A11" s="516" t="s">
        <v>165</v>
      </c>
      <c r="B11" s="119">
        <v>156.46129999999999</v>
      </c>
      <c r="C11" s="119">
        <v>44.559480000000008</v>
      </c>
      <c r="D11" s="119">
        <v>7.0082599999999999</v>
      </c>
      <c r="E11" s="482">
        <v>208.02904000000001</v>
      </c>
      <c r="F11" s="119"/>
      <c r="G11" s="119">
        <v>1810.5410000000013</v>
      </c>
      <c r="H11" s="119">
        <v>631.80925000000047</v>
      </c>
      <c r="I11" s="119">
        <v>189.16896999999992</v>
      </c>
      <c r="J11" s="482">
        <v>2631.5192200000015</v>
      </c>
      <c r="K11" s="82"/>
    </row>
    <row r="12" spans="1:11" s="114" customFormat="1" x14ac:dyDescent="0.2">
      <c r="A12" s="516" t="s">
        <v>573</v>
      </c>
      <c r="B12" s="119">
        <v>106.81023000000002</v>
      </c>
      <c r="C12" s="119">
        <v>36.513220000000011</v>
      </c>
      <c r="D12" s="119">
        <v>4.3034399999999993</v>
      </c>
      <c r="E12" s="482">
        <v>147.62689000000003</v>
      </c>
      <c r="F12" s="119"/>
      <c r="G12" s="119">
        <v>1270.3844899999997</v>
      </c>
      <c r="H12" s="119">
        <v>550.31761000000006</v>
      </c>
      <c r="I12" s="119">
        <v>109.40261</v>
      </c>
      <c r="J12" s="482">
        <v>1930.1047099999998</v>
      </c>
      <c r="K12" s="82"/>
    </row>
    <row r="13" spans="1:11" s="114" customFormat="1" x14ac:dyDescent="0.2">
      <c r="A13" s="516" t="s">
        <v>166</v>
      </c>
      <c r="B13" s="119">
        <v>286.28719000000001</v>
      </c>
      <c r="C13" s="119">
        <v>41.668699999999994</v>
      </c>
      <c r="D13" s="119">
        <v>16.334679999999995</v>
      </c>
      <c r="E13" s="482">
        <v>344.29057</v>
      </c>
      <c r="F13" s="119"/>
      <c r="G13" s="119">
        <v>3568.6344700000009</v>
      </c>
      <c r="H13" s="119">
        <v>505.65760999999975</v>
      </c>
      <c r="I13" s="119">
        <v>216.04898</v>
      </c>
      <c r="J13" s="482">
        <v>4290.3410600000007</v>
      </c>
      <c r="K13" s="82"/>
    </row>
    <row r="14" spans="1:11" s="114" customFormat="1" x14ac:dyDescent="0.2">
      <c r="A14" s="516" t="s">
        <v>167</v>
      </c>
      <c r="B14" s="119">
        <v>1.11816</v>
      </c>
      <c r="C14" s="119">
        <v>0</v>
      </c>
      <c r="D14" s="119">
        <v>2.7230000000000001E-2</v>
      </c>
      <c r="E14" s="482">
        <v>1.1453900000000001</v>
      </c>
      <c r="F14" s="119"/>
      <c r="G14" s="119">
        <v>13.040190000000001</v>
      </c>
      <c r="H14" s="119">
        <v>7.5300000000000002E-3</v>
      </c>
      <c r="I14" s="119">
        <v>0.66171999999999986</v>
      </c>
      <c r="J14" s="482">
        <v>13.709440000000001</v>
      </c>
      <c r="K14" s="82"/>
    </row>
    <row r="15" spans="1:11" s="114" customFormat="1" x14ac:dyDescent="0.2">
      <c r="A15" s="516" t="s">
        <v>168</v>
      </c>
      <c r="B15" s="119">
        <v>180.72487999999996</v>
      </c>
      <c r="C15" s="119">
        <v>17.651030000000002</v>
      </c>
      <c r="D15" s="119">
        <v>6.7799400000000007</v>
      </c>
      <c r="E15" s="482">
        <v>205.15584999999996</v>
      </c>
      <c r="F15" s="119"/>
      <c r="G15" s="119">
        <v>2184.8838299999979</v>
      </c>
      <c r="H15" s="119">
        <v>241.81077999999999</v>
      </c>
      <c r="I15" s="119">
        <v>73.98308999999999</v>
      </c>
      <c r="J15" s="482">
        <v>2500.6776999999979</v>
      </c>
      <c r="K15" s="82"/>
    </row>
    <row r="16" spans="1:11" s="114" customFormat="1" x14ac:dyDescent="0.2">
      <c r="A16" s="516" t="s">
        <v>169</v>
      </c>
      <c r="B16" s="119">
        <v>52.894030000000001</v>
      </c>
      <c r="C16" s="119">
        <v>11.267509999999998</v>
      </c>
      <c r="D16" s="119">
        <v>0.63476999999999995</v>
      </c>
      <c r="E16" s="482">
        <v>64.796310000000005</v>
      </c>
      <c r="F16" s="119"/>
      <c r="G16" s="119">
        <v>639.05120000000011</v>
      </c>
      <c r="H16" s="119">
        <v>144.01381999999984</v>
      </c>
      <c r="I16" s="119">
        <v>20.921500000000002</v>
      </c>
      <c r="J16" s="482">
        <v>803.98652000000004</v>
      </c>
      <c r="K16" s="82"/>
    </row>
    <row r="17" spans="1:16" s="114" customFormat="1" x14ac:dyDescent="0.2">
      <c r="A17" s="516" t="s">
        <v>170</v>
      </c>
      <c r="B17" s="119">
        <v>117.19563999999998</v>
      </c>
      <c r="C17" s="119">
        <v>23.587749999999996</v>
      </c>
      <c r="D17" s="119">
        <v>11.784610000000001</v>
      </c>
      <c r="E17" s="482">
        <v>152.56799999999998</v>
      </c>
      <c r="F17" s="119"/>
      <c r="G17" s="119">
        <v>1394.6036399999989</v>
      </c>
      <c r="H17" s="119">
        <v>267.84168999999974</v>
      </c>
      <c r="I17" s="119">
        <v>209.29702000000003</v>
      </c>
      <c r="J17" s="482">
        <v>1871.7423499999986</v>
      </c>
      <c r="K17" s="82"/>
    </row>
    <row r="18" spans="1:16" s="114" customFormat="1" x14ac:dyDescent="0.2">
      <c r="A18" s="516" t="s">
        <v>171</v>
      </c>
      <c r="B18" s="119">
        <v>21.28961</v>
      </c>
      <c r="C18" s="119">
        <v>4.0273400000000006</v>
      </c>
      <c r="D18" s="119">
        <v>0.85268999999999995</v>
      </c>
      <c r="E18" s="482">
        <v>26.169639999999998</v>
      </c>
      <c r="F18" s="119"/>
      <c r="G18" s="119">
        <v>231.46706999999992</v>
      </c>
      <c r="H18" s="119">
        <v>52.649749999999997</v>
      </c>
      <c r="I18" s="119">
        <v>16.039790000000004</v>
      </c>
      <c r="J18" s="482">
        <v>300.15660999999989</v>
      </c>
      <c r="K18" s="82"/>
    </row>
    <row r="19" spans="1:16" s="114" customFormat="1" x14ac:dyDescent="0.2">
      <c r="A19" s="516" t="s">
        <v>172</v>
      </c>
      <c r="B19" s="119">
        <v>183.93799000000001</v>
      </c>
      <c r="C19" s="119">
        <v>10.01938</v>
      </c>
      <c r="D19" s="119">
        <v>6.0482500000000003</v>
      </c>
      <c r="E19" s="482">
        <v>200.00562000000002</v>
      </c>
      <c r="F19" s="119"/>
      <c r="G19" s="119">
        <v>2233.0834300000001</v>
      </c>
      <c r="H19" s="119">
        <v>167.65048999999993</v>
      </c>
      <c r="I19" s="119">
        <v>198.80891999999997</v>
      </c>
      <c r="J19" s="482">
        <v>2599.5428400000001</v>
      </c>
      <c r="K19" s="82"/>
    </row>
    <row r="20" spans="1:16" s="114" customFormat="1" x14ac:dyDescent="0.2">
      <c r="A20" s="516" t="s">
        <v>173</v>
      </c>
      <c r="B20" s="119">
        <v>1.6979200000000001</v>
      </c>
      <c r="C20" s="119">
        <v>0</v>
      </c>
      <c r="D20" s="119">
        <v>0</v>
      </c>
      <c r="E20" s="482">
        <v>1.6979200000000001</v>
      </c>
      <c r="F20" s="119"/>
      <c r="G20" s="119">
        <v>21.544489999999993</v>
      </c>
      <c r="H20" s="119">
        <v>0</v>
      </c>
      <c r="I20" s="119">
        <v>0</v>
      </c>
      <c r="J20" s="482">
        <v>21.544489999999993</v>
      </c>
      <c r="K20" s="82"/>
    </row>
    <row r="21" spans="1:16" s="114" customFormat="1" x14ac:dyDescent="0.2">
      <c r="A21" s="516" t="s">
        <v>174</v>
      </c>
      <c r="B21" s="119">
        <v>75.733760000000004</v>
      </c>
      <c r="C21" s="119">
        <v>12.333730000000001</v>
      </c>
      <c r="D21" s="119">
        <v>0.68568999999999991</v>
      </c>
      <c r="E21" s="482">
        <v>88.75318</v>
      </c>
      <c r="F21" s="119"/>
      <c r="G21" s="119">
        <v>907.16775000000007</v>
      </c>
      <c r="H21" s="119">
        <v>152.92436000000004</v>
      </c>
      <c r="I21" s="119">
        <v>12.15629</v>
      </c>
      <c r="J21" s="482">
        <v>1072.2483999999999</v>
      </c>
      <c r="K21" s="82"/>
    </row>
    <row r="22" spans="1:16" s="114" customFormat="1" x14ac:dyDescent="0.2">
      <c r="A22" s="516" t="s">
        <v>175</v>
      </c>
      <c r="B22" s="119">
        <v>50.728070000000002</v>
      </c>
      <c r="C22" s="119">
        <v>7.5123600000000019</v>
      </c>
      <c r="D22" s="119">
        <v>0.76110999999999995</v>
      </c>
      <c r="E22" s="482">
        <v>59.001540000000006</v>
      </c>
      <c r="F22" s="119"/>
      <c r="G22" s="119">
        <v>610.93022000000019</v>
      </c>
      <c r="H22" s="119">
        <v>96.169730000000015</v>
      </c>
      <c r="I22" s="119">
        <v>21.832149999999999</v>
      </c>
      <c r="J22" s="482">
        <v>728.93210000000022</v>
      </c>
      <c r="K22" s="82"/>
    </row>
    <row r="23" spans="1:16" x14ac:dyDescent="0.2">
      <c r="A23" s="517" t="s">
        <v>176</v>
      </c>
      <c r="B23" s="119">
        <v>148.07973000000001</v>
      </c>
      <c r="C23" s="119">
        <v>13.512379999999999</v>
      </c>
      <c r="D23" s="119">
        <v>2.4483100000000002</v>
      </c>
      <c r="E23" s="482">
        <v>164.04042000000001</v>
      </c>
      <c r="F23" s="119"/>
      <c r="G23" s="119">
        <v>1738.2367299999987</v>
      </c>
      <c r="H23" s="119">
        <v>160.82110000000006</v>
      </c>
      <c r="I23" s="119">
        <v>61.752699999999997</v>
      </c>
      <c r="J23" s="482">
        <v>1960.8105299999988</v>
      </c>
      <c r="K23" s="432"/>
      <c r="P23" s="114"/>
    </row>
    <row r="24" spans="1:16" x14ac:dyDescent="0.2">
      <c r="A24" s="518" t="s">
        <v>471</v>
      </c>
      <c r="B24" s="123">
        <v>1914.0471399999997</v>
      </c>
      <c r="C24" s="123">
        <v>309.10142000000013</v>
      </c>
      <c r="D24" s="123">
        <v>85.552499999999995</v>
      </c>
      <c r="E24" s="123">
        <v>2308.7010599999994</v>
      </c>
      <c r="F24" s="123"/>
      <c r="G24" s="123">
        <v>22888.965569999942</v>
      </c>
      <c r="H24" s="123">
        <v>4092.4502099999982</v>
      </c>
      <c r="I24" s="123">
        <v>1725.8808500000005</v>
      </c>
      <c r="J24" s="123">
        <v>28707.296629999943</v>
      </c>
      <c r="K24" s="432"/>
    </row>
    <row r="25" spans="1:16" x14ac:dyDescent="0.2">
      <c r="I25" s="8"/>
      <c r="J25" s="93" t="s">
        <v>232</v>
      </c>
    </row>
    <row r="26" spans="1:16" x14ac:dyDescent="0.2">
      <c r="A26" s="485" t="s">
        <v>650</v>
      </c>
      <c r="G26" s="125"/>
      <c r="H26" s="125"/>
      <c r="I26" s="125"/>
      <c r="J26" s="125"/>
    </row>
    <row r="27" spans="1:16" x14ac:dyDescent="0.2">
      <c r="A27" s="154" t="s">
        <v>233</v>
      </c>
      <c r="G27" s="125"/>
      <c r="H27" s="125"/>
      <c r="I27" s="125"/>
      <c r="J27" s="125"/>
    </row>
    <row r="28" spans="1:16" ht="18" x14ac:dyDescent="0.25">
      <c r="A28" s="126"/>
      <c r="E28" s="904"/>
      <c r="F28" s="904"/>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E28:F28"/>
    <mergeCell ref="G3:J3"/>
  </mergeCells>
  <conditionalFormatting sqref="B6:J23">
    <cfRule type="cellIs" dxfId="684" priority="2" operator="between">
      <formula>0</formula>
      <formula>0.5</formula>
    </cfRule>
    <cfRule type="cellIs" dxfId="683" priority="3" operator="between">
      <formula>0</formula>
      <formula>0.49</formula>
    </cfRule>
  </conditionalFormatting>
  <conditionalFormatting sqref="B5:J24">
    <cfRule type="cellIs" dxfId="682"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19"/>
  <sheetViews>
    <sheetView zoomScaleNormal="100" workbookViewId="0">
      <selection activeCell="H10" sqref="H10"/>
    </sheetView>
  </sheetViews>
  <sheetFormatPr baseColWidth="10" defaultRowHeight="13.7" customHeight="1" x14ac:dyDescent="0.2"/>
  <cols>
    <col min="1" max="1" width="28.375" style="134" customWidth="1"/>
    <col min="2" max="7" width="10.625" style="134" customWidth="1"/>
    <col min="8" max="8" width="14.75" style="134" customWidth="1"/>
    <col min="9" max="9" width="11" style="133"/>
    <col min="10" max="66" width="11" style="134"/>
    <col min="67" max="243" width="10" style="134"/>
    <col min="244" max="244" width="3.625" style="134" customWidth="1"/>
    <col min="245" max="245" width="24.875" style="134" bestFit="1" customWidth="1"/>
    <col min="246" max="251" width="9" style="134" customWidth="1"/>
    <col min="252" max="252" width="8.75" style="134" customWidth="1"/>
    <col min="253" max="253" width="5.625" style="134" bestFit="1" customWidth="1"/>
    <col min="254" max="254" width="7" style="134" bestFit="1" customWidth="1"/>
    <col min="255" max="259" width="5.625" style="134" bestFit="1" customWidth="1"/>
    <col min="260" max="260" width="6.375" style="134" bestFit="1" customWidth="1"/>
    <col min="261" max="261" width="9.625" style="134" bestFit="1" customWidth="1"/>
    <col min="262" max="262" width="7.25" style="134" bestFit="1" customWidth="1"/>
    <col min="263" max="263" width="9.125" style="134" bestFit="1" customWidth="1"/>
    <col min="264" max="264" width="8.5" style="134" bestFit="1" customWidth="1"/>
    <col min="265" max="499" width="10" style="134"/>
    <col min="500" max="500" width="3.625" style="134" customWidth="1"/>
    <col min="501" max="501" width="24.875" style="134" bestFit="1" customWidth="1"/>
    <col min="502" max="507" width="9" style="134" customWidth="1"/>
    <col min="508" max="508" width="8.75" style="134" customWidth="1"/>
    <col min="509" max="509" width="5.625" style="134" bestFit="1" customWidth="1"/>
    <col min="510" max="510" width="7" style="134" bestFit="1" customWidth="1"/>
    <col min="511" max="515" width="5.625" style="134" bestFit="1" customWidth="1"/>
    <col min="516" max="516" width="6.375" style="134" bestFit="1" customWidth="1"/>
    <col min="517" max="517" width="9.625" style="134" bestFit="1" customWidth="1"/>
    <col min="518" max="518" width="7.25" style="134" bestFit="1" customWidth="1"/>
    <col min="519" max="519" width="9.125" style="134" bestFit="1" customWidth="1"/>
    <col min="520" max="520" width="8.5" style="134" bestFit="1" customWidth="1"/>
    <col min="521" max="755" width="10" style="134"/>
    <col min="756" max="756" width="3.625" style="134" customWidth="1"/>
    <col min="757" max="757" width="24.875" style="134" bestFit="1" customWidth="1"/>
    <col min="758" max="763" width="9" style="134" customWidth="1"/>
    <col min="764" max="764" width="8.75" style="134" customWidth="1"/>
    <col min="765" max="765" width="5.625" style="134" bestFit="1" customWidth="1"/>
    <col min="766" max="766" width="7" style="134" bestFit="1" customWidth="1"/>
    <col min="767" max="771" width="5.625" style="134" bestFit="1" customWidth="1"/>
    <col min="772" max="772" width="6.375" style="134" bestFit="1" customWidth="1"/>
    <col min="773" max="773" width="9.625" style="134" bestFit="1" customWidth="1"/>
    <col min="774" max="774" width="7.25" style="134" bestFit="1" customWidth="1"/>
    <col min="775" max="775" width="9.125" style="134" bestFit="1" customWidth="1"/>
    <col min="776" max="776" width="8.5" style="134" bestFit="1" customWidth="1"/>
    <col min="777" max="1011" width="10" style="134"/>
    <col min="1012" max="1012" width="3.625" style="134" customWidth="1"/>
    <col min="1013" max="1013" width="24.875" style="134" bestFit="1" customWidth="1"/>
    <col min="1014" max="1019" width="9" style="134" customWidth="1"/>
    <col min="1020" max="1020" width="8.75" style="134" customWidth="1"/>
    <col min="1021" max="1021" width="5.625" style="134" bestFit="1" customWidth="1"/>
    <col min="1022" max="1022" width="7" style="134" bestFit="1" customWidth="1"/>
    <col min="1023" max="1027" width="5.625" style="134" bestFit="1" customWidth="1"/>
    <col min="1028" max="1028" width="6.375" style="134" bestFit="1" customWidth="1"/>
    <col min="1029" max="1029" width="9.625" style="134" bestFit="1" customWidth="1"/>
    <col min="1030" max="1030" width="7.25" style="134" bestFit="1" customWidth="1"/>
    <col min="1031" max="1031" width="9.125" style="134" bestFit="1" customWidth="1"/>
    <col min="1032" max="1032" width="8.5" style="134" bestFit="1" customWidth="1"/>
    <col min="1033" max="1267" width="10" style="134"/>
    <col min="1268" max="1268" width="3.625" style="134" customWidth="1"/>
    <col min="1269" max="1269" width="24.875" style="134" bestFit="1" customWidth="1"/>
    <col min="1270" max="1275" width="9" style="134" customWidth="1"/>
    <col min="1276" max="1276" width="8.75" style="134" customWidth="1"/>
    <col min="1277" max="1277" width="5.625" style="134" bestFit="1" customWidth="1"/>
    <col min="1278" max="1278" width="7" style="134" bestFit="1" customWidth="1"/>
    <col min="1279" max="1283" width="5.625" style="134" bestFit="1" customWidth="1"/>
    <col min="1284" max="1284" width="6.375" style="134" bestFit="1" customWidth="1"/>
    <col min="1285" max="1285" width="9.625" style="134" bestFit="1" customWidth="1"/>
    <col min="1286" max="1286" width="7.25" style="134" bestFit="1" customWidth="1"/>
    <col min="1287" max="1287" width="9.125" style="134" bestFit="1" customWidth="1"/>
    <col min="1288" max="1288" width="8.5" style="134" bestFit="1" customWidth="1"/>
    <col min="1289" max="1523" width="10" style="134"/>
    <col min="1524" max="1524" width="3.625" style="134" customWidth="1"/>
    <col min="1525" max="1525" width="24.875" style="134" bestFit="1" customWidth="1"/>
    <col min="1526" max="1531" width="9" style="134" customWidth="1"/>
    <col min="1532" max="1532" width="8.75" style="134" customWidth="1"/>
    <col min="1533" max="1533" width="5.625" style="134" bestFit="1" customWidth="1"/>
    <col min="1534" max="1534" width="7" style="134" bestFit="1" customWidth="1"/>
    <col min="1535" max="1539" width="5.625" style="134" bestFit="1" customWidth="1"/>
    <col min="1540" max="1540" width="6.375" style="134" bestFit="1" customWidth="1"/>
    <col min="1541" max="1541" width="9.625" style="134" bestFit="1" customWidth="1"/>
    <col min="1542" max="1542" width="7.25" style="134" bestFit="1" customWidth="1"/>
    <col min="1543" max="1543" width="9.125" style="134" bestFit="1" customWidth="1"/>
    <col min="1544" max="1544" width="8.5" style="134" bestFit="1" customWidth="1"/>
    <col min="1545" max="1779" width="10" style="134"/>
    <col min="1780" max="1780" width="3.625" style="134" customWidth="1"/>
    <col min="1781" max="1781" width="24.875" style="134" bestFit="1" customWidth="1"/>
    <col min="1782" max="1787" width="9" style="134" customWidth="1"/>
    <col min="1788" max="1788" width="8.75" style="134" customWidth="1"/>
    <col min="1789" max="1789" width="5.625" style="134" bestFit="1" customWidth="1"/>
    <col min="1790" max="1790" width="7" style="134" bestFit="1" customWidth="1"/>
    <col min="1791" max="1795" width="5.625" style="134" bestFit="1" customWidth="1"/>
    <col min="1796" max="1796" width="6.375" style="134" bestFit="1" customWidth="1"/>
    <col min="1797" max="1797" width="9.625" style="134" bestFit="1" customWidth="1"/>
    <col min="1798" max="1798" width="7.25" style="134" bestFit="1" customWidth="1"/>
    <col min="1799" max="1799" width="9.125" style="134" bestFit="1" customWidth="1"/>
    <col min="1800" max="1800" width="8.5" style="134" bestFit="1" customWidth="1"/>
    <col min="1801" max="2035" width="10" style="134"/>
    <col min="2036" max="2036" width="3.625" style="134" customWidth="1"/>
    <col min="2037" max="2037" width="24.875" style="134" bestFit="1" customWidth="1"/>
    <col min="2038" max="2043" width="9" style="134" customWidth="1"/>
    <col min="2044" max="2044" width="8.75" style="134" customWidth="1"/>
    <col min="2045" max="2045" width="5.625" style="134" bestFit="1" customWidth="1"/>
    <col min="2046" max="2046" width="7" style="134" bestFit="1" customWidth="1"/>
    <col min="2047" max="2051" width="5.625" style="134" bestFit="1" customWidth="1"/>
    <col min="2052" max="2052" width="6.375" style="134" bestFit="1" customWidth="1"/>
    <col min="2053" max="2053" width="9.625" style="134" bestFit="1" customWidth="1"/>
    <col min="2054" max="2054" width="7.25" style="134" bestFit="1" customWidth="1"/>
    <col min="2055" max="2055" width="9.125" style="134" bestFit="1" customWidth="1"/>
    <col min="2056" max="2056" width="8.5" style="134" bestFit="1" customWidth="1"/>
    <col min="2057" max="2291" width="10" style="134"/>
    <col min="2292" max="2292" width="3.625" style="134" customWidth="1"/>
    <col min="2293" max="2293" width="24.875" style="134" bestFit="1" customWidth="1"/>
    <col min="2294" max="2299" width="9" style="134" customWidth="1"/>
    <col min="2300" max="2300" width="8.75" style="134" customWidth="1"/>
    <col min="2301" max="2301" width="5.625" style="134" bestFit="1" customWidth="1"/>
    <col min="2302" max="2302" width="7" style="134" bestFit="1" customWidth="1"/>
    <col min="2303" max="2307" width="5.625" style="134" bestFit="1" customWidth="1"/>
    <col min="2308" max="2308" width="6.375" style="134" bestFit="1" customWidth="1"/>
    <col min="2309" max="2309" width="9.625" style="134" bestFit="1" customWidth="1"/>
    <col min="2310" max="2310" width="7.25" style="134" bestFit="1" customWidth="1"/>
    <col min="2311" max="2311" width="9.125" style="134" bestFit="1" customWidth="1"/>
    <col min="2312" max="2312" width="8.5" style="134" bestFit="1" customWidth="1"/>
    <col min="2313" max="2547" width="10" style="134"/>
    <col min="2548" max="2548" width="3.625" style="134" customWidth="1"/>
    <col min="2549" max="2549" width="24.875" style="134" bestFit="1" customWidth="1"/>
    <col min="2550" max="2555" width="9" style="134" customWidth="1"/>
    <col min="2556" max="2556" width="8.75" style="134" customWidth="1"/>
    <col min="2557" max="2557" width="5.625" style="134" bestFit="1" customWidth="1"/>
    <col min="2558" max="2558" width="7" style="134" bestFit="1" customWidth="1"/>
    <col min="2559" max="2563" width="5.625" style="134" bestFit="1" customWidth="1"/>
    <col min="2564" max="2564" width="6.375" style="134" bestFit="1" customWidth="1"/>
    <col min="2565" max="2565" width="9.625" style="134" bestFit="1" customWidth="1"/>
    <col min="2566" max="2566" width="7.25" style="134" bestFit="1" customWidth="1"/>
    <col min="2567" max="2567" width="9.125" style="134" bestFit="1" customWidth="1"/>
    <col min="2568" max="2568" width="8.5" style="134" bestFit="1" customWidth="1"/>
    <col min="2569" max="2803" width="10" style="134"/>
    <col min="2804" max="2804" width="3.625" style="134" customWidth="1"/>
    <col min="2805" max="2805" width="24.875" style="134" bestFit="1" customWidth="1"/>
    <col min="2806" max="2811" width="9" style="134" customWidth="1"/>
    <col min="2812" max="2812" width="8.75" style="134" customWidth="1"/>
    <col min="2813" max="2813" width="5.625" style="134" bestFit="1" customWidth="1"/>
    <col min="2814" max="2814" width="7" style="134" bestFit="1" customWidth="1"/>
    <col min="2815" max="2819" width="5.625" style="134" bestFit="1" customWidth="1"/>
    <col min="2820" max="2820" width="6.375" style="134" bestFit="1" customWidth="1"/>
    <col min="2821" max="2821" width="9.625" style="134" bestFit="1" customWidth="1"/>
    <col min="2822" max="2822" width="7.25" style="134" bestFit="1" customWidth="1"/>
    <col min="2823" max="2823" width="9.125" style="134" bestFit="1" customWidth="1"/>
    <col min="2824" max="2824" width="8.5" style="134" bestFit="1" customWidth="1"/>
    <col min="2825" max="3059" width="10" style="134"/>
    <col min="3060" max="3060" width="3.625" style="134" customWidth="1"/>
    <col min="3061" max="3061" width="24.875" style="134" bestFit="1" customWidth="1"/>
    <col min="3062" max="3067" width="9" style="134" customWidth="1"/>
    <col min="3068" max="3068" width="8.75" style="134" customWidth="1"/>
    <col min="3069" max="3069" width="5.625" style="134" bestFit="1" customWidth="1"/>
    <col min="3070" max="3070" width="7" style="134" bestFit="1" customWidth="1"/>
    <col min="3071" max="3075" width="5.625" style="134" bestFit="1" customWidth="1"/>
    <col min="3076" max="3076" width="6.375" style="134" bestFit="1" customWidth="1"/>
    <col min="3077" max="3077" width="9.625" style="134" bestFit="1" customWidth="1"/>
    <col min="3078" max="3078" width="7.25" style="134" bestFit="1" customWidth="1"/>
    <col min="3079" max="3079" width="9.125" style="134" bestFit="1" customWidth="1"/>
    <col min="3080" max="3080" width="8.5" style="134" bestFit="1" customWidth="1"/>
    <col min="3081" max="3315" width="10" style="134"/>
    <col min="3316" max="3316" width="3.625" style="134" customWidth="1"/>
    <col min="3317" max="3317" width="24.875" style="134" bestFit="1" customWidth="1"/>
    <col min="3318" max="3323" width="9" style="134" customWidth="1"/>
    <col min="3324" max="3324" width="8.75" style="134" customWidth="1"/>
    <col min="3325" max="3325" width="5.625" style="134" bestFit="1" customWidth="1"/>
    <col min="3326" max="3326" width="7" style="134" bestFit="1" customWidth="1"/>
    <col min="3327" max="3331" width="5.625" style="134" bestFit="1" customWidth="1"/>
    <col min="3332" max="3332" width="6.375" style="134" bestFit="1" customWidth="1"/>
    <col min="3333" max="3333" width="9.625" style="134" bestFit="1" customWidth="1"/>
    <col min="3334" max="3334" width="7.25" style="134" bestFit="1" customWidth="1"/>
    <col min="3335" max="3335" width="9.125" style="134" bestFit="1" customWidth="1"/>
    <col min="3336" max="3336" width="8.5" style="134" bestFit="1" customWidth="1"/>
    <col min="3337" max="3571" width="10" style="134"/>
    <col min="3572" max="3572" width="3.625" style="134" customWidth="1"/>
    <col min="3573" max="3573" width="24.875" style="134" bestFit="1" customWidth="1"/>
    <col min="3574" max="3579" width="9" style="134" customWidth="1"/>
    <col min="3580" max="3580" width="8.75" style="134" customWidth="1"/>
    <col min="3581" max="3581" width="5.625" style="134" bestFit="1" customWidth="1"/>
    <col min="3582" max="3582" width="7" style="134" bestFit="1" customWidth="1"/>
    <col min="3583" max="3587" width="5.625" style="134" bestFit="1" customWidth="1"/>
    <col min="3588" max="3588" width="6.375" style="134" bestFit="1" customWidth="1"/>
    <col min="3589" max="3589" width="9.625" style="134" bestFit="1" customWidth="1"/>
    <col min="3590" max="3590" width="7.25" style="134" bestFit="1" customWidth="1"/>
    <col min="3591" max="3591" width="9.125" style="134" bestFit="1" customWidth="1"/>
    <col min="3592" max="3592" width="8.5" style="134" bestFit="1" customWidth="1"/>
    <col min="3593" max="3827" width="10" style="134"/>
    <col min="3828" max="3828" width="3.625" style="134" customWidth="1"/>
    <col min="3829" max="3829" width="24.875" style="134" bestFit="1" customWidth="1"/>
    <col min="3830" max="3835" width="9" style="134" customWidth="1"/>
    <col min="3836" max="3836" width="8.75" style="134" customWidth="1"/>
    <col min="3837" max="3837" width="5.625" style="134" bestFit="1" customWidth="1"/>
    <col min="3838" max="3838" width="7" style="134" bestFit="1" customWidth="1"/>
    <col min="3839" max="3843" width="5.625" style="134" bestFit="1" customWidth="1"/>
    <col min="3844" max="3844" width="6.375" style="134" bestFit="1" customWidth="1"/>
    <col min="3845" max="3845" width="9.625" style="134" bestFit="1" customWidth="1"/>
    <col min="3846" max="3846" width="7.25" style="134" bestFit="1" customWidth="1"/>
    <col min="3847" max="3847" width="9.125" style="134" bestFit="1" customWidth="1"/>
    <col min="3848" max="3848" width="8.5" style="134" bestFit="1" customWidth="1"/>
    <col min="3849" max="4083" width="10" style="134"/>
    <col min="4084" max="4084" width="3.625" style="134" customWidth="1"/>
    <col min="4085" max="4085" width="24.875" style="134" bestFit="1" customWidth="1"/>
    <col min="4086" max="4091" width="9" style="134" customWidth="1"/>
    <col min="4092" max="4092" width="8.75" style="134" customWidth="1"/>
    <col min="4093" max="4093" width="5.625" style="134" bestFit="1" customWidth="1"/>
    <col min="4094" max="4094" width="7" style="134" bestFit="1" customWidth="1"/>
    <col min="4095" max="4099" width="5.625" style="134" bestFit="1" customWidth="1"/>
    <col min="4100" max="4100" width="6.375" style="134" bestFit="1" customWidth="1"/>
    <col min="4101" max="4101" width="9.625" style="134" bestFit="1" customWidth="1"/>
    <col min="4102" max="4102" width="7.25" style="134" bestFit="1" customWidth="1"/>
    <col min="4103" max="4103" width="9.125" style="134" bestFit="1" customWidth="1"/>
    <col min="4104" max="4104" width="8.5" style="134" bestFit="1" customWidth="1"/>
    <col min="4105" max="4339" width="10" style="134"/>
    <col min="4340" max="4340" width="3.625" style="134" customWidth="1"/>
    <col min="4341" max="4341" width="24.875" style="134" bestFit="1" customWidth="1"/>
    <col min="4342" max="4347" width="9" style="134" customWidth="1"/>
    <col min="4348" max="4348" width="8.75" style="134" customWidth="1"/>
    <col min="4349" max="4349" width="5.625" style="134" bestFit="1" customWidth="1"/>
    <col min="4350" max="4350" width="7" style="134" bestFit="1" customWidth="1"/>
    <col min="4351" max="4355" width="5.625" style="134" bestFit="1" customWidth="1"/>
    <col min="4356" max="4356" width="6.375" style="134" bestFit="1" customWidth="1"/>
    <col min="4357" max="4357" width="9.625" style="134" bestFit="1" customWidth="1"/>
    <col min="4358" max="4358" width="7.25" style="134" bestFit="1" customWidth="1"/>
    <col min="4359" max="4359" width="9.125" style="134" bestFit="1" customWidth="1"/>
    <col min="4360" max="4360" width="8.5" style="134" bestFit="1" customWidth="1"/>
    <col min="4361" max="4595" width="10" style="134"/>
    <col min="4596" max="4596" width="3.625" style="134" customWidth="1"/>
    <col min="4597" max="4597" width="24.875" style="134" bestFit="1" customWidth="1"/>
    <col min="4598" max="4603" width="9" style="134" customWidth="1"/>
    <col min="4604" max="4604" width="8.75" style="134" customWidth="1"/>
    <col min="4605" max="4605" width="5.625" style="134" bestFit="1" customWidth="1"/>
    <col min="4606" max="4606" width="7" style="134" bestFit="1" customWidth="1"/>
    <col min="4607" max="4611" width="5.625" style="134" bestFit="1" customWidth="1"/>
    <col min="4612" max="4612" width="6.375" style="134" bestFit="1" customWidth="1"/>
    <col min="4613" max="4613" width="9.625" style="134" bestFit="1" customWidth="1"/>
    <col min="4614" max="4614" width="7.25" style="134" bestFit="1" customWidth="1"/>
    <col min="4615" max="4615" width="9.125" style="134" bestFit="1" customWidth="1"/>
    <col min="4616" max="4616" width="8.5" style="134" bestFit="1" customWidth="1"/>
    <col min="4617" max="4851" width="10" style="134"/>
    <col min="4852" max="4852" width="3.625" style="134" customWidth="1"/>
    <col min="4853" max="4853" width="24.875" style="134" bestFit="1" customWidth="1"/>
    <col min="4854" max="4859" width="9" style="134" customWidth="1"/>
    <col min="4860" max="4860" width="8.75" style="134" customWidth="1"/>
    <col min="4861" max="4861" width="5.625" style="134" bestFit="1" customWidth="1"/>
    <col min="4862" max="4862" width="7" style="134" bestFit="1" customWidth="1"/>
    <col min="4863" max="4867" width="5.625" style="134" bestFit="1" customWidth="1"/>
    <col min="4868" max="4868" width="6.375" style="134" bestFit="1" customWidth="1"/>
    <col min="4869" max="4869" width="9.625" style="134" bestFit="1" customWidth="1"/>
    <col min="4870" max="4870" width="7.25" style="134" bestFit="1" customWidth="1"/>
    <col min="4871" max="4871" width="9.125" style="134" bestFit="1" customWidth="1"/>
    <col min="4872" max="4872" width="8.5" style="134" bestFit="1" customWidth="1"/>
    <col min="4873" max="5107" width="10" style="134"/>
    <col min="5108" max="5108" width="3.625" style="134" customWidth="1"/>
    <col min="5109" max="5109" width="24.875" style="134" bestFit="1" customWidth="1"/>
    <col min="5110" max="5115" width="9" style="134" customWidth="1"/>
    <col min="5116" max="5116" width="8.75" style="134" customWidth="1"/>
    <col min="5117" max="5117" width="5.625" style="134" bestFit="1" customWidth="1"/>
    <col min="5118" max="5118" width="7" style="134" bestFit="1" customWidth="1"/>
    <col min="5119" max="5123" width="5.625" style="134" bestFit="1" customWidth="1"/>
    <col min="5124" max="5124" width="6.375" style="134" bestFit="1" customWidth="1"/>
    <col min="5125" max="5125" width="9.625" style="134" bestFit="1" customWidth="1"/>
    <col min="5126" max="5126" width="7.25" style="134" bestFit="1" customWidth="1"/>
    <col min="5127" max="5127" width="9.125" style="134" bestFit="1" customWidth="1"/>
    <col min="5128" max="5128" width="8.5" style="134" bestFit="1" customWidth="1"/>
    <col min="5129" max="5363" width="10" style="134"/>
    <col min="5364" max="5364" width="3.625" style="134" customWidth="1"/>
    <col min="5365" max="5365" width="24.875" style="134" bestFit="1" customWidth="1"/>
    <col min="5366" max="5371" width="9" style="134" customWidth="1"/>
    <col min="5372" max="5372" width="8.75" style="134" customWidth="1"/>
    <col min="5373" max="5373" width="5.625" style="134" bestFit="1" customWidth="1"/>
    <col min="5374" max="5374" width="7" style="134" bestFit="1" customWidth="1"/>
    <col min="5375" max="5379" width="5.625" style="134" bestFit="1" customWidth="1"/>
    <col min="5380" max="5380" width="6.375" style="134" bestFit="1" customWidth="1"/>
    <col min="5381" max="5381" width="9.625" style="134" bestFit="1" customWidth="1"/>
    <col min="5382" max="5382" width="7.25" style="134" bestFit="1" customWidth="1"/>
    <col min="5383" max="5383" width="9.125" style="134" bestFit="1" customWidth="1"/>
    <col min="5384" max="5384" width="8.5" style="134" bestFit="1" customWidth="1"/>
    <col min="5385" max="5619" width="10" style="134"/>
    <col min="5620" max="5620" width="3.625" style="134" customWidth="1"/>
    <col min="5621" max="5621" width="24.875" style="134" bestFit="1" customWidth="1"/>
    <col min="5622" max="5627" width="9" style="134" customWidth="1"/>
    <col min="5628" max="5628" width="8.75" style="134" customWidth="1"/>
    <col min="5629" max="5629" width="5.625" style="134" bestFit="1" customWidth="1"/>
    <col min="5630" max="5630" width="7" style="134" bestFit="1" customWidth="1"/>
    <col min="5631" max="5635" width="5.625" style="134" bestFit="1" customWidth="1"/>
    <col min="5636" max="5636" width="6.375" style="134" bestFit="1" customWidth="1"/>
    <col min="5637" max="5637" width="9.625" style="134" bestFit="1" customWidth="1"/>
    <col min="5638" max="5638" width="7.25" style="134" bestFit="1" customWidth="1"/>
    <col min="5639" max="5639" width="9.125" style="134" bestFit="1" customWidth="1"/>
    <col min="5640" max="5640" width="8.5" style="134" bestFit="1" customWidth="1"/>
    <col min="5641" max="5875" width="10" style="134"/>
    <col min="5876" max="5876" width="3.625" style="134" customWidth="1"/>
    <col min="5877" max="5877" width="24.875" style="134" bestFit="1" customWidth="1"/>
    <col min="5878" max="5883" width="9" style="134" customWidth="1"/>
    <col min="5884" max="5884" width="8.75" style="134" customWidth="1"/>
    <col min="5885" max="5885" width="5.625" style="134" bestFit="1" customWidth="1"/>
    <col min="5886" max="5886" width="7" style="134" bestFit="1" customWidth="1"/>
    <col min="5887" max="5891" width="5.625" style="134" bestFit="1" customWidth="1"/>
    <col min="5892" max="5892" width="6.375" style="134" bestFit="1" customWidth="1"/>
    <col min="5893" max="5893" width="9.625" style="134" bestFit="1" customWidth="1"/>
    <col min="5894" max="5894" width="7.25" style="134" bestFit="1" customWidth="1"/>
    <col min="5895" max="5895" width="9.125" style="134" bestFit="1" customWidth="1"/>
    <col min="5896" max="5896" width="8.5" style="134" bestFit="1" customWidth="1"/>
    <col min="5897" max="6131" width="10" style="134"/>
    <col min="6132" max="6132" width="3.625" style="134" customWidth="1"/>
    <col min="6133" max="6133" width="24.875" style="134" bestFit="1" customWidth="1"/>
    <col min="6134" max="6139" width="9" style="134" customWidth="1"/>
    <col min="6140" max="6140" width="8.75" style="134" customWidth="1"/>
    <col min="6141" max="6141" width="5.625" style="134" bestFit="1" customWidth="1"/>
    <col min="6142" max="6142" width="7" style="134" bestFit="1" customWidth="1"/>
    <col min="6143" max="6147" width="5.625" style="134" bestFit="1" customWidth="1"/>
    <col min="6148" max="6148" width="6.375" style="134" bestFit="1" customWidth="1"/>
    <col min="6149" max="6149" width="9.625" style="134" bestFit="1" customWidth="1"/>
    <col min="6150" max="6150" width="7.25" style="134" bestFit="1" customWidth="1"/>
    <col min="6151" max="6151" width="9.125" style="134" bestFit="1" customWidth="1"/>
    <col min="6152" max="6152" width="8.5" style="134" bestFit="1" customWidth="1"/>
    <col min="6153" max="6387" width="10" style="134"/>
    <col min="6388" max="6388" width="3.625" style="134" customWidth="1"/>
    <col min="6389" max="6389" width="24.875" style="134" bestFit="1" customWidth="1"/>
    <col min="6390" max="6395" width="9" style="134" customWidth="1"/>
    <col min="6396" max="6396" width="8.75" style="134" customWidth="1"/>
    <col min="6397" max="6397" width="5.625" style="134" bestFit="1" customWidth="1"/>
    <col min="6398" max="6398" width="7" style="134" bestFit="1" customWidth="1"/>
    <col min="6399" max="6403" width="5.625" style="134" bestFit="1" customWidth="1"/>
    <col min="6404" max="6404" width="6.375" style="134" bestFit="1" customWidth="1"/>
    <col min="6405" max="6405" width="9.625" style="134" bestFit="1" customWidth="1"/>
    <col min="6406" max="6406" width="7.25" style="134" bestFit="1" customWidth="1"/>
    <col min="6407" max="6407" width="9.125" style="134" bestFit="1" customWidth="1"/>
    <col min="6408" max="6408" width="8.5" style="134" bestFit="1" customWidth="1"/>
    <col min="6409" max="6643" width="10" style="134"/>
    <col min="6644" max="6644" width="3.625" style="134" customWidth="1"/>
    <col min="6645" max="6645" width="24.875" style="134" bestFit="1" customWidth="1"/>
    <col min="6646" max="6651" width="9" style="134" customWidth="1"/>
    <col min="6652" max="6652" width="8.75" style="134" customWidth="1"/>
    <col min="6653" max="6653" width="5.625" style="134" bestFit="1" customWidth="1"/>
    <col min="6654" max="6654" width="7" style="134" bestFit="1" customWidth="1"/>
    <col min="6655" max="6659" width="5.625" style="134" bestFit="1" customWidth="1"/>
    <col min="6660" max="6660" width="6.375" style="134" bestFit="1" customWidth="1"/>
    <col min="6661" max="6661" width="9.625" style="134" bestFit="1" customWidth="1"/>
    <col min="6662" max="6662" width="7.25" style="134" bestFit="1" customWidth="1"/>
    <col min="6663" max="6663" width="9.125" style="134" bestFit="1" customWidth="1"/>
    <col min="6664" max="6664" width="8.5" style="134" bestFit="1" customWidth="1"/>
    <col min="6665" max="6899" width="10" style="134"/>
    <col min="6900" max="6900" width="3.625" style="134" customWidth="1"/>
    <col min="6901" max="6901" width="24.875" style="134" bestFit="1" customWidth="1"/>
    <col min="6902" max="6907" width="9" style="134" customWidth="1"/>
    <col min="6908" max="6908" width="8.75" style="134" customWidth="1"/>
    <col min="6909" max="6909" width="5.625" style="134" bestFit="1" customWidth="1"/>
    <col min="6910" max="6910" width="7" style="134" bestFit="1" customWidth="1"/>
    <col min="6911" max="6915" width="5.625" style="134" bestFit="1" customWidth="1"/>
    <col min="6916" max="6916" width="6.375" style="134" bestFit="1" customWidth="1"/>
    <col min="6917" max="6917" width="9.625" style="134" bestFit="1" customWidth="1"/>
    <col min="6918" max="6918" width="7.25" style="134" bestFit="1" customWidth="1"/>
    <col min="6919" max="6919" width="9.125" style="134" bestFit="1" customWidth="1"/>
    <col min="6920" max="6920" width="8.5" style="134" bestFit="1" customWidth="1"/>
    <col min="6921" max="7155" width="10" style="134"/>
    <col min="7156" max="7156" width="3.625" style="134" customWidth="1"/>
    <col min="7157" max="7157" width="24.875" style="134" bestFit="1" customWidth="1"/>
    <col min="7158" max="7163" width="9" style="134" customWidth="1"/>
    <col min="7164" max="7164" width="8.75" style="134" customWidth="1"/>
    <col min="7165" max="7165" width="5.625" style="134" bestFit="1" customWidth="1"/>
    <col min="7166" max="7166" width="7" style="134" bestFit="1" customWidth="1"/>
    <col min="7167" max="7171" width="5.625" style="134" bestFit="1" customWidth="1"/>
    <col min="7172" max="7172" width="6.375" style="134" bestFit="1" customWidth="1"/>
    <col min="7173" max="7173" width="9.625" style="134" bestFit="1" customWidth="1"/>
    <col min="7174" max="7174" width="7.25" style="134" bestFit="1" customWidth="1"/>
    <col min="7175" max="7175" width="9.125" style="134" bestFit="1" customWidth="1"/>
    <col min="7176" max="7176" width="8.5" style="134" bestFit="1" customWidth="1"/>
    <col min="7177" max="7411" width="10" style="134"/>
    <col min="7412" max="7412" width="3.625" style="134" customWidth="1"/>
    <col min="7413" max="7413" width="24.875" style="134" bestFit="1" customWidth="1"/>
    <col min="7414" max="7419" width="9" style="134" customWidth="1"/>
    <col min="7420" max="7420" width="8.75" style="134" customWidth="1"/>
    <col min="7421" max="7421" width="5.625" style="134" bestFit="1" customWidth="1"/>
    <col min="7422" max="7422" width="7" style="134" bestFit="1" customWidth="1"/>
    <col min="7423" max="7427" width="5.625" style="134" bestFit="1" customWidth="1"/>
    <col min="7428" max="7428" width="6.375" style="134" bestFit="1" customWidth="1"/>
    <col min="7429" max="7429" width="9.625" style="134" bestFit="1" customWidth="1"/>
    <col min="7430" max="7430" width="7.25" style="134" bestFit="1" customWidth="1"/>
    <col min="7431" max="7431" width="9.125" style="134" bestFit="1" customWidth="1"/>
    <col min="7432" max="7432" width="8.5" style="134" bestFit="1" customWidth="1"/>
    <col min="7433" max="7667" width="10" style="134"/>
    <col min="7668" max="7668" width="3.625" style="134" customWidth="1"/>
    <col min="7669" max="7669" width="24.875" style="134" bestFit="1" customWidth="1"/>
    <col min="7670" max="7675" width="9" style="134" customWidth="1"/>
    <col min="7676" max="7676" width="8.75" style="134" customWidth="1"/>
    <col min="7677" max="7677" width="5.625" style="134" bestFit="1" customWidth="1"/>
    <col min="7678" max="7678" width="7" style="134" bestFit="1" customWidth="1"/>
    <col min="7679" max="7683" width="5.625" style="134" bestFit="1" customWidth="1"/>
    <col min="7684" max="7684" width="6.375" style="134" bestFit="1" customWidth="1"/>
    <col min="7685" max="7685" width="9.625" style="134" bestFit="1" customWidth="1"/>
    <col min="7686" max="7686" width="7.25" style="134" bestFit="1" customWidth="1"/>
    <col min="7687" max="7687" width="9.125" style="134" bestFit="1" customWidth="1"/>
    <col min="7688" max="7688" width="8.5" style="134" bestFit="1" customWidth="1"/>
    <col min="7689" max="7923" width="10" style="134"/>
    <col min="7924" max="7924" width="3.625" style="134" customWidth="1"/>
    <col min="7925" max="7925" width="24.875" style="134" bestFit="1" customWidth="1"/>
    <col min="7926" max="7931" width="9" style="134" customWidth="1"/>
    <col min="7932" max="7932" width="8.75" style="134" customWidth="1"/>
    <col min="7933" max="7933" width="5.625" style="134" bestFit="1" customWidth="1"/>
    <col min="7934" max="7934" width="7" style="134" bestFit="1" customWidth="1"/>
    <col min="7935" max="7939" width="5.625" style="134" bestFit="1" customWidth="1"/>
    <col min="7940" max="7940" width="6.375" style="134" bestFit="1" customWidth="1"/>
    <col min="7941" max="7941" width="9.625" style="134" bestFit="1" customWidth="1"/>
    <col min="7942" max="7942" width="7.25" style="134" bestFit="1" customWidth="1"/>
    <col min="7943" max="7943" width="9.125" style="134" bestFit="1" customWidth="1"/>
    <col min="7944" max="7944" width="8.5" style="134" bestFit="1" customWidth="1"/>
    <col min="7945" max="8179" width="10" style="134"/>
    <col min="8180" max="8180" width="3.625" style="134" customWidth="1"/>
    <col min="8181" max="8181" width="24.875" style="134" bestFit="1" customWidth="1"/>
    <col min="8182" max="8187" width="9" style="134" customWidth="1"/>
    <col min="8188" max="8188" width="8.75" style="134" customWidth="1"/>
    <col min="8189" max="8189" width="5.625" style="134" bestFit="1" customWidth="1"/>
    <col min="8190" max="8190" width="7" style="134" bestFit="1" customWidth="1"/>
    <col min="8191" max="8195" width="5.625" style="134" bestFit="1" customWidth="1"/>
    <col min="8196" max="8196" width="6.375" style="134" bestFit="1" customWidth="1"/>
    <col min="8197" max="8197" width="9.625" style="134" bestFit="1" customWidth="1"/>
    <col min="8198" max="8198" width="7.25" style="134" bestFit="1" customWidth="1"/>
    <col min="8199" max="8199" width="9.125" style="134" bestFit="1" customWidth="1"/>
    <col min="8200" max="8200" width="8.5" style="134" bestFit="1" customWidth="1"/>
    <col min="8201" max="8435" width="10" style="134"/>
    <col min="8436" max="8436" width="3.625" style="134" customWidth="1"/>
    <col min="8437" max="8437" width="24.875" style="134" bestFit="1" customWidth="1"/>
    <col min="8438" max="8443" width="9" style="134" customWidth="1"/>
    <col min="8444" max="8444" width="8.75" style="134" customWidth="1"/>
    <col min="8445" max="8445" width="5.625" style="134" bestFit="1" customWidth="1"/>
    <col min="8446" max="8446" width="7" style="134" bestFit="1" customWidth="1"/>
    <col min="8447" max="8451" width="5.625" style="134" bestFit="1" customWidth="1"/>
    <col min="8452" max="8452" width="6.375" style="134" bestFit="1" customWidth="1"/>
    <col min="8453" max="8453" width="9.625" style="134" bestFit="1" customWidth="1"/>
    <col min="8454" max="8454" width="7.25" style="134" bestFit="1" customWidth="1"/>
    <col min="8455" max="8455" width="9.125" style="134" bestFit="1" customWidth="1"/>
    <col min="8456" max="8456" width="8.5" style="134" bestFit="1" customWidth="1"/>
    <col min="8457" max="8691" width="10" style="134"/>
    <col min="8692" max="8692" width="3.625" style="134" customWidth="1"/>
    <col min="8693" max="8693" width="24.875" style="134" bestFit="1" customWidth="1"/>
    <col min="8694" max="8699" width="9" style="134" customWidth="1"/>
    <col min="8700" max="8700" width="8.75" style="134" customWidth="1"/>
    <col min="8701" max="8701" width="5.625" style="134" bestFit="1" customWidth="1"/>
    <col min="8702" max="8702" width="7" style="134" bestFit="1" customWidth="1"/>
    <col min="8703" max="8707" width="5.625" style="134" bestFit="1" customWidth="1"/>
    <col min="8708" max="8708" width="6.375" style="134" bestFit="1" customWidth="1"/>
    <col min="8709" max="8709" width="9.625" style="134" bestFit="1" customWidth="1"/>
    <col min="8710" max="8710" width="7.25" style="134" bestFit="1" customWidth="1"/>
    <col min="8711" max="8711" width="9.125" style="134" bestFit="1" customWidth="1"/>
    <col min="8712" max="8712" width="8.5" style="134" bestFit="1" customWidth="1"/>
    <col min="8713" max="8947" width="10" style="134"/>
    <col min="8948" max="8948" width="3.625" style="134" customWidth="1"/>
    <col min="8949" max="8949" width="24.875" style="134" bestFit="1" customWidth="1"/>
    <col min="8950" max="8955" width="9" style="134" customWidth="1"/>
    <col min="8956" max="8956" width="8.75" style="134" customWidth="1"/>
    <col min="8957" max="8957" width="5.625" style="134" bestFit="1" customWidth="1"/>
    <col min="8958" max="8958" width="7" style="134" bestFit="1" customWidth="1"/>
    <col min="8959" max="8963" width="5.625" style="134" bestFit="1" customWidth="1"/>
    <col min="8964" max="8964" width="6.375" style="134" bestFit="1" customWidth="1"/>
    <col min="8965" max="8965" width="9.625" style="134" bestFit="1" customWidth="1"/>
    <col min="8966" max="8966" width="7.25" style="134" bestFit="1" customWidth="1"/>
    <col min="8967" max="8967" width="9.125" style="134" bestFit="1" customWidth="1"/>
    <col min="8968" max="8968" width="8.5" style="134" bestFit="1" customWidth="1"/>
    <col min="8969" max="9203" width="10" style="134"/>
    <col min="9204" max="9204" width="3.625" style="134" customWidth="1"/>
    <col min="9205" max="9205" width="24.875" style="134" bestFit="1" customWidth="1"/>
    <col min="9206" max="9211" width="9" style="134" customWidth="1"/>
    <col min="9212" max="9212" width="8.75" style="134" customWidth="1"/>
    <col min="9213" max="9213" width="5.625" style="134" bestFit="1" customWidth="1"/>
    <col min="9214" max="9214" width="7" style="134" bestFit="1" customWidth="1"/>
    <col min="9215" max="9219" width="5.625" style="134" bestFit="1" customWidth="1"/>
    <col min="9220" max="9220" width="6.375" style="134" bestFit="1" customWidth="1"/>
    <col min="9221" max="9221" width="9.625" style="134" bestFit="1" customWidth="1"/>
    <col min="9222" max="9222" width="7.25" style="134" bestFit="1" customWidth="1"/>
    <col min="9223" max="9223" width="9.125" style="134" bestFit="1" customWidth="1"/>
    <col min="9224" max="9224" width="8.5" style="134" bestFit="1" customWidth="1"/>
    <col min="9225" max="9459" width="10" style="134"/>
    <col min="9460" max="9460" width="3.625" style="134" customWidth="1"/>
    <col min="9461" max="9461" width="24.875" style="134" bestFit="1" customWidth="1"/>
    <col min="9462" max="9467" width="9" style="134" customWidth="1"/>
    <col min="9468" max="9468" width="8.75" style="134" customWidth="1"/>
    <col min="9469" max="9469" width="5.625" style="134" bestFit="1" customWidth="1"/>
    <col min="9470" max="9470" width="7" style="134" bestFit="1" customWidth="1"/>
    <col min="9471" max="9475" width="5.625" style="134" bestFit="1" customWidth="1"/>
    <col min="9476" max="9476" width="6.375" style="134" bestFit="1" customWidth="1"/>
    <col min="9477" max="9477" width="9.625" style="134" bestFit="1" customWidth="1"/>
    <col min="9478" max="9478" width="7.25" style="134" bestFit="1" customWidth="1"/>
    <col min="9479" max="9479" width="9.125" style="134" bestFit="1" customWidth="1"/>
    <col min="9480" max="9480" width="8.5" style="134" bestFit="1" customWidth="1"/>
    <col min="9481" max="9715" width="10" style="134"/>
    <col min="9716" max="9716" width="3.625" style="134" customWidth="1"/>
    <col min="9717" max="9717" width="24.875" style="134" bestFit="1" customWidth="1"/>
    <col min="9718" max="9723" width="9" style="134" customWidth="1"/>
    <col min="9724" max="9724" width="8.75" style="134" customWidth="1"/>
    <col min="9725" max="9725" width="5.625" style="134" bestFit="1" customWidth="1"/>
    <col min="9726" max="9726" width="7" style="134" bestFit="1" customWidth="1"/>
    <col min="9727" max="9731" width="5.625" style="134" bestFit="1" customWidth="1"/>
    <col min="9732" max="9732" width="6.375" style="134" bestFit="1" customWidth="1"/>
    <col min="9733" max="9733" width="9.625" style="134" bestFit="1" customWidth="1"/>
    <col min="9734" max="9734" width="7.25" style="134" bestFit="1" customWidth="1"/>
    <col min="9735" max="9735" width="9.125" style="134" bestFit="1" customWidth="1"/>
    <col min="9736" max="9736" width="8.5" style="134" bestFit="1" customWidth="1"/>
    <col min="9737" max="9971" width="10" style="134"/>
    <col min="9972" max="9972" width="3.625" style="134" customWidth="1"/>
    <col min="9973" max="9973" width="24.875" style="134" bestFit="1" customWidth="1"/>
    <col min="9974" max="9979" width="9" style="134" customWidth="1"/>
    <col min="9980" max="9980" width="8.75" style="134" customWidth="1"/>
    <col min="9981" max="9981" width="5.625" style="134" bestFit="1" customWidth="1"/>
    <col min="9982" max="9982" width="7" style="134" bestFit="1" customWidth="1"/>
    <col min="9983" max="9987" width="5.625" style="134" bestFit="1" customWidth="1"/>
    <col min="9988" max="9988" width="6.375" style="134" bestFit="1" customWidth="1"/>
    <col min="9989" max="9989" width="9.625" style="134" bestFit="1" customWidth="1"/>
    <col min="9990" max="9990" width="7.25" style="134" bestFit="1" customWidth="1"/>
    <col min="9991" max="9991" width="9.125" style="134" bestFit="1" customWidth="1"/>
    <col min="9992" max="9992" width="8.5" style="134" bestFit="1" customWidth="1"/>
    <col min="9993" max="10227" width="10" style="134"/>
    <col min="10228" max="10228" width="3.625" style="134" customWidth="1"/>
    <col min="10229" max="10229" width="24.875" style="134" bestFit="1" customWidth="1"/>
    <col min="10230" max="10235" width="9" style="134" customWidth="1"/>
    <col min="10236" max="10236" width="8.75" style="134" customWidth="1"/>
    <col min="10237" max="10237" width="5.625" style="134" bestFit="1" customWidth="1"/>
    <col min="10238" max="10238" width="7" style="134" bestFit="1" customWidth="1"/>
    <col min="10239" max="10243" width="5.625" style="134" bestFit="1" customWidth="1"/>
    <col min="10244" max="10244" width="6.375" style="134" bestFit="1" customWidth="1"/>
    <col min="10245" max="10245" width="9.625" style="134" bestFit="1" customWidth="1"/>
    <col min="10246" max="10246" width="7.25" style="134" bestFit="1" customWidth="1"/>
    <col min="10247" max="10247" width="9.125" style="134" bestFit="1" customWidth="1"/>
    <col min="10248" max="10248" width="8.5" style="134" bestFit="1" customWidth="1"/>
    <col min="10249" max="10483" width="10" style="134"/>
    <col min="10484" max="10484" width="3.625" style="134" customWidth="1"/>
    <col min="10485" max="10485" width="24.875" style="134" bestFit="1" customWidth="1"/>
    <col min="10486" max="10491" width="9" style="134" customWidth="1"/>
    <col min="10492" max="10492" width="8.75" style="134" customWidth="1"/>
    <col min="10493" max="10493" width="5.625" style="134" bestFit="1" customWidth="1"/>
    <col min="10494" max="10494" width="7" style="134" bestFit="1" customWidth="1"/>
    <col min="10495" max="10499" width="5.625" style="134" bestFit="1" customWidth="1"/>
    <col min="10500" max="10500" width="6.375" style="134" bestFit="1" customWidth="1"/>
    <col min="10501" max="10501" width="9.625" style="134" bestFit="1" customWidth="1"/>
    <col min="10502" max="10502" width="7.25" style="134" bestFit="1" customWidth="1"/>
    <col min="10503" max="10503" width="9.125" style="134" bestFit="1" customWidth="1"/>
    <col min="10504" max="10504" width="8.5" style="134" bestFit="1" customWidth="1"/>
    <col min="10505" max="10739" width="10" style="134"/>
    <col min="10740" max="10740" width="3.625" style="134" customWidth="1"/>
    <col min="10741" max="10741" width="24.875" style="134" bestFit="1" customWidth="1"/>
    <col min="10742" max="10747" width="9" style="134" customWidth="1"/>
    <col min="10748" max="10748" width="8.75" style="134" customWidth="1"/>
    <col min="10749" max="10749" width="5.625" style="134" bestFit="1" customWidth="1"/>
    <col min="10750" max="10750" width="7" style="134" bestFit="1" customWidth="1"/>
    <col min="10751" max="10755" width="5.625" style="134" bestFit="1" customWidth="1"/>
    <col min="10756" max="10756" width="6.375" style="134" bestFit="1" customWidth="1"/>
    <col min="10757" max="10757" width="9.625" style="134" bestFit="1" customWidth="1"/>
    <col min="10758" max="10758" width="7.25" style="134" bestFit="1" customWidth="1"/>
    <col min="10759" max="10759" width="9.125" style="134" bestFit="1" customWidth="1"/>
    <col min="10760" max="10760" width="8.5" style="134" bestFit="1" customWidth="1"/>
    <col min="10761" max="10995" width="10" style="134"/>
    <col min="10996" max="10996" width="3.625" style="134" customWidth="1"/>
    <col min="10997" max="10997" width="24.875" style="134" bestFit="1" customWidth="1"/>
    <col min="10998" max="11003" width="9" style="134" customWidth="1"/>
    <col min="11004" max="11004" width="8.75" style="134" customWidth="1"/>
    <col min="11005" max="11005" width="5.625" style="134" bestFit="1" customWidth="1"/>
    <col min="11006" max="11006" width="7" style="134" bestFit="1" customWidth="1"/>
    <col min="11007" max="11011" width="5.625" style="134" bestFit="1" customWidth="1"/>
    <col min="11012" max="11012" width="6.375" style="134" bestFit="1" customWidth="1"/>
    <col min="11013" max="11013" width="9.625" style="134" bestFit="1" customWidth="1"/>
    <col min="11014" max="11014" width="7.25" style="134" bestFit="1" customWidth="1"/>
    <col min="11015" max="11015" width="9.125" style="134" bestFit="1" customWidth="1"/>
    <col min="11016" max="11016" width="8.5" style="134" bestFit="1" customWidth="1"/>
    <col min="11017" max="11251" width="10" style="134"/>
    <col min="11252" max="11252" width="3.625" style="134" customWidth="1"/>
    <col min="11253" max="11253" width="24.875" style="134" bestFit="1" customWidth="1"/>
    <col min="11254" max="11259" width="9" style="134" customWidth="1"/>
    <col min="11260" max="11260" width="8.75" style="134" customWidth="1"/>
    <col min="11261" max="11261" width="5.625" style="134" bestFit="1" customWidth="1"/>
    <col min="11262" max="11262" width="7" style="134" bestFit="1" customWidth="1"/>
    <col min="11263" max="11267" width="5.625" style="134" bestFit="1" customWidth="1"/>
    <col min="11268" max="11268" width="6.375" style="134" bestFit="1" customWidth="1"/>
    <col min="11269" max="11269" width="9.625" style="134" bestFit="1" customWidth="1"/>
    <col min="11270" max="11270" width="7.25" style="134" bestFit="1" customWidth="1"/>
    <col min="11271" max="11271" width="9.125" style="134" bestFit="1" customWidth="1"/>
    <col min="11272" max="11272" width="8.5" style="134" bestFit="1" customWidth="1"/>
    <col min="11273" max="11507" width="10" style="134"/>
    <col min="11508" max="11508" width="3.625" style="134" customWidth="1"/>
    <col min="11509" max="11509" width="24.875" style="134" bestFit="1" customWidth="1"/>
    <col min="11510" max="11515" width="9" style="134" customWidth="1"/>
    <col min="11516" max="11516" width="8.75" style="134" customWidth="1"/>
    <col min="11517" max="11517" width="5.625" style="134" bestFit="1" customWidth="1"/>
    <col min="11518" max="11518" width="7" style="134" bestFit="1" customWidth="1"/>
    <col min="11519" max="11523" width="5.625" style="134" bestFit="1" customWidth="1"/>
    <col min="11524" max="11524" width="6.375" style="134" bestFit="1" customWidth="1"/>
    <col min="11525" max="11525" width="9.625" style="134" bestFit="1" customWidth="1"/>
    <col min="11526" max="11526" width="7.25" style="134" bestFit="1" customWidth="1"/>
    <col min="11527" max="11527" width="9.125" style="134" bestFit="1" customWidth="1"/>
    <col min="11528" max="11528" width="8.5" style="134" bestFit="1" customWidth="1"/>
    <col min="11529" max="11763" width="10" style="134"/>
    <col min="11764" max="11764" width="3.625" style="134" customWidth="1"/>
    <col min="11765" max="11765" width="24.875" style="134" bestFit="1" customWidth="1"/>
    <col min="11766" max="11771" width="9" style="134" customWidth="1"/>
    <col min="11772" max="11772" width="8.75" style="134" customWidth="1"/>
    <col min="11773" max="11773" width="5.625" style="134" bestFit="1" customWidth="1"/>
    <col min="11774" max="11774" width="7" style="134" bestFit="1" customWidth="1"/>
    <col min="11775" max="11779" width="5.625" style="134" bestFit="1" customWidth="1"/>
    <col min="11780" max="11780" width="6.375" style="134" bestFit="1" customWidth="1"/>
    <col min="11781" max="11781" width="9.625" style="134" bestFit="1" customWidth="1"/>
    <col min="11782" max="11782" width="7.25" style="134" bestFit="1" customWidth="1"/>
    <col min="11783" max="11783" width="9.125" style="134" bestFit="1" customWidth="1"/>
    <col min="11784" max="11784" width="8.5" style="134" bestFit="1" customWidth="1"/>
    <col min="11785" max="12019" width="10" style="134"/>
    <col min="12020" max="12020" width="3.625" style="134" customWidth="1"/>
    <col min="12021" max="12021" width="24.875" style="134" bestFit="1" customWidth="1"/>
    <col min="12022" max="12027" width="9" style="134" customWidth="1"/>
    <col min="12028" max="12028" width="8.75" style="134" customWidth="1"/>
    <col min="12029" max="12029" width="5.625" style="134" bestFit="1" customWidth="1"/>
    <col min="12030" max="12030" width="7" style="134" bestFit="1" customWidth="1"/>
    <col min="12031" max="12035" width="5.625" style="134" bestFit="1" customWidth="1"/>
    <col min="12036" max="12036" width="6.375" style="134" bestFit="1" customWidth="1"/>
    <col min="12037" max="12037" width="9.625" style="134" bestFit="1" customWidth="1"/>
    <col min="12038" max="12038" width="7.25" style="134" bestFit="1" customWidth="1"/>
    <col min="12039" max="12039" width="9.125" style="134" bestFit="1" customWidth="1"/>
    <col min="12040" max="12040" width="8.5" style="134" bestFit="1" customWidth="1"/>
    <col min="12041" max="12275" width="10" style="134"/>
    <col min="12276" max="12276" width="3.625" style="134" customWidth="1"/>
    <col min="12277" max="12277" width="24.875" style="134" bestFit="1" customWidth="1"/>
    <col min="12278" max="12283" width="9" style="134" customWidth="1"/>
    <col min="12284" max="12284" width="8.75" style="134" customWidth="1"/>
    <col min="12285" max="12285" width="5.625" style="134" bestFit="1" customWidth="1"/>
    <col min="12286" max="12286" width="7" style="134" bestFit="1" customWidth="1"/>
    <col min="12287" max="12291" width="5.625" style="134" bestFit="1" customWidth="1"/>
    <col min="12292" max="12292" width="6.375" style="134" bestFit="1" customWidth="1"/>
    <col min="12293" max="12293" width="9.625" style="134" bestFit="1" customWidth="1"/>
    <col min="12294" max="12294" width="7.25" style="134" bestFit="1" customWidth="1"/>
    <col min="12295" max="12295" width="9.125" style="134" bestFit="1" customWidth="1"/>
    <col min="12296" max="12296" width="8.5" style="134" bestFit="1" customWidth="1"/>
    <col min="12297" max="12531" width="10" style="134"/>
    <col min="12532" max="12532" width="3.625" style="134" customWidth="1"/>
    <col min="12533" max="12533" width="24.875" style="134" bestFit="1" customWidth="1"/>
    <col min="12534" max="12539" width="9" style="134" customWidth="1"/>
    <col min="12540" max="12540" width="8.75" style="134" customWidth="1"/>
    <col min="12541" max="12541" width="5.625" style="134" bestFit="1" customWidth="1"/>
    <col min="12542" max="12542" width="7" style="134" bestFit="1" customWidth="1"/>
    <col min="12543" max="12547" width="5.625" style="134" bestFit="1" customWidth="1"/>
    <col min="12548" max="12548" width="6.375" style="134" bestFit="1" customWidth="1"/>
    <col min="12549" max="12549" width="9.625" style="134" bestFit="1" customWidth="1"/>
    <col min="12550" max="12550" width="7.25" style="134" bestFit="1" customWidth="1"/>
    <col min="12551" max="12551" width="9.125" style="134" bestFit="1" customWidth="1"/>
    <col min="12552" max="12552" width="8.5" style="134" bestFit="1" customWidth="1"/>
    <col min="12553" max="12787" width="10" style="134"/>
    <col min="12788" max="12788" width="3.625" style="134" customWidth="1"/>
    <col min="12789" max="12789" width="24.875" style="134" bestFit="1" customWidth="1"/>
    <col min="12790" max="12795" width="9" style="134" customWidth="1"/>
    <col min="12796" max="12796" width="8.75" style="134" customWidth="1"/>
    <col min="12797" max="12797" width="5.625" style="134" bestFit="1" customWidth="1"/>
    <col min="12798" max="12798" width="7" style="134" bestFit="1" customWidth="1"/>
    <col min="12799" max="12803" width="5.625" style="134" bestFit="1" customWidth="1"/>
    <col min="12804" max="12804" width="6.375" style="134" bestFit="1" customWidth="1"/>
    <col min="12805" max="12805" width="9.625" style="134" bestFit="1" customWidth="1"/>
    <col min="12806" max="12806" width="7.25" style="134" bestFit="1" customWidth="1"/>
    <col min="12807" max="12807" width="9.125" style="134" bestFit="1" customWidth="1"/>
    <col min="12808" max="12808" width="8.5" style="134" bestFit="1" customWidth="1"/>
    <col min="12809" max="13043" width="10" style="134"/>
    <col min="13044" max="13044" width="3.625" style="134" customWidth="1"/>
    <col min="13045" max="13045" width="24.875" style="134" bestFit="1" customWidth="1"/>
    <col min="13046" max="13051" width="9" style="134" customWidth="1"/>
    <col min="13052" max="13052" width="8.75" style="134" customWidth="1"/>
    <col min="13053" max="13053" width="5.625" style="134" bestFit="1" customWidth="1"/>
    <col min="13054" max="13054" width="7" style="134" bestFit="1" customWidth="1"/>
    <col min="13055" max="13059" width="5.625" style="134" bestFit="1" customWidth="1"/>
    <col min="13060" max="13060" width="6.375" style="134" bestFit="1" customWidth="1"/>
    <col min="13061" max="13061" width="9.625" style="134" bestFit="1" customWidth="1"/>
    <col min="13062" max="13062" width="7.25" style="134" bestFit="1" customWidth="1"/>
    <col min="13063" max="13063" width="9.125" style="134" bestFit="1" customWidth="1"/>
    <col min="13064" max="13064" width="8.5" style="134" bestFit="1" customWidth="1"/>
    <col min="13065" max="13299" width="10" style="134"/>
    <col min="13300" max="13300" width="3.625" style="134" customWidth="1"/>
    <col min="13301" max="13301" width="24.875" style="134" bestFit="1" customWidth="1"/>
    <col min="13302" max="13307" width="9" style="134" customWidth="1"/>
    <col min="13308" max="13308" width="8.75" style="134" customWidth="1"/>
    <col min="13309" max="13309" width="5.625" style="134" bestFit="1" customWidth="1"/>
    <col min="13310" max="13310" width="7" style="134" bestFit="1" customWidth="1"/>
    <col min="13311" max="13315" width="5.625" style="134" bestFit="1" customWidth="1"/>
    <col min="13316" max="13316" width="6.375" style="134" bestFit="1" customWidth="1"/>
    <col min="13317" max="13317" width="9.625" style="134" bestFit="1" customWidth="1"/>
    <col min="13318" max="13318" width="7.25" style="134" bestFit="1" customWidth="1"/>
    <col min="13319" max="13319" width="9.125" style="134" bestFit="1" customWidth="1"/>
    <col min="13320" max="13320" width="8.5" style="134" bestFit="1" customWidth="1"/>
    <col min="13321" max="13555" width="10" style="134"/>
    <col min="13556" max="13556" width="3.625" style="134" customWidth="1"/>
    <col min="13557" max="13557" width="24.875" style="134" bestFit="1" customWidth="1"/>
    <col min="13558" max="13563" width="9" style="134" customWidth="1"/>
    <col min="13564" max="13564" width="8.75" style="134" customWidth="1"/>
    <col min="13565" max="13565" width="5.625" style="134" bestFit="1" customWidth="1"/>
    <col min="13566" max="13566" width="7" style="134" bestFit="1" customWidth="1"/>
    <col min="13567" max="13571" width="5.625" style="134" bestFit="1" customWidth="1"/>
    <col min="13572" max="13572" width="6.375" style="134" bestFit="1" customWidth="1"/>
    <col min="13573" max="13573" width="9.625" style="134" bestFit="1" customWidth="1"/>
    <col min="13574" max="13574" width="7.25" style="134" bestFit="1" customWidth="1"/>
    <col min="13575" max="13575" width="9.125" style="134" bestFit="1" customWidth="1"/>
    <col min="13576" max="13576" width="8.5" style="134" bestFit="1" customWidth="1"/>
    <col min="13577" max="13811" width="10" style="134"/>
    <col min="13812" max="13812" width="3.625" style="134" customWidth="1"/>
    <col min="13813" max="13813" width="24.875" style="134" bestFit="1" customWidth="1"/>
    <col min="13814" max="13819" width="9" style="134" customWidth="1"/>
    <col min="13820" max="13820" width="8.75" style="134" customWidth="1"/>
    <col min="13821" max="13821" width="5.625" style="134" bestFit="1" customWidth="1"/>
    <col min="13822" max="13822" width="7" style="134" bestFit="1" customWidth="1"/>
    <col min="13823" max="13827" width="5.625" style="134" bestFit="1" customWidth="1"/>
    <col min="13828" max="13828" width="6.375" style="134" bestFit="1" customWidth="1"/>
    <col min="13829" max="13829" width="9.625" style="134" bestFit="1" customWidth="1"/>
    <col min="13830" max="13830" width="7.25" style="134" bestFit="1" customWidth="1"/>
    <col min="13831" max="13831" width="9.125" style="134" bestFit="1" customWidth="1"/>
    <col min="13832" max="13832" width="8.5" style="134" bestFit="1" customWidth="1"/>
    <col min="13833" max="14067" width="10" style="134"/>
    <col min="14068" max="14068" width="3.625" style="134" customWidth="1"/>
    <col min="14069" max="14069" width="24.875" style="134" bestFit="1" customWidth="1"/>
    <col min="14070" max="14075" width="9" style="134" customWidth="1"/>
    <col min="14076" max="14076" width="8.75" style="134" customWidth="1"/>
    <col min="14077" max="14077" width="5.625" style="134" bestFit="1" customWidth="1"/>
    <col min="14078" max="14078" width="7" style="134" bestFit="1" customWidth="1"/>
    <col min="14079" max="14083" width="5.625" style="134" bestFit="1" customWidth="1"/>
    <col min="14084" max="14084" width="6.375" style="134" bestFit="1" customWidth="1"/>
    <col min="14085" max="14085" width="9.625" style="134" bestFit="1" customWidth="1"/>
    <col min="14086" max="14086" width="7.25" style="134" bestFit="1" customWidth="1"/>
    <col min="14087" max="14087" width="9.125" style="134" bestFit="1" customWidth="1"/>
    <col min="14088" max="14088" width="8.5" style="134" bestFit="1" customWidth="1"/>
    <col min="14089" max="14323" width="10" style="134"/>
    <col min="14324" max="14324" width="3.625" style="134" customWidth="1"/>
    <col min="14325" max="14325" width="24.875" style="134" bestFit="1" customWidth="1"/>
    <col min="14326" max="14331" width="9" style="134" customWidth="1"/>
    <col min="14332" max="14332" width="8.75" style="134" customWidth="1"/>
    <col min="14333" max="14333" width="5.625" style="134" bestFit="1" customWidth="1"/>
    <col min="14334" max="14334" width="7" style="134" bestFit="1" customWidth="1"/>
    <col min="14335" max="14339" width="5.625" style="134" bestFit="1" customWidth="1"/>
    <col min="14340" max="14340" width="6.375" style="134" bestFit="1" customWidth="1"/>
    <col min="14341" max="14341" width="9.625" style="134" bestFit="1" customWidth="1"/>
    <col min="14342" max="14342" width="7.25" style="134" bestFit="1" customWidth="1"/>
    <col min="14343" max="14343" width="9.125" style="134" bestFit="1" customWidth="1"/>
    <col min="14344" max="14344" width="8.5" style="134" bestFit="1" customWidth="1"/>
    <col min="14345" max="14579" width="10" style="134"/>
    <col min="14580" max="14580" width="3.625" style="134" customWidth="1"/>
    <col min="14581" max="14581" width="24.875" style="134" bestFit="1" customWidth="1"/>
    <col min="14582" max="14587" width="9" style="134" customWidth="1"/>
    <col min="14588" max="14588" width="8.75" style="134" customWidth="1"/>
    <col min="14589" max="14589" width="5.625" style="134" bestFit="1" customWidth="1"/>
    <col min="14590" max="14590" width="7" style="134" bestFit="1" customWidth="1"/>
    <col min="14591" max="14595" width="5.625" style="134" bestFit="1" customWidth="1"/>
    <col min="14596" max="14596" width="6.375" style="134" bestFit="1" customWidth="1"/>
    <col min="14597" max="14597" width="9.625" style="134" bestFit="1" customWidth="1"/>
    <col min="14598" max="14598" width="7.25" style="134" bestFit="1" customWidth="1"/>
    <col min="14599" max="14599" width="9.125" style="134" bestFit="1" customWidth="1"/>
    <col min="14600" max="14600" width="8.5" style="134" bestFit="1" customWidth="1"/>
    <col min="14601" max="14835" width="10" style="134"/>
    <col min="14836" max="14836" width="3.625" style="134" customWidth="1"/>
    <col min="14837" max="14837" width="24.875" style="134" bestFit="1" customWidth="1"/>
    <col min="14838" max="14843" width="9" style="134" customWidth="1"/>
    <col min="14844" max="14844" width="8.75" style="134" customWidth="1"/>
    <col min="14845" max="14845" width="5.625" style="134" bestFit="1" customWidth="1"/>
    <col min="14846" max="14846" width="7" style="134" bestFit="1" customWidth="1"/>
    <col min="14847" max="14851" width="5.625" style="134" bestFit="1" customWidth="1"/>
    <col min="14852" max="14852" width="6.375" style="134" bestFit="1" customWidth="1"/>
    <col min="14853" max="14853" width="9.625" style="134" bestFit="1" customWidth="1"/>
    <col min="14854" max="14854" width="7.25" style="134" bestFit="1" customWidth="1"/>
    <col min="14855" max="14855" width="9.125" style="134" bestFit="1" customWidth="1"/>
    <col min="14856" max="14856" width="8.5" style="134" bestFit="1" customWidth="1"/>
    <col min="14857" max="15091" width="10" style="134"/>
    <col min="15092" max="15092" width="3.625" style="134" customWidth="1"/>
    <col min="15093" max="15093" width="24.875" style="134" bestFit="1" customWidth="1"/>
    <col min="15094" max="15099" width="9" style="134" customWidth="1"/>
    <col min="15100" max="15100" width="8.75" style="134" customWidth="1"/>
    <col min="15101" max="15101" width="5.625" style="134" bestFit="1" customWidth="1"/>
    <col min="15102" max="15102" width="7" style="134" bestFit="1" customWidth="1"/>
    <col min="15103" max="15107" width="5.625" style="134" bestFit="1" customWidth="1"/>
    <col min="15108" max="15108" width="6.375" style="134" bestFit="1" customWidth="1"/>
    <col min="15109" max="15109" width="9.625" style="134" bestFit="1" customWidth="1"/>
    <col min="15110" max="15110" width="7.25" style="134" bestFit="1" customWidth="1"/>
    <col min="15111" max="15111" width="9.125" style="134" bestFit="1" customWidth="1"/>
    <col min="15112" max="15112" width="8.5" style="134" bestFit="1" customWidth="1"/>
    <col min="15113" max="15347" width="10" style="134"/>
    <col min="15348" max="15348" width="3.625" style="134" customWidth="1"/>
    <col min="15349" max="15349" width="24.875" style="134" bestFit="1" customWidth="1"/>
    <col min="15350" max="15355" width="9" style="134" customWidth="1"/>
    <col min="15356" max="15356" width="8.75" style="134" customWidth="1"/>
    <col min="15357" max="15357" width="5.625" style="134" bestFit="1" customWidth="1"/>
    <col min="15358" max="15358" width="7" style="134" bestFit="1" customWidth="1"/>
    <col min="15359" max="15363" width="5.625" style="134" bestFit="1" customWidth="1"/>
    <col min="15364" max="15364" width="6.375" style="134" bestFit="1" customWidth="1"/>
    <col min="15365" max="15365" width="9.625" style="134" bestFit="1" customWidth="1"/>
    <col min="15366" max="15366" width="7.25" style="134" bestFit="1" customWidth="1"/>
    <col min="15367" max="15367" width="9.125" style="134" bestFit="1" customWidth="1"/>
    <col min="15368" max="15368" width="8.5" style="134" bestFit="1" customWidth="1"/>
    <col min="15369" max="15603" width="10" style="134"/>
    <col min="15604" max="15604" width="3.625" style="134" customWidth="1"/>
    <col min="15605" max="15605" width="24.875" style="134" bestFit="1" customWidth="1"/>
    <col min="15606" max="15611" width="9" style="134" customWidth="1"/>
    <col min="15612" max="15612" width="8.75" style="134" customWidth="1"/>
    <col min="15613" max="15613" width="5.625" style="134" bestFit="1" customWidth="1"/>
    <col min="15614" max="15614" width="7" style="134" bestFit="1" customWidth="1"/>
    <col min="15615" max="15619" width="5.625" style="134" bestFit="1" customWidth="1"/>
    <col min="15620" max="15620" width="6.375" style="134" bestFit="1" customWidth="1"/>
    <col min="15621" max="15621" width="9.625" style="134" bestFit="1" customWidth="1"/>
    <col min="15622" max="15622" width="7.25" style="134" bestFit="1" customWidth="1"/>
    <col min="15623" max="15623" width="9.125" style="134" bestFit="1" customWidth="1"/>
    <col min="15624" max="15624" width="8.5" style="134" bestFit="1" customWidth="1"/>
    <col min="15625" max="15859" width="10" style="134"/>
    <col min="15860" max="15860" width="3.625" style="134" customWidth="1"/>
    <col min="15861" max="15861" width="24.875" style="134" bestFit="1" customWidth="1"/>
    <col min="15862" max="15867" width="9" style="134" customWidth="1"/>
    <col min="15868" max="15868" width="8.75" style="134" customWidth="1"/>
    <col min="15869" max="15869" width="5.625" style="134" bestFit="1" customWidth="1"/>
    <col min="15870" max="15870" width="7" style="134" bestFit="1" customWidth="1"/>
    <col min="15871" max="15875" width="5.625" style="134" bestFit="1" customWidth="1"/>
    <col min="15876" max="15876" width="6.375" style="134" bestFit="1" customWidth="1"/>
    <col min="15877" max="15877" width="9.625" style="134" bestFit="1" customWidth="1"/>
    <col min="15878" max="15878" width="7.25" style="134" bestFit="1" customWidth="1"/>
    <col min="15879" max="15879" width="9.125" style="134" bestFit="1" customWidth="1"/>
    <col min="15880" max="15880" width="8.5" style="134" bestFit="1" customWidth="1"/>
    <col min="15881" max="16115" width="10" style="134"/>
    <col min="16116" max="16116" width="3.625" style="134" customWidth="1"/>
    <col min="16117" max="16117" width="24.875" style="134" bestFit="1" customWidth="1"/>
    <col min="16118" max="16123" width="9" style="134" customWidth="1"/>
    <col min="16124" max="16124" width="8.75" style="134" customWidth="1"/>
    <col min="16125" max="16125" width="5.625" style="134" bestFit="1" customWidth="1"/>
    <col min="16126" max="16126" width="7" style="134" bestFit="1" customWidth="1"/>
    <col min="16127" max="16131" width="5.625" style="134" bestFit="1" customWidth="1"/>
    <col min="16132" max="16132" width="6.375" style="134" bestFit="1" customWidth="1"/>
    <col min="16133" max="16133" width="9.625" style="134" bestFit="1" customWidth="1"/>
    <col min="16134" max="16134" width="7.25" style="134" bestFit="1" customWidth="1"/>
    <col min="16135" max="16135" width="9.125" style="134" bestFit="1" customWidth="1"/>
    <col min="16136" max="16136" width="8.5" style="134" bestFit="1" customWidth="1"/>
    <col min="16137" max="16384" width="11" style="134"/>
  </cols>
  <sheetData>
    <row r="1" spans="1:65" ht="13.7" customHeight="1" x14ac:dyDescent="0.2">
      <c r="A1" s="905" t="s">
        <v>28</v>
      </c>
      <c r="B1" s="905"/>
      <c r="C1" s="905"/>
      <c r="D1" s="131"/>
      <c r="E1" s="131"/>
      <c r="F1" s="131"/>
      <c r="G1" s="131"/>
      <c r="H1" s="132"/>
    </row>
    <row r="2" spans="1:65" ht="13.7" customHeight="1" x14ac:dyDescent="0.2">
      <c r="A2" s="906"/>
      <c r="B2" s="906"/>
      <c r="C2" s="906"/>
      <c r="D2" s="135"/>
      <c r="E2" s="135"/>
      <c r="F2" s="135"/>
      <c r="H2" s="110" t="s">
        <v>157</v>
      </c>
    </row>
    <row r="3" spans="1:65" s="102" customFormat="1" ht="12.75" x14ac:dyDescent="0.2">
      <c r="A3" s="79"/>
      <c r="B3" s="894">
        <f>INDICE!A3</f>
        <v>42979</v>
      </c>
      <c r="C3" s="895"/>
      <c r="D3" s="895" t="s">
        <v>118</v>
      </c>
      <c r="E3" s="895"/>
      <c r="F3" s="895" t="s">
        <v>119</v>
      </c>
      <c r="G3" s="895"/>
      <c r="H3" s="895"/>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ht="12.75" x14ac:dyDescent="0.2">
      <c r="A4" s="81"/>
      <c r="B4" s="97" t="s">
        <v>47</v>
      </c>
      <c r="C4" s="97" t="s">
        <v>460</v>
      </c>
      <c r="D4" s="97" t="s">
        <v>47</v>
      </c>
      <c r="E4" s="97" t="s">
        <v>460</v>
      </c>
      <c r="F4" s="97" t="s">
        <v>47</v>
      </c>
      <c r="G4" s="97" t="s">
        <v>460</v>
      </c>
      <c r="H4" s="399"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ht="13.7" customHeight="1" x14ac:dyDescent="0.2">
      <c r="A5" s="137" t="s">
        <v>190</v>
      </c>
      <c r="B5" s="527">
        <v>383.81193999999971</v>
      </c>
      <c r="C5" s="139">
        <v>1.2025590847144352</v>
      </c>
      <c r="D5" s="138">
        <v>3381.0201799999995</v>
      </c>
      <c r="E5" s="139">
        <v>1.8409940537382974</v>
      </c>
      <c r="F5" s="138">
        <v>4440.1254500000023</v>
      </c>
      <c r="G5" s="139">
        <v>1.3560885719622968</v>
      </c>
      <c r="H5" s="524">
        <v>16.013294335961117</v>
      </c>
    </row>
    <row r="6" spans="1:65" ht="13.7" customHeight="1" x14ac:dyDescent="0.2">
      <c r="A6" s="137" t="s">
        <v>191</v>
      </c>
      <c r="B6" s="528">
        <v>32.786540000000052</v>
      </c>
      <c r="C6" s="252">
        <v>2.4165228185853076</v>
      </c>
      <c r="D6" s="140">
        <v>292.04791000000006</v>
      </c>
      <c r="E6" s="141">
        <v>3.2647669938762975</v>
      </c>
      <c r="F6" s="140">
        <v>385.07066999999995</v>
      </c>
      <c r="G6" s="142">
        <v>3.7659423615106697</v>
      </c>
      <c r="H6" s="525">
        <v>1.3887558016757722</v>
      </c>
    </row>
    <row r="7" spans="1:65" ht="13.7" customHeight="1" x14ac:dyDescent="0.2">
      <c r="A7" s="137" t="s">
        <v>151</v>
      </c>
      <c r="B7" s="482">
        <v>5.3299999999999997E-3</v>
      </c>
      <c r="C7" s="141">
        <v>100</v>
      </c>
      <c r="D7" s="141">
        <v>2.7329999999999997E-2</v>
      </c>
      <c r="E7" s="141">
        <v>-51.662539794835517</v>
      </c>
      <c r="F7" s="119">
        <v>6.5920000000000006E-2</v>
      </c>
      <c r="G7" s="141">
        <v>-17.682317682317677</v>
      </c>
      <c r="H7" s="482">
        <v>2.3774021128762394E-4</v>
      </c>
    </row>
    <row r="8" spans="1:65" ht="13.7" customHeight="1" x14ac:dyDescent="0.2">
      <c r="A8" s="520" t="s">
        <v>192</v>
      </c>
      <c r="B8" s="521">
        <v>416.60380999999978</v>
      </c>
      <c r="C8" s="522">
        <v>1.29835043248125</v>
      </c>
      <c r="D8" s="521">
        <v>3673.0954200000001</v>
      </c>
      <c r="E8" s="522">
        <v>1.951919408193685</v>
      </c>
      <c r="F8" s="521">
        <v>4825.2620400000023</v>
      </c>
      <c r="G8" s="523">
        <v>1.5439633505501815</v>
      </c>
      <c r="H8" s="523">
        <v>17.402287877848178</v>
      </c>
    </row>
    <row r="9" spans="1:65" ht="13.7" customHeight="1" x14ac:dyDescent="0.2">
      <c r="A9" s="137" t="s">
        <v>177</v>
      </c>
      <c r="B9" s="528">
        <v>1914.0471400000001</v>
      </c>
      <c r="C9" s="141">
        <v>0.20469367224138141</v>
      </c>
      <c r="D9" s="140">
        <v>17330.475880000002</v>
      </c>
      <c r="E9" s="141">
        <v>2.302650663272229</v>
      </c>
      <c r="F9" s="140">
        <v>22888.965570000004</v>
      </c>
      <c r="G9" s="142">
        <v>2.1047821522253609</v>
      </c>
      <c r="H9" s="525">
        <v>82.548961024984081</v>
      </c>
    </row>
    <row r="10" spans="1:65" ht="13.7" customHeight="1" x14ac:dyDescent="0.2">
      <c r="A10" s="137" t="s">
        <v>193</v>
      </c>
      <c r="B10" s="528">
        <v>1.49085</v>
      </c>
      <c r="C10" s="141">
        <v>-15.706895089475022</v>
      </c>
      <c r="D10" s="140">
        <v>10.433350000000001</v>
      </c>
      <c r="E10" s="141">
        <v>-26.93691561297263</v>
      </c>
      <c r="F10" s="140">
        <v>13.517580000000002</v>
      </c>
      <c r="G10" s="142">
        <v>-33.709992065352459</v>
      </c>
      <c r="H10" s="482">
        <v>4.8751097167739073E-2</v>
      </c>
    </row>
    <row r="11" spans="1:65" ht="13.7" customHeight="1" x14ac:dyDescent="0.2">
      <c r="A11" s="520" t="s">
        <v>494</v>
      </c>
      <c r="B11" s="521">
        <v>1915.5379900000003</v>
      </c>
      <c r="C11" s="522">
        <v>0.1899743118104163</v>
      </c>
      <c r="D11" s="521">
        <v>17340.909230000001</v>
      </c>
      <c r="E11" s="522">
        <v>2.2780239097226751</v>
      </c>
      <c r="F11" s="521">
        <v>22902.483150000007</v>
      </c>
      <c r="G11" s="523">
        <v>2.0722331155903491</v>
      </c>
      <c r="H11" s="523">
        <v>82.597712122151819</v>
      </c>
    </row>
    <row r="12" spans="1:65" ht="13.7" customHeight="1" x14ac:dyDescent="0.2">
      <c r="A12" s="144" t="s">
        <v>472</v>
      </c>
      <c r="B12" s="145">
        <v>2332.1417999999999</v>
      </c>
      <c r="C12" s="146">
        <v>0.38618697395201373</v>
      </c>
      <c r="D12" s="145">
        <v>21014.004649999999</v>
      </c>
      <c r="E12" s="146">
        <v>2.2208728406270248</v>
      </c>
      <c r="F12" s="145">
        <v>27727.745190000009</v>
      </c>
      <c r="G12" s="146">
        <v>1.9799074160826837</v>
      </c>
      <c r="H12" s="146">
        <v>100</v>
      </c>
    </row>
    <row r="13" spans="1:65" ht="13.7" customHeight="1" x14ac:dyDescent="0.2">
      <c r="A13" s="147" t="s">
        <v>194</v>
      </c>
      <c r="B13" s="148">
        <v>4843.8211400000009</v>
      </c>
      <c r="C13" s="148"/>
      <c r="D13" s="148">
        <v>43461.413727486237</v>
      </c>
      <c r="E13" s="148"/>
      <c r="F13" s="148">
        <v>58300.094732223391</v>
      </c>
      <c r="G13" s="149"/>
      <c r="H13" s="150"/>
    </row>
    <row r="14" spans="1:65" ht="13.7" customHeight="1" x14ac:dyDescent="0.2">
      <c r="A14" s="151" t="s">
        <v>195</v>
      </c>
      <c r="B14" s="529">
        <v>48.146736483337605</v>
      </c>
      <c r="C14" s="152"/>
      <c r="D14" s="152">
        <v>48.350945925880325</v>
      </c>
      <c r="E14" s="152"/>
      <c r="F14" s="152">
        <v>47.560377590046073</v>
      </c>
      <c r="G14" s="153"/>
      <c r="H14" s="526"/>
    </row>
    <row r="15" spans="1:65" ht="13.7" customHeight="1" x14ac:dyDescent="0.2">
      <c r="A15" s="137"/>
      <c r="B15" s="137"/>
      <c r="C15" s="137"/>
      <c r="D15" s="137"/>
      <c r="E15" s="137"/>
      <c r="F15" s="137"/>
      <c r="H15" s="93" t="s">
        <v>232</v>
      </c>
    </row>
    <row r="16" spans="1:65" ht="13.7" customHeight="1" x14ac:dyDescent="0.2">
      <c r="A16" s="124" t="s">
        <v>527</v>
      </c>
      <c r="B16" s="154"/>
      <c r="C16" s="155"/>
      <c r="D16" s="155"/>
      <c r="E16" s="155"/>
      <c r="F16" s="154"/>
      <c r="G16" s="154"/>
      <c r="H16" s="154"/>
    </row>
    <row r="17" spans="1:1" ht="13.7" customHeight="1" x14ac:dyDescent="0.2">
      <c r="A17" s="124" t="s">
        <v>473</v>
      </c>
    </row>
    <row r="18" spans="1:1" ht="13.7" customHeight="1" x14ac:dyDescent="0.2">
      <c r="A18" s="165" t="s">
        <v>601</v>
      </c>
    </row>
    <row r="19" spans="1:1" ht="13.7" customHeight="1" x14ac:dyDescent="0.2">
      <c r="A19" s="156"/>
    </row>
  </sheetData>
  <mergeCells count="4">
    <mergeCell ref="A1:C2"/>
    <mergeCell ref="B3:C3"/>
    <mergeCell ref="D3:E3"/>
    <mergeCell ref="F3:H3"/>
  </mergeCells>
  <conditionalFormatting sqref="B7">
    <cfRule type="cellIs" dxfId="681" priority="7" operator="equal">
      <formula>0</formula>
    </cfRule>
    <cfRule type="cellIs" dxfId="680" priority="14" operator="between">
      <formula>0</formula>
      <formula>0.5</formula>
    </cfRule>
    <cfRule type="cellIs" dxfId="679" priority="15" operator="between">
      <formula>0</formula>
      <formula>0.49</formula>
    </cfRule>
  </conditionalFormatting>
  <conditionalFormatting sqref="F7">
    <cfRule type="cellIs" dxfId="678" priority="10" operator="between">
      <formula>0</formula>
      <formula>0.5</formula>
    </cfRule>
    <cfRule type="cellIs" dxfId="677" priority="11" operator="between">
      <formula>0</formula>
      <formula>0.49</formula>
    </cfRule>
  </conditionalFormatting>
  <conditionalFormatting sqref="H7">
    <cfRule type="cellIs" dxfId="676" priority="8" operator="between">
      <formula>0</formula>
      <formula>0.5</formula>
    </cfRule>
    <cfRule type="cellIs" dxfId="675" priority="9" operator="between">
      <formula>0</formula>
      <formula>0.49</formula>
    </cfRule>
  </conditionalFormatting>
  <conditionalFormatting sqref="C7">
    <cfRule type="cellIs" dxfId="674" priority="6" operator="equal">
      <formula>0</formula>
    </cfRule>
  </conditionalFormatting>
  <conditionalFormatting sqref="D7:E7">
    <cfRule type="cellIs" dxfId="673" priority="5" operator="equal">
      <formula>0</formula>
    </cfRule>
  </conditionalFormatting>
  <conditionalFormatting sqref="C6">
    <cfRule type="cellIs" dxfId="672" priority="3" operator="between">
      <formula>0</formula>
      <formula>0.5</formula>
    </cfRule>
    <cfRule type="cellIs" dxfId="671" priority="4" operator="between">
      <formula>0</formula>
      <formula>0.49</formula>
    </cfRule>
  </conditionalFormatting>
  <conditionalFormatting sqref="H10">
    <cfRule type="cellIs" dxfId="670" priority="1" operator="between">
      <formula>0</formula>
      <formula>0.5</formula>
    </cfRule>
    <cfRule type="cellIs" dxfId="66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activeCell="C17" sqref="C17"/>
    </sheetView>
  </sheetViews>
  <sheetFormatPr baseColWidth="10" defaultRowHeight="14.25" x14ac:dyDescent="0.2"/>
  <cols>
    <col min="1" max="11" width="9.375" style="719" customWidth="1"/>
    <col min="12" max="12" width="9.375" style="409" customWidth="1"/>
    <col min="13" max="13" width="9.375" style="719" customWidth="1"/>
    <col min="14" max="16384" width="11" style="719"/>
  </cols>
  <sheetData>
    <row r="1" spans="1:14" x14ac:dyDescent="0.2">
      <c r="A1" s="907" t="s">
        <v>26</v>
      </c>
      <c r="B1" s="907"/>
      <c r="C1" s="907"/>
      <c r="D1" s="907"/>
      <c r="E1" s="907"/>
      <c r="F1" s="157"/>
      <c r="G1" s="157"/>
      <c r="H1" s="157"/>
      <c r="I1" s="157"/>
      <c r="J1" s="157"/>
      <c r="K1" s="157"/>
      <c r="L1" s="530"/>
      <c r="M1" s="157"/>
      <c r="N1" s="157"/>
    </row>
    <row r="2" spans="1:14" x14ac:dyDescent="0.2">
      <c r="A2" s="907"/>
      <c r="B2" s="908"/>
      <c r="C2" s="908"/>
      <c r="D2" s="908"/>
      <c r="E2" s="908"/>
      <c r="F2" s="157"/>
      <c r="G2" s="157"/>
      <c r="H2" s="157"/>
      <c r="I2" s="157"/>
      <c r="J2" s="157"/>
      <c r="K2" s="157"/>
      <c r="L2" s="530"/>
      <c r="M2" s="158" t="s">
        <v>157</v>
      </c>
      <c r="N2" s="157"/>
    </row>
    <row r="3" spans="1:14" x14ac:dyDescent="0.2">
      <c r="A3" s="779"/>
      <c r="B3" s="657">
        <v>2016</v>
      </c>
      <c r="C3" s="657" t="s">
        <v>568</v>
      </c>
      <c r="D3" s="657" t="s">
        <v>568</v>
      </c>
      <c r="E3" s="657">
        <v>2017</v>
      </c>
      <c r="F3" s="657" t="s">
        <v>568</v>
      </c>
      <c r="G3" s="657" t="s">
        <v>568</v>
      </c>
      <c r="H3" s="657" t="s">
        <v>568</v>
      </c>
      <c r="I3" s="657" t="s">
        <v>568</v>
      </c>
      <c r="J3" s="657" t="s">
        <v>568</v>
      </c>
      <c r="K3" s="657" t="s">
        <v>568</v>
      </c>
      <c r="L3" s="657" t="s">
        <v>568</v>
      </c>
      <c r="M3" s="657" t="s">
        <v>568</v>
      </c>
    </row>
    <row r="4" spans="1:14" x14ac:dyDescent="0.2">
      <c r="A4" s="159"/>
      <c r="B4" s="677">
        <v>42674</v>
      </c>
      <c r="C4" s="677">
        <v>42704</v>
      </c>
      <c r="D4" s="677">
        <v>42735</v>
      </c>
      <c r="E4" s="677">
        <v>42766</v>
      </c>
      <c r="F4" s="677">
        <v>42794</v>
      </c>
      <c r="G4" s="677">
        <v>42825</v>
      </c>
      <c r="H4" s="677">
        <v>42855</v>
      </c>
      <c r="I4" s="677">
        <v>42886</v>
      </c>
      <c r="J4" s="677">
        <v>42916</v>
      </c>
      <c r="K4" s="677">
        <v>42947</v>
      </c>
      <c r="L4" s="677">
        <v>42978</v>
      </c>
      <c r="M4" s="677">
        <v>43008</v>
      </c>
    </row>
    <row r="5" spans="1:14" x14ac:dyDescent="0.2">
      <c r="A5" s="160" t="s">
        <v>196</v>
      </c>
      <c r="B5" s="161">
        <v>16.457540000000005</v>
      </c>
      <c r="C5" s="161">
        <v>12.987920000000017</v>
      </c>
      <c r="D5" s="161">
        <v>12.871299999999998</v>
      </c>
      <c r="E5" s="161">
        <v>21.025559999999988</v>
      </c>
      <c r="F5" s="161">
        <v>21.312920000000005</v>
      </c>
      <c r="G5" s="161">
        <v>20.479370000000003</v>
      </c>
      <c r="H5" s="161">
        <v>20.614910000000023</v>
      </c>
      <c r="I5" s="161">
        <v>21.588229999999982</v>
      </c>
      <c r="J5" s="161">
        <v>21.807840000000027</v>
      </c>
      <c r="K5" s="161">
        <v>17.676979999999997</v>
      </c>
      <c r="L5" s="161">
        <v>21.645920000000014</v>
      </c>
      <c r="M5" s="161">
        <v>20.356549999999984</v>
      </c>
    </row>
    <row r="6" spans="1:14" x14ac:dyDescent="0.2">
      <c r="A6" s="162" t="s">
        <v>475</v>
      </c>
      <c r="B6" s="163">
        <v>103.28929999999984</v>
      </c>
      <c r="C6" s="163">
        <v>98.883330000000001</v>
      </c>
      <c r="D6" s="163">
        <v>114.15782000000007</v>
      </c>
      <c r="E6" s="163">
        <v>78.992939999999976</v>
      </c>
      <c r="F6" s="163">
        <v>80.273759999999925</v>
      </c>
      <c r="G6" s="163">
        <v>91.907470000000046</v>
      </c>
      <c r="H6" s="163">
        <v>87.913810000000012</v>
      </c>
      <c r="I6" s="163">
        <v>96.581140000000033</v>
      </c>
      <c r="J6" s="163">
        <v>96.240810000000053</v>
      </c>
      <c r="K6" s="163">
        <v>99.530550000000048</v>
      </c>
      <c r="L6" s="163">
        <v>94.029900000000126</v>
      </c>
      <c r="M6" s="163">
        <v>92.67401000000001</v>
      </c>
    </row>
    <row r="7" spans="1:14" x14ac:dyDescent="0.2">
      <c r="A7" s="160"/>
      <c r="B7" s="161"/>
      <c r="C7" s="161"/>
      <c r="D7" s="161"/>
      <c r="E7" s="161"/>
      <c r="F7" s="161"/>
      <c r="G7" s="161"/>
      <c r="H7" s="161"/>
      <c r="I7" s="161"/>
      <c r="J7" s="161"/>
      <c r="K7" s="161"/>
      <c r="L7" s="161"/>
      <c r="M7" s="164" t="s">
        <v>232</v>
      </c>
    </row>
    <row r="8" spans="1:14" x14ac:dyDescent="0.2">
      <c r="A8" s="165" t="s">
        <v>474</v>
      </c>
      <c r="B8" s="157"/>
      <c r="C8" s="157"/>
      <c r="D8" s="157"/>
      <c r="E8" s="157"/>
      <c r="F8" s="157"/>
      <c r="G8" s="157"/>
      <c r="H8" s="157"/>
      <c r="I8" s="157"/>
      <c r="J8" s="157"/>
      <c r="K8" s="157"/>
      <c r="L8" s="530"/>
      <c r="M8" s="157"/>
      <c r="N8" s="157"/>
    </row>
  </sheetData>
  <mergeCells count="1">
    <mergeCell ref="A1:E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4" s="8" customFormat="1" x14ac:dyDescent="0.2">
      <c r="A1" s="6" t="s">
        <v>565</v>
      </c>
    </row>
    <row r="2" spans="1:4" x14ac:dyDescent="0.2">
      <c r="A2" s="830"/>
      <c r="B2" s="830"/>
      <c r="C2" s="830"/>
      <c r="D2" s="830"/>
    </row>
    <row r="3" spans="1:4" x14ac:dyDescent="0.2">
      <c r="B3" s="830">
        <v>2015</v>
      </c>
      <c r="C3" s="830">
        <v>2016</v>
      </c>
      <c r="D3" s="830">
        <v>2017</v>
      </c>
    </row>
    <row r="4" spans="1:4" x14ac:dyDescent="0.2">
      <c r="A4" s="808" t="s">
        <v>132</v>
      </c>
      <c r="B4" s="833">
        <v>1.5175991015610621</v>
      </c>
      <c r="C4" s="833">
        <v>3.1446442492783206</v>
      </c>
      <c r="D4" s="835">
        <v>3.6078305669717006</v>
      </c>
    </row>
    <row r="5" spans="1:4" x14ac:dyDescent="0.2">
      <c r="A5" s="810" t="s">
        <v>133</v>
      </c>
      <c r="B5" s="833">
        <v>1.6828255350127834</v>
      </c>
      <c r="C5" s="833">
        <v>3.5414595413015233</v>
      </c>
      <c r="D5" s="835">
        <v>2.8171721076439096</v>
      </c>
    </row>
    <row r="6" spans="1:4" x14ac:dyDescent="0.2">
      <c r="A6" s="810" t="s">
        <v>134</v>
      </c>
      <c r="B6" s="833">
        <v>1.813693382789104</v>
      </c>
      <c r="C6" s="833">
        <v>3.5387937892308021</v>
      </c>
      <c r="D6" s="835">
        <v>2.944035751272418</v>
      </c>
    </row>
    <row r="7" spans="1:4" x14ac:dyDescent="0.2">
      <c r="A7" s="810" t="s">
        <v>135</v>
      </c>
      <c r="B7" s="833">
        <v>2.0967406881541164</v>
      </c>
      <c r="C7" s="833">
        <v>3.6567066023881725</v>
      </c>
      <c r="D7" s="835">
        <v>2.4592115878243912</v>
      </c>
    </row>
    <row r="8" spans="1:4" x14ac:dyDescent="0.2">
      <c r="A8" s="810" t="s">
        <v>136</v>
      </c>
      <c r="B8" s="833">
        <v>2.0197771266441285</v>
      </c>
      <c r="C8" s="833">
        <v>3.9345179371903427</v>
      </c>
      <c r="D8" s="833">
        <v>2.6191793218494879</v>
      </c>
    </row>
    <row r="9" spans="1:4" x14ac:dyDescent="0.2">
      <c r="A9" s="810" t="s">
        <v>137</v>
      </c>
      <c r="B9" s="833">
        <v>2.3778024851072113</v>
      </c>
      <c r="C9" s="833">
        <v>3.6120208869734935</v>
      </c>
      <c r="D9" s="835">
        <v>2.765951300091444</v>
      </c>
    </row>
    <row r="10" spans="1:4" x14ac:dyDescent="0.2">
      <c r="A10" s="810" t="s">
        <v>138</v>
      </c>
      <c r="B10" s="833">
        <v>2.8710444237134389</v>
      </c>
      <c r="C10" s="833">
        <v>2.920077151528131</v>
      </c>
      <c r="D10" s="835">
        <v>3.0521723092756896</v>
      </c>
    </row>
    <row r="11" spans="1:4" x14ac:dyDescent="0.2">
      <c r="A11" s="810" t="s">
        <v>139</v>
      </c>
      <c r="B11" s="833">
        <v>3.5258137004728765</v>
      </c>
      <c r="C11" s="833">
        <v>3.1706777506905985</v>
      </c>
      <c r="D11" s="835">
        <v>2.513636989978338</v>
      </c>
    </row>
    <row r="12" spans="1:4" x14ac:dyDescent="0.2">
      <c r="A12" s="810" t="s">
        <v>140</v>
      </c>
      <c r="B12" s="833">
        <v>3.0768499458879175</v>
      </c>
      <c r="C12" s="833">
        <v>3.6962199901126733</v>
      </c>
      <c r="D12" s="835">
        <v>1.9799074160826975</v>
      </c>
    </row>
    <row r="13" spans="1:4" x14ac:dyDescent="0.2">
      <c r="A13" s="810" t="s">
        <v>141</v>
      </c>
      <c r="B13" s="833">
        <v>3.0800209445451285</v>
      </c>
      <c r="C13" s="833">
        <v>3.4679950607265586</v>
      </c>
      <c r="D13" s="835" t="s">
        <v>568</v>
      </c>
    </row>
    <row r="14" spans="1:4" x14ac:dyDescent="0.2">
      <c r="A14" s="810" t="s">
        <v>142</v>
      </c>
      <c r="B14" s="833">
        <v>3.6008981885810449</v>
      </c>
      <c r="C14" s="833">
        <v>3.5228142427918661</v>
      </c>
      <c r="D14" s="835" t="s">
        <v>568</v>
      </c>
    </row>
    <row r="15" spans="1:4" x14ac:dyDescent="0.2">
      <c r="A15" s="811" t="s">
        <v>143</v>
      </c>
      <c r="B15" s="642">
        <v>3.466004212206717</v>
      </c>
      <c r="C15" s="642">
        <v>3.1893753128569426</v>
      </c>
      <c r="D15" s="836" t="s">
        <v>568</v>
      </c>
    </row>
    <row r="16" spans="1:4" x14ac:dyDescent="0.2">
      <c r="D16" s="838" t="s">
        <v>232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activeCell="B5" sqref="B5:G7"/>
    </sheetView>
  </sheetViews>
  <sheetFormatPr baseColWidth="10" defaultRowHeight="13.7" customHeight="1" x14ac:dyDescent="0.2"/>
  <cols>
    <col min="1" max="1" width="28.375" style="134" customWidth="1"/>
    <col min="2" max="7" width="12.25" style="134" customWidth="1"/>
    <col min="8" max="8" width="11" style="133"/>
    <col min="9" max="11" width="11" style="134"/>
    <col min="12" max="12" width="12.875" style="134" customWidth="1"/>
    <col min="13" max="14" width="11.75" style="134" customWidth="1"/>
    <col min="15" max="242" width="10" style="134"/>
    <col min="243" max="243" width="3.625" style="134" customWidth="1"/>
    <col min="244" max="244" width="24.875" style="134" bestFit="1" customWidth="1"/>
    <col min="245" max="250" width="9" style="134" customWidth="1"/>
    <col min="251" max="251" width="8.75" style="134" customWidth="1"/>
    <col min="252" max="252" width="5.625" style="134" bestFit="1" customWidth="1"/>
    <col min="253" max="253" width="7" style="134" bestFit="1" customWidth="1"/>
    <col min="254" max="258" width="5.625" style="134" bestFit="1" customWidth="1"/>
    <col min="259" max="259" width="6.375" style="134" bestFit="1" customWidth="1"/>
    <col min="260" max="260" width="9.625" style="134" bestFit="1" customWidth="1"/>
    <col min="261" max="261" width="7.25" style="134" bestFit="1" customWidth="1"/>
    <col min="262" max="262" width="9.125" style="134" bestFit="1" customWidth="1"/>
    <col min="263" max="263" width="8.5" style="134" bestFit="1" customWidth="1"/>
    <col min="264" max="498" width="10" style="134"/>
    <col min="499" max="499" width="3.625" style="134" customWidth="1"/>
    <col min="500" max="500" width="24.875" style="134" bestFit="1" customWidth="1"/>
    <col min="501" max="506" width="9" style="134" customWidth="1"/>
    <col min="507" max="507" width="8.75" style="134" customWidth="1"/>
    <col min="508" max="508" width="5.625" style="134" bestFit="1" customWidth="1"/>
    <col min="509" max="509" width="7" style="134" bestFit="1" customWidth="1"/>
    <col min="510" max="514" width="5.625" style="134" bestFit="1" customWidth="1"/>
    <col min="515" max="515" width="6.375" style="134" bestFit="1" customWidth="1"/>
    <col min="516" max="516" width="9.625" style="134" bestFit="1" customWidth="1"/>
    <col min="517" max="517" width="7.25" style="134" bestFit="1" customWidth="1"/>
    <col min="518" max="518" width="9.125" style="134" bestFit="1" customWidth="1"/>
    <col min="519" max="519" width="8.5" style="134" bestFit="1" customWidth="1"/>
    <col min="520" max="754" width="10" style="134"/>
    <col min="755" max="755" width="3.625" style="134" customWidth="1"/>
    <col min="756" max="756" width="24.875" style="134" bestFit="1" customWidth="1"/>
    <col min="757" max="762" width="9" style="134" customWidth="1"/>
    <col min="763" max="763" width="8.75" style="134" customWidth="1"/>
    <col min="764" max="764" width="5.625" style="134" bestFit="1" customWidth="1"/>
    <col min="765" max="765" width="7" style="134" bestFit="1" customWidth="1"/>
    <col min="766" max="770" width="5.625" style="134" bestFit="1" customWidth="1"/>
    <col min="771" max="771" width="6.375" style="134" bestFit="1" customWidth="1"/>
    <col min="772" max="772" width="9.625" style="134" bestFit="1" customWidth="1"/>
    <col min="773" max="773" width="7.25" style="134" bestFit="1" customWidth="1"/>
    <col min="774" max="774" width="9.125" style="134" bestFit="1" customWidth="1"/>
    <col min="775" max="775" width="8.5" style="134" bestFit="1" customWidth="1"/>
    <col min="776" max="1010" width="10" style="134"/>
    <col min="1011" max="1011" width="3.625" style="134" customWidth="1"/>
    <col min="1012" max="1012" width="24.875" style="134" bestFit="1" customWidth="1"/>
    <col min="1013" max="1018" width="9" style="134" customWidth="1"/>
    <col min="1019" max="1019" width="8.75" style="134" customWidth="1"/>
    <col min="1020" max="1020" width="5.625" style="134" bestFit="1" customWidth="1"/>
    <col min="1021" max="1021" width="7" style="134" bestFit="1" customWidth="1"/>
    <col min="1022" max="1026" width="5.625" style="134" bestFit="1" customWidth="1"/>
    <col min="1027" max="1027" width="6.375" style="134" bestFit="1" customWidth="1"/>
    <col min="1028" max="1028" width="9.625" style="134" bestFit="1" customWidth="1"/>
    <col min="1029" max="1029" width="7.25" style="134" bestFit="1" customWidth="1"/>
    <col min="1030" max="1030" width="9.125" style="134" bestFit="1" customWidth="1"/>
    <col min="1031" max="1031" width="8.5" style="134" bestFit="1" customWidth="1"/>
    <col min="1032" max="1266" width="10" style="134"/>
    <col min="1267" max="1267" width="3.625" style="134" customWidth="1"/>
    <col min="1268" max="1268" width="24.875" style="134" bestFit="1" customWidth="1"/>
    <col min="1269" max="1274" width="9" style="134" customWidth="1"/>
    <col min="1275" max="1275" width="8.75" style="134" customWidth="1"/>
    <col min="1276" max="1276" width="5.625" style="134" bestFit="1" customWidth="1"/>
    <col min="1277" max="1277" width="7" style="134" bestFit="1" customWidth="1"/>
    <col min="1278" max="1282" width="5.625" style="134" bestFit="1" customWidth="1"/>
    <col min="1283" max="1283" width="6.375" style="134" bestFit="1" customWidth="1"/>
    <col min="1284" max="1284" width="9.625" style="134" bestFit="1" customWidth="1"/>
    <col min="1285" max="1285" width="7.25" style="134" bestFit="1" customWidth="1"/>
    <col min="1286" max="1286" width="9.125" style="134" bestFit="1" customWidth="1"/>
    <col min="1287" max="1287" width="8.5" style="134" bestFit="1" customWidth="1"/>
    <col min="1288" max="1522" width="10" style="134"/>
    <col min="1523" max="1523" width="3.625" style="134" customWidth="1"/>
    <col min="1524" max="1524" width="24.875" style="134" bestFit="1" customWidth="1"/>
    <col min="1525" max="1530" width="9" style="134" customWidth="1"/>
    <col min="1531" max="1531" width="8.75" style="134" customWidth="1"/>
    <col min="1532" max="1532" width="5.625" style="134" bestFit="1" customWidth="1"/>
    <col min="1533" max="1533" width="7" style="134" bestFit="1" customWidth="1"/>
    <col min="1534" max="1538" width="5.625" style="134" bestFit="1" customWidth="1"/>
    <col min="1539" max="1539" width="6.375" style="134" bestFit="1" customWidth="1"/>
    <col min="1540" max="1540" width="9.625" style="134" bestFit="1" customWidth="1"/>
    <col min="1541" max="1541" width="7.25" style="134" bestFit="1" customWidth="1"/>
    <col min="1542" max="1542" width="9.125" style="134" bestFit="1" customWidth="1"/>
    <col min="1543" max="1543" width="8.5" style="134" bestFit="1" customWidth="1"/>
    <col min="1544" max="1778" width="10" style="134"/>
    <col min="1779" max="1779" width="3.625" style="134" customWidth="1"/>
    <col min="1780" max="1780" width="24.875" style="134" bestFit="1" customWidth="1"/>
    <col min="1781" max="1786" width="9" style="134" customWidth="1"/>
    <col min="1787" max="1787" width="8.75" style="134" customWidth="1"/>
    <col min="1788" max="1788" width="5.625" style="134" bestFit="1" customWidth="1"/>
    <col min="1789" max="1789" width="7" style="134" bestFit="1" customWidth="1"/>
    <col min="1790" max="1794" width="5.625" style="134" bestFit="1" customWidth="1"/>
    <col min="1795" max="1795" width="6.375" style="134" bestFit="1" customWidth="1"/>
    <col min="1796" max="1796" width="9.625" style="134" bestFit="1" customWidth="1"/>
    <col min="1797" max="1797" width="7.25" style="134" bestFit="1" customWidth="1"/>
    <col min="1798" max="1798" width="9.125" style="134" bestFit="1" customWidth="1"/>
    <col min="1799" max="1799" width="8.5" style="134" bestFit="1" customWidth="1"/>
    <col min="1800" max="2034" width="10" style="134"/>
    <col min="2035" max="2035" width="3.625" style="134" customWidth="1"/>
    <col min="2036" max="2036" width="24.875" style="134" bestFit="1" customWidth="1"/>
    <col min="2037" max="2042" width="9" style="134" customWidth="1"/>
    <col min="2043" max="2043" width="8.75" style="134" customWidth="1"/>
    <col min="2044" max="2044" width="5.625" style="134" bestFit="1" customWidth="1"/>
    <col min="2045" max="2045" width="7" style="134" bestFit="1" customWidth="1"/>
    <col min="2046" max="2050" width="5.625" style="134" bestFit="1" customWidth="1"/>
    <col min="2051" max="2051" width="6.375" style="134" bestFit="1" customWidth="1"/>
    <col min="2052" max="2052" width="9.625" style="134" bestFit="1" customWidth="1"/>
    <col min="2053" max="2053" width="7.25" style="134" bestFit="1" customWidth="1"/>
    <col min="2054" max="2054" width="9.125" style="134" bestFit="1" customWidth="1"/>
    <col min="2055" max="2055" width="8.5" style="134" bestFit="1" customWidth="1"/>
    <col min="2056" max="2290" width="10" style="134"/>
    <col min="2291" max="2291" width="3.625" style="134" customWidth="1"/>
    <col min="2292" max="2292" width="24.875" style="134" bestFit="1" customWidth="1"/>
    <col min="2293" max="2298" width="9" style="134" customWidth="1"/>
    <col min="2299" max="2299" width="8.75" style="134" customWidth="1"/>
    <col min="2300" max="2300" width="5.625" style="134" bestFit="1" customWidth="1"/>
    <col min="2301" max="2301" width="7" style="134" bestFit="1" customWidth="1"/>
    <col min="2302" max="2306" width="5.625" style="134" bestFit="1" customWidth="1"/>
    <col min="2307" max="2307" width="6.375" style="134" bestFit="1" customWidth="1"/>
    <col min="2308" max="2308" width="9.625" style="134" bestFit="1" customWidth="1"/>
    <col min="2309" max="2309" width="7.25" style="134" bestFit="1" customWidth="1"/>
    <col min="2310" max="2310" width="9.125" style="134" bestFit="1" customWidth="1"/>
    <col min="2311" max="2311" width="8.5" style="134" bestFit="1" customWidth="1"/>
    <col min="2312" max="2546" width="10" style="134"/>
    <col min="2547" max="2547" width="3.625" style="134" customWidth="1"/>
    <col min="2548" max="2548" width="24.875" style="134" bestFit="1" customWidth="1"/>
    <col min="2549" max="2554" width="9" style="134" customWidth="1"/>
    <col min="2555" max="2555" width="8.75" style="134" customWidth="1"/>
    <col min="2556" max="2556" width="5.625" style="134" bestFit="1" customWidth="1"/>
    <col min="2557" max="2557" width="7" style="134" bestFit="1" customWidth="1"/>
    <col min="2558" max="2562" width="5.625" style="134" bestFit="1" customWidth="1"/>
    <col min="2563" max="2563" width="6.375" style="134" bestFit="1" customWidth="1"/>
    <col min="2564" max="2564" width="9.625" style="134" bestFit="1" customWidth="1"/>
    <col min="2565" max="2565" width="7.25" style="134" bestFit="1" customWidth="1"/>
    <col min="2566" max="2566" width="9.125" style="134" bestFit="1" customWidth="1"/>
    <col min="2567" max="2567" width="8.5" style="134" bestFit="1" customWidth="1"/>
    <col min="2568" max="2802" width="10" style="134"/>
    <col min="2803" max="2803" width="3.625" style="134" customWidth="1"/>
    <col min="2804" max="2804" width="24.875" style="134" bestFit="1" customWidth="1"/>
    <col min="2805" max="2810" width="9" style="134" customWidth="1"/>
    <col min="2811" max="2811" width="8.75" style="134" customWidth="1"/>
    <col min="2812" max="2812" width="5.625" style="134" bestFit="1" customWidth="1"/>
    <col min="2813" max="2813" width="7" style="134" bestFit="1" customWidth="1"/>
    <col min="2814" max="2818" width="5.625" style="134" bestFit="1" customWidth="1"/>
    <col min="2819" max="2819" width="6.375" style="134" bestFit="1" customWidth="1"/>
    <col min="2820" max="2820" width="9.625" style="134" bestFit="1" customWidth="1"/>
    <col min="2821" max="2821" width="7.25" style="134" bestFit="1" customWidth="1"/>
    <col min="2822" max="2822" width="9.125" style="134" bestFit="1" customWidth="1"/>
    <col min="2823" max="2823" width="8.5" style="134" bestFit="1" customWidth="1"/>
    <col min="2824" max="3058" width="10" style="134"/>
    <col min="3059" max="3059" width="3.625" style="134" customWidth="1"/>
    <col min="3060" max="3060" width="24.875" style="134" bestFit="1" customWidth="1"/>
    <col min="3061" max="3066" width="9" style="134" customWidth="1"/>
    <col min="3067" max="3067" width="8.75" style="134" customWidth="1"/>
    <col min="3068" max="3068" width="5.625" style="134" bestFit="1" customWidth="1"/>
    <col min="3069" max="3069" width="7" style="134" bestFit="1" customWidth="1"/>
    <col min="3070" max="3074" width="5.625" style="134" bestFit="1" customWidth="1"/>
    <col min="3075" max="3075" width="6.375" style="134" bestFit="1" customWidth="1"/>
    <col min="3076" max="3076" width="9.625" style="134" bestFit="1" customWidth="1"/>
    <col min="3077" max="3077" width="7.25" style="134" bestFit="1" customWidth="1"/>
    <col min="3078" max="3078" width="9.125" style="134" bestFit="1" customWidth="1"/>
    <col min="3079" max="3079" width="8.5" style="134" bestFit="1" customWidth="1"/>
    <col min="3080" max="3314" width="10" style="134"/>
    <col min="3315" max="3315" width="3.625" style="134" customWidth="1"/>
    <col min="3316" max="3316" width="24.875" style="134" bestFit="1" customWidth="1"/>
    <col min="3317" max="3322" width="9" style="134" customWidth="1"/>
    <col min="3323" max="3323" width="8.75" style="134" customWidth="1"/>
    <col min="3324" max="3324" width="5.625" style="134" bestFit="1" customWidth="1"/>
    <col min="3325" max="3325" width="7" style="134" bestFit="1" customWidth="1"/>
    <col min="3326" max="3330" width="5.625" style="134" bestFit="1" customWidth="1"/>
    <col min="3331" max="3331" width="6.375" style="134" bestFit="1" customWidth="1"/>
    <col min="3332" max="3332" width="9.625" style="134" bestFit="1" customWidth="1"/>
    <col min="3333" max="3333" width="7.25" style="134" bestFit="1" customWidth="1"/>
    <col min="3334" max="3334" width="9.125" style="134" bestFit="1" customWidth="1"/>
    <col min="3335" max="3335" width="8.5" style="134" bestFit="1" customWidth="1"/>
    <col min="3336" max="3570" width="10" style="134"/>
    <col min="3571" max="3571" width="3.625" style="134" customWidth="1"/>
    <col min="3572" max="3572" width="24.875" style="134" bestFit="1" customWidth="1"/>
    <col min="3573" max="3578" width="9" style="134" customWidth="1"/>
    <col min="3579" max="3579" width="8.75" style="134" customWidth="1"/>
    <col min="3580" max="3580" width="5.625" style="134" bestFit="1" customWidth="1"/>
    <col min="3581" max="3581" width="7" style="134" bestFit="1" customWidth="1"/>
    <col min="3582" max="3586" width="5.625" style="134" bestFit="1" customWidth="1"/>
    <col min="3587" max="3587" width="6.375" style="134" bestFit="1" customWidth="1"/>
    <col min="3588" max="3588" width="9.625" style="134" bestFit="1" customWidth="1"/>
    <col min="3589" max="3589" width="7.25" style="134" bestFit="1" customWidth="1"/>
    <col min="3590" max="3590" width="9.125" style="134" bestFit="1" customWidth="1"/>
    <col min="3591" max="3591" width="8.5" style="134" bestFit="1" customWidth="1"/>
    <col min="3592" max="3826" width="10" style="134"/>
    <col min="3827" max="3827" width="3.625" style="134" customWidth="1"/>
    <col min="3828" max="3828" width="24.875" style="134" bestFit="1" customWidth="1"/>
    <col min="3829" max="3834" width="9" style="134" customWidth="1"/>
    <col min="3835" max="3835" width="8.75" style="134" customWidth="1"/>
    <col min="3836" max="3836" width="5.625" style="134" bestFit="1" customWidth="1"/>
    <col min="3837" max="3837" width="7" style="134" bestFit="1" customWidth="1"/>
    <col min="3838" max="3842" width="5.625" style="134" bestFit="1" customWidth="1"/>
    <col min="3843" max="3843" width="6.375" style="134" bestFit="1" customWidth="1"/>
    <col min="3844" max="3844" width="9.625" style="134" bestFit="1" customWidth="1"/>
    <col min="3845" max="3845" width="7.25" style="134" bestFit="1" customWidth="1"/>
    <col min="3846" max="3846" width="9.125" style="134" bestFit="1" customWidth="1"/>
    <col min="3847" max="3847" width="8.5" style="134" bestFit="1" customWidth="1"/>
    <col min="3848" max="4082" width="10" style="134"/>
    <col min="4083" max="4083" width="3.625" style="134" customWidth="1"/>
    <col min="4084" max="4084" width="24.875" style="134" bestFit="1" customWidth="1"/>
    <col min="4085" max="4090" width="9" style="134" customWidth="1"/>
    <col min="4091" max="4091" width="8.75" style="134" customWidth="1"/>
    <col min="4092" max="4092" width="5.625" style="134" bestFit="1" customWidth="1"/>
    <col min="4093" max="4093" width="7" style="134" bestFit="1" customWidth="1"/>
    <col min="4094" max="4098" width="5.625" style="134" bestFit="1" customWidth="1"/>
    <col min="4099" max="4099" width="6.375" style="134" bestFit="1" customWidth="1"/>
    <col min="4100" max="4100" width="9.625" style="134" bestFit="1" customWidth="1"/>
    <col min="4101" max="4101" width="7.25" style="134" bestFit="1" customWidth="1"/>
    <col min="4102" max="4102" width="9.125" style="134" bestFit="1" customWidth="1"/>
    <col min="4103" max="4103" width="8.5" style="134" bestFit="1" customWidth="1"/>
    <col min="4104" max="4338" width="10" style="134"/>
    <col min="4339" max="4339" width="3.625" style="134" customWidth="1"/>
    <col min="4340" max="4340" width="24.875" style="134" bestFit="1" customWidth="1"/>
    <col min="4341" max="4346" width="9" style="134" customWidth="1"/>
    <col min="4347" max="4347" width="8.75" style="134" customWidth="1"/>
    <col min="4348" max="4348" width="5.625" style="134" bestFit="1" customWidth="1"/>
    <col min="4349" max="4349" width="7" style="134" bestFit="1" customWidth="1"/>
    <col min="4350" max="4354" width="5.625" style="134" bestFit="1" customWidth="1"/>
    <col min="4355" max="4355" width="6.375" style="134" bestFit="1" customWidth="1"/>
    <col min="4356" max="4356" width="9.625" style="134" bestFit="1" customWidth="1"/>
    <col min="4357" max="4357" width="7.25" style="134" bestFit="1" customWidth="1"/>
    <col min="4358" max="4358" width="9.125" style="134" bestFit="1" customWidth="1"/>
    <col min="4359" max="4359" width="8.5" style="134" bestFit="1" customWidth="1"/>
    <col min="4360" max="4594" width="10" style="134"/>
    <col min="4595" max="4595" width="3.625" style="134" customWidth="1"/>
    <col min="4596" max="4596" width="24.875" style="134" bestFit="1" customWidth="1"/>
    <col min="4597" max="4602" width="9" style="134" customWidth="1"/>
    <col min="4603" max="4603" width="8.75" style="134" customWidth="1"/>
    <col min="4604" max="4604" width="5.625" style="134" bestFit="1" customWidth="1"/>
    <col min="4605" max="4605" width="7" style="134" bestFit="1" customWidth="1"/>
    <col min="4606" max="4610" width="5.625" style="134" bestFit="1" customWidth="1"/>
    <col min="4611" max="4611" width="6.375" style="134" bestFit="1" customWidth="1"/>
    <col min="4612" max="4612" width="9.625" style="134" bestFit="1" customWidth="1"/>
    <col min="4613" max="4613" width="7.25" style="134" bestFit="1" customWidth="1"/>
    <col min="4614" max="4614" width="9.125" style="134" bestFit="1" customWidth="1"/>
    <col min="4615" max="4615" width="8.5" style="134" bestFit="1" customWidth="1"/>
    <col min="4616" max="4850" width="10" style="134"/>
    <col min="4851" max="4851" width="3.625" style="134" customWidth="1"/>
    <col min="4852" max="4852" width="24.875" style="134" bestFit="1" customWidth="1"/>
    <col min="4853" max="4858" width="9" style="134" customWidth="1"/>
    <col min="4859" max="4859" width="8.75" style="134" customWidth="1"/>
    <col min="4860" max="4860" width="5.625" style="134" bestFit="1" customWidth="1"/>
    <col min="4861" max="4861" width="7" style="134" bestFit="1" customWidth="1"/>
    <col min="4862" max="4866" width="5.625" style="134" bestFit="1" customWidth="1"/>
    <col min="4867" max="4867" width="6.375" style="134" bestFit="1" customWidth="1"/>
    <col min="4868" max="4868" width="9.625" style="134" bestFit="1" customWidth="1"/>
    <col min="4869" max="4869" width="7.25" style="134" bestFit="1" customWidth="1"/>
    <col min="4870" max="4870" width="9.125" style="134" bestFit="1" customWidth="1"/>
    <col min="4871" max="4871" width="8.5" style="134" bestFit="1" customWidth="1"/>
    <col min="4872" max="5106" width="10" style="134"/>
    <col min="5107" max="5107" width="3.625" style="134" customWidth="1"/>
    <col min="5108" max="5108" width="24.875" style="134" bestFit="1" customWidth="1"/>
    <col min="5109" max="5114" width="9" style="134" customWidth="1"/>
    <col min="5115" max="5115" width="8.75" style="134" customWidth="1"/>
    <col min="5116" max="5116" width="5.625" style="134" bestFit="1" customWidth="1"/>
    <col min="5117" max="5117" width="7" style="134" bestFit="1" customWidth="1"/>
    <col min="5118" max="5122" width="5.625" style="134" bestFit="1" customWidth="1"/>
    <col min="5123" max="5123" width="6.375" style="134" bestFit="1" customWidth="1"/>
    <col min="5124" max="5124" width="9.625" style="134" bestFit="1" customWidth="1"/>
    <col min="5125" max="5125" width="7.25" style="134" bestFit="1" customWidth="1"/>
    <col min="5126" max="5126" width="9.125" style="134" bestFit="1" customWidth="1"/>
    <col min="5127" max="5127" width="8.5" style="134" bestFit="1" customWidth="1"/>
    <col min="5128" max="5362" width="10" style="134"/>
    <col min="5363" max="5363" width="3.625" style="134" customWidth="1"/>
    <col min="5364" max="5364" width="24.875" style="134" bestFit="1" customWidth="1"/>
    <col min="5365" max="5370" width="9" style="134" customWidth="1"/>
    <col min="5371" max="5371" width="8.75" style="134" customWidth="1"/>
    <col min="5372" max="5372" width="5.625" style="134" bestFit="1" customWidth="1"/>
    <col min="5373" max="5373" width="7" style="134" bestFit="1" customWidth="1"/>
    <col min="5374" max="5378" width="5.625" style="134" bestFit="1" customWidth="1"/>
    <col min="5379" max="5379" width="6.375" style="134" bestFit="1" customWidth="1"/>
    <col min="5380" max="5380" width="9.625" style="134" bestFit="1" customWidth="1"/>
    <col min="5381" max="5381" width="7.25" style="134" bestFit="1" customWidth="1"/>
    <col min="5382" max="5382" width="9.125" style="134" bestFit="1" customWidth="1"/>
    <col min="5383" max="5383" width="8.5" style="134" bestFit="1" customWidth="1"/>
    <col min="5384" max="5618" width="10" style="134"/>
    <col min="5619" max="5619" width="3.625" style="134" customWidth="1"/>
    <col min="5620" max="5620" width="24.875" style="134" bestFit="1" customWidth="1"/>
    <col min="5621" max="5626" width="9" style="134" customWidth="1"/>
    <col min="5627" max="5627" width="8.75" style="134" customWidth="1"/>
    <col min="5628" max="5628" width="5.625" style="134" bestFit="1" customWidth="1"/>
    <col min="5629" max="5629" width="7" style="134" bestFit="1" customWidth="1"/>
    <col min="5630" max="5634" width="5.625" style="134" bestFit="1" customWidth="1"/>
    <col min="5635" max="5635" width="6.375" style="134" bestFit="1" customWidth="1"/>
    <col min="5636" max="5636" width="9.625" style="134" bestFit="1" customWidth="1"/>
    <col min="5637" max="5637" width="7.25" style="134" bestFit="1" customWidth="1"/>
    <col min="5638" max="5638" width="9.125" style="134" bestFit="1" customWidth="1"/>
    <col min="5639" max="5639" width="8.5" style="134" bestFit="1" customWidth="1"/>
    <col min="5640" max="5874" width="10" style="134"/>
    <col min="5875" max="5875" width="3.625" style="134" customWidth="1"/>
    <col min="5876" max="5876" width="24.875" style="134" bestFit="1" customWidth="1"/>
    <col min="5877" max="5882" width="9" style="134" customWidth="1"/>
    <col min="5883" max="5883" width="8.75" style="134" customWidth="1"/>
    <col min="5884" max="5884" width="5.625" style="134" bestFit="1" customWidth="1"/>
    <col min="5885" max="5885" width="7" style="134" bestFit="1" customWidth="1"/>
    <col min="5886" max="5890" width="5.625" style="134" bestFit="1" customWidth="1"/>
    <col min="5891" max="5891" width="6.375" style="134" bestFit="1" customWidth="1"/>
    <col min="5892" max="5892" width="9.625" style="134" bestFit="1" customWidth="1"/>
    <col min="5893" max="5893" width="7.25" style="134" bestFit="1" customWidth="1"/>
    <col min="5894" max="5894" width="9.125" style="134" bestFit="1" customWidth="1"/>
    <col min="5895" max="5895" width="8.5" style="134" bestFit="1" customWidth="1"/>
    <col min="5896" max="6130" width="10" style="134"/>
    <col min="6131" max="6131" width="3.625" style="134" customWidth="1"/>
    <col min="6132" max="6132" width="24.875" style="134" bestFit="1" customWidth="1"/>
    <col min="6133" max="6138" width="9" style="134" customWidth="1"/>
    <col min="6139" max="6139" width="8.75" style="134" customWidth="1"/>
    <col min="6140" max="6140" width="5.625" style="134" bestFit="1" customWidth="1"/>
    <col min="6141" max="6141" width="7" style="134" bestFit="1" customWidth="1"/>
    <col min="6142" max="6146" width="5.625" style="134" bestFit="1" customWidth="1"/>
    <col min="6147" max="6147" width="6.375" style="134" bestFit="1" customWidth="1"/>
    <col min="6148" max="6148" width="9.625" style="134" bestFit="1" customWidth="1"/>
    <col min="6149" max="6149" width="7.25" style="134" bestFit="1" customWidth="1"/>
    <col min="6150" max="6150" width="9.125" style="134" bestFit="1" customWidth="1"/>
    <col min="6151" max="6151" width="8.5" style="134" bestFit="1" customWidth="1"/>
    <col min="6152" max="6386" width="10" style="134"/>
    <col min="6387" max="6387" width="3.625" style="134" customWidth="1"/>
    <col min="6388" max="6388" width="24.875" style="134" bestFit="1" customWidth="1"/>
    <col min="6389" max="6394" width="9" style="134" customWidth="1"/>
    <col min="6395" max="6395" width="8.75" style="134" customWidth="1"/>
    <col min="6396" max="6396" width="5.625" style="134" bestFit="1" customWidth="1"/>
    <col min="6397" max="6397" width="7" style="134" bestFit="1" customWidth="1"/>
    <col min="6398" max="6402" width="5.625" style="134" bestFit="1" customWidth="1"/>
    <col min="6403" max="6403" width="6.375" style="134" bestFit="1" customWidth="1"/>
    <col min="6404" max="6404" width="9.625" style="134" bestFit="1" customWidth="1"/>
    <col min="6405" max="6405" width="7.25" style="134" bestFit="1" customWidth="1"/>
    <col min="6406" max="6406" width="9.125" style="134" bestFit="1" customWidth="1"/>
    <col min="6407" max="6407" width="8.5" style="134" bestFit="1" customWidth="1"/>
    <col min="6408" max="6642" width="10" style="134"/>
    <col min="6643" max="6643" width="3.625" style="134" customWidth="1"/>
    <col min="6644" max="6644" width="24.875" style="134" bestFit="1" customWidth="1"/>
    <col min="6645" max="6650" width="9" style="134" customWidth="1"/>
    <col min="6651" max="6651" width="8.75" style="134" customWidth="1"/>
    <col min="6652" max="6652" width="5.625" style="134" bestFit="1" customWidth="1"/>
    <col min="6653" max="6653" width="7" style="134" bestFit="1" customWidth="1"/>
    <col min="6654" max="6658" width="5.625" style="134" bestFit="1" customWidth="1"/>
    <col min="6659" max="6659" width="6.375" style="134" bestFit="1" customWidth="1"/>
    <col min="6660" max="6660" width="9.625" style="134" bestFit="1" customWidth="1"/>
    <col min="6661" max="6661" width="7.25" style="134" bestFit="1" customWidth="1"/>
    <col min="6662" max="6662" width="9.125" style="134" bestFit="1" customWidth="1"/>
    <col min="6663" max="6663" width="8.5" style="134" bestFit="1" customWidth="1"/>
    <col min="6664" max="6898" width="10" style="134"/>
    <col min="6899" max="6899" width="3.625" style="134" customWidth="1"/>
    <col min="6900" max="6900" width="24.875" style="134" bestFit="1" customWidth="1"/>
    <col min="6901" max="6906" width="9" style="134" customWidth="1"/>
    <col min="6907" max="6907" width="8.75" style="134" customWidth="1"/>
    <col min="6908" max="6908" width="5.625" style="134" bestFit="1" customWidth="1"/>
    <col min="6909" max="6909" width="7" style="134" bestFit="1" customWidth="1"/>
    <col min="6910" max="6914" width="5.625" style="134" bestFit="1" customWidth="1"/>
    <col min="6915" max="6915" width="6.375" style="134" bestFit="1" customWidth="1"/>
    <col min="6916" max="6916" width="9.625" style="134" bestFit="1" customWidth="1"/>
    <col min="6917" max="6917" width="7.25" style="134" bestFit="1" customWidth="1"/>
    <col min="6918" max="6918" width="9.125" style="134" bestFit="1" customWidth="1"/>
    <col min="6919" max="6919" width="8.5" style="134" bestFit="1" customWidth="1"/>
    <col min="6920" max="7154" width="10" style="134"/>
    <col min="7155" max="7155" width="3.625" style="134" customWidth="1"/>
    <col min="7156" max="7156" width="24.875" style="134" bestFit="1" customWidth="1"/>
    <col min="7157" max="7162" width="9" style="134" customWidth="1"/>
    <col min="7163" max="7163" width="8.75" style="134" customWidth="1"/>
    <col min="7164" max="7164" width="5.625" style="134" bestFit="1" customWidth="1"/>
    <col min="7165" max="7165" width="7" style="134" bestFit="1" customWidth="1"/>
    <col min="7166" max="7170" width="5.625" style="134" bestFit="1" customWidth="1"/>
    <col min="7171" max="7171" width="6.375" style="134" bestFit="1" customWidth="1"/>
    <col min="7172" max="7172" width="9.625" style="134" bestFit="1" customWidth="1"/>
    <col min="7173" max="7173" width="7.25" style="134" bestFit="1" customWidth="1"/>
    <col min="7174" max="7174" width="9.125" style="134" bestFit="1" customWidth="1"/>
    <col min="7175" max="7175" width="8.5" style="134" bestFit="1" customWidth="1"/>
    <col min="7176" max="7410" width="10" style="134"/>
    <col min="7411" max="7411" width="3.625" style="134" customWidth="1"/>
    <col min="7412" max="7412" width="24.875" style="134" bestFit="1" customWidth="1"/>
    <col min="7413" max="7418" width="9" style="134" customWidth="1"/>
    <col min="7419" max="7419" width="8.75" style="134" customWidth="1"/>
    <col min="7420" max="7420" width="5.625" style="134" bestFit="1" customWidth="1"/>
    <col min="7421" max="7421" width="7" style="134" bestFit="1" customWidth="1"/>
    <col min="7422" max="7426" width="5.625" style="134" bestFit="1" customWidth="1"/>
    <col min="7427" max="7427" width="6.375" style="134" bestFit="1" customWidth="1"/>
    <col min="7428" max="7428" width="9.625" style="134" bestFit="1" customWidth="1"/>
    <col min="7429" max="7429" width="7.25" style="134" bestFit="1" customWidth="1"/>
    <col min="7430" max="7430" width="9.125" style="134" bestFit="1" customWidth="1"/>
    <col min="7431" max="7431" width="8.5" style="134" bestFit="1" customWidth="1"/>
    <col min="7432" max="7666" width="10" style="134"/>
    <col min="7667" max="7667" width="3.625" style="134" customWidth="1"/>
    <col min="7668" max="7668" width="24.875" style="134" bestFit="1" customWidth="1"/>
    <col min="7669" max="7674" width="9" style="134" customWidth="1"/>
    <col min="7675" max="7675" width="8.75" style="134" customWidth="1"/>
    <col min="7676" max="7676" width="5.625" style="134" bestFit="1" customWidth="1"/>
    <col min="7677" max="7677" width="7" style="134" bestFit="1" customWidth="1"/>
    <col min="7678" max="7682" width="5.625" style="134" bestFit="1" customWidth="1"/>
    <col min="7683" max="7683" width="6.375" style="134" bestFit="1" customWidth="1"/>
    <col min="7684" max="7684" width="9.625" style="134" bestFit="1" customWidth="1"/>
    <col min="7685" max="7685" width="7.25" style="134" bestFit="1" customWidth="1"/>
    <col min="7686" max="7686" width="9.125" style="134" bestFit="1" customWidth="1"/>
    <col min="7687" max="7687" width="8.5" style="134" bestFit="1" customWidth="1"/>
    <col min="7688" max="7922" width="10" style="134"/>
    <col min="7923" max="7923" width="3.625" style="134" customWidth="1"/>
    <col min="7924" max="7924" width="24.875" style="134" bestFit="1" customWidth="1"/>
    <col min="7925" max="7930" width="9" style="134" customWidth="1"/>
    <col min="7931" max="7931" width="8.75" style="134" customWidth="1"/>
    <col min="7932" max="7932" width="5.625" style="134" bestFit="1" customWidth="1"/>
    <col min="7933" max="7933" width="7" style="134" bestFit="1" customWidth="1"/>
    <col min="7934" max="7938" width="5.625" style="134" bestFit="1" customWidth="1"/>
    <col min="7939" max="7939" width="6.375" style="134" bestFit="1" customWidth="1"/>
    <col min="7940" max="7940" width="9.625" style="134" bestFit="1" customWidth="1"/>
    <col min="7941" max="7941" width="7.25" style="134" bestFit="1" customWidth="1"/>
    <col min="7942" max="7942" width="9.125" style="134" bestFit="1" customWidth="1"/>
    <col min="7943" max="7943" width="8.5" style="134" bestFit="1" customWidth="1"/>
    <col min="7944" max="8178" width="10" style="134"/>
    <col min="8179" max="8179" width="3.625" style="134" customWidth="1"/>
    <col min="8180" max="8180" width="24.875" style="134" bestFit="1" customWidth="1"/>
    <col min="8181" max="8186" width="9" style="134" customWidth="1"/>
    <col min="8187" max="8187" width="8.75" style="134" customWidth="1"/>
    <col min="8188" max="8188" width="5.625" style="134" bestFit="1" customWidth="1"/>
    <col min="8189" max="8189" width="7" style="134" bestFit="1" customWidth="1"/>
    <col min="8190" max="8194" width="5.625" style="134" bestFit="1" customWidth="1"/>
    <col min="8195" max="8195" width="6.375" style="134" bestFit="1" customWidth="1"/>
    <col min="8196" max="8196" width="9.625" style="134" bestFit="1" customWidth="1"/>
    <col min="8197" max="8197" width="7.25" style="134" bestFit="1" customWidth="1"/>
    <col min="8198" max="8198" width="9.125" style="134" bestFit="1" customWidth="1"/>
    <col min="8199" max="8199" width="8.5" style="134" bestFit="1" customWidth="1"/>
    <col min="8200" max="8434" width="10" style="134"/>
    <col min="8435" max="8435" width="3.625" style="134" customWidth="1"/>
    <col min="8436" max="8436" width="24.875" style="134" bestFit="1" customWidth="1"/>
    <col min="8437" max="8442" width="9" style="134" customWidth="1"/>
    <col min="8443" max="8443" width="8.75" style="134" customWidth="1"/>
    <col min="8444" max="8444" width="5.625" style="134" bestFit="1" customWidth="1"/>
    <col min="8445" max="8445" width="7" style="134" bestFit="1" customWidth="1"/>
    <col min="8446" max="8450" width="5.625" style="134" bestFit="1" customWidth="1"/>
    <col min="8451" max="8451" width="6.375" style="134" bestFit="1" customWidth="1"/>
    <col min="8452" max="8452" width="9.625" style="134" bestFit="1" customWidth="1"/>
    <col min="8453" max="8453" width="7.25" style="134" bestFit="1" customWidth="1"/>
    <col min="8454" max="8454" width="9.125" style="134" bestFit="1" customWidth="1"/>
    <col min="8455" max="8455" width="8.5" style="134" bestFit="1" customWidth="1"/>
    <col min="8456" max="8690" width="10" style="134"/>
    <col min="8691" max="8691" width="3.625" style="134" customWidth="1"/>
    <col min="8692" max="8692" width="24.875" style="134" bestFit="1" customWidth="1"/>
    <col min="8693" max="8698" width="9" style="134" customWidth="1"/>
    <col min="8699" max="8699" width="8.75" style="134" customWidth="1"/>
    <col min="8700" max="8700" width="5.625" style="134" bestFit="1" customWidth="1"/>
    <col min="8701" max="8701" width="7" style="134" bestFit="1" customWidth="1"/>
    <col min="8702" max="8706" width="5.625" style="134" bestFit="1" customWidth="1"/>
    <col min="8707" max="8707" width="6.375" style="134" bestFit="1" customWidth="1"/>
    <col min="8708" max="8708" width="9.625" style="134" bestFit="1" customWidth="1"/>
    <col min="8709" max="8709" width="7.25" style="134" bestFit="1" customWidth="1"/>
    <col min="8710" max="8710" width="9.125" style="134" bestFit="1" customWidth="1"/>
    <col min="8711" max="8711" width="8.5" style="134" bestFit="1" customWidth="1"/>
    <col min="8712" max="8946" width="10" style="134"/>
    <col min="8947" max="8947" width="3.625" style="134" customWidth="1"/>
    <col min="8948" max="8948" width="24.875" style="134" bestFit="1" customWidth="1"/>
    <col min="8949" max="8954" width="9" style="134" customWidth="1"/>
    <col min="8955" max="8955" width="8.75" style="134" customWidth="1"/>
    <col min="8956" max="8956" width="5.625" style="134" bestFit="1" customWidth="1"/>
    <col min="8957" max="8957" width="7" style="134" bestFit="1" customWidth="1"/>
    <col min="8958" max="8962" width="5.625" style="134" bestFit="1" customWidth="1"/>
    <col min="8963" max="8963" width="6.375" style="134" bestFit="1" customWidth="1"/>
    <col min="8964" max="8964" width="9.625" style="134" bestFit="1" customWidth="1"/>
    <col min="8965" max="8965" width="7.25" style="134" bestFit="1" customWidth="1"/>
    <col min="8966" max="8966" width="9.125" style="134" bestFit="1" customWidth="1"/>
    <col min="8967" max="8967" width="8.5" style="134" bestFit="1" customWidth="1"/>
    <col min="8968" max="9202" width="10" style="134"/>
    <col min="9203" max="9203" width="3.625" style="134" customWidth="1"/>
    <col min="9204" max="9204" width="24.875" style="134" bestFit="1" customWidth="1"/>
    <col min="9205" max="9210" width="9" style="134" customWidth="1"/>
    <col min="9211" max="9211" width="8.75" style="134" customWidth="1"/>
    <col min="9212" max="9212" width="5.625" style="134" bestFit="1" customWidth="1"/>
    <col min="9213" max="9213" width="7" style="134" bestFit="1" customWidth="1"/>
    <col min="9214" max="9218" width="5.625" style="134" bestFit="1" customWidth="1"/>
    <col min="9219" max="9219" width="6.375" style="134" bestFit="1" customWidth="1"/>
    <col min="9220" max="9220" width="9.625" style="134" bestFit="1" customWidth="1"/>
    <col min="9221" max="9221" width="7.25" style="134" bestFit="1" customWidth="1"/>
    <col min="9222" max="9222" width="9.125" style="134" bestFit="1" customWidth="1"/>
    <col min="9223" max="9223" width="8.5" style="134" bestFit="1" customWidth="1"/>
    <col min="9224" max="9458" width="10" style="134"/>
    <col min="9459" max="9459" width="3.625" style="134" customWidth="1"/>
    <col min="9460" max="9460" width="24.875" style="134" bestFit="1" customWidth="1"/>
    <col min="9461" max="9466" width="9" style="134" customWidth="1"/>
    <col min="9467" max="9467" width="8.75" style="134" customWidth="1"/>
    <col min="9468" max="9468" width="5.625" style="134" bestFit="1" customWidth="1"/>
    <col min="9469" max="9469" width="7" style="134" bestFit="1" customWidth="1"/>
    <col min="9470" max="9474" width="5.625" style="134" bestFit="1" customWidth="1"/>
    <col min="9475" max="9475" width="6.375" style="134" bestFit="1" customWidth="1"/>
    <col min="9476" max="9476" width="9.625" style="134" bestFit="1" customWidth="1"/>
    <col min="9477" max="9477" width="7.25" style="134" bestFit="1" customWidth="1"/>
    <col min="9478" max="9478" width="9.125" style="134" bestFit="1" customWidth="1"/>
    <col min="9479" max="9479" width="8.5" style="134" bestFit="1" customWidth="1"/>
    <col min="9480" max="9714" width="10" style="134"/>
    <col min="9715" max="9715" width="3.625" style="134" customWidth="1"/>
    <col min="9716" max="9716" width="24.875" style="134" bestFit="1" customWidth="1"/>
    <col min="9717" max="9722" width="9" style="134" customWidth="1"/>
    <col min="9723" max="9723" width="8.75" style="134" customWidth="1"/>
    <col min="9724" max="9724" width="5.625" style="134" bestFit="1" customWidth="1"/>
    <col min="9725" max="9725" width="7" style="134" bestFit="1" customWidth="1"/>
    <col min="9726" max="9730" width="5.625" style="134" bestFit="1" customWidth="1"/>
    <col min="9731" max="9731" width="6.375" style="134" bestFit="1" customWidth="1"/>
    <col min="9732" max="9732" width="9.625" style="134" bestFit="1" customWidth="1"/>
    <col min="9733" max="9733" width="7.25" style="134" bestFit="1" customWidth="1"/>
    <col min="9734" max="9734" width="9.125" style="134" bestFit="1" customWidth="1"/>
    <col min="9735" max="9735" width="8.5" style="134" bestFit="1" customWidth="1"/>
    <col min="9736" max="9970" width="10" style="134"/>
    <col min="9971" max="9971" width="3.625" style="134" customWidth="1"/>
    <col min="9972" max="9972" width="24.875" style="134" bestFit="1" customWidth="1"/>
    <col min="9973" max="9978" width="9" style="134" customWidth="1"/>
    <col min="9979" max="9979" width="8.75" style="134" customWidth="1"/>
    <col min="9980" max="9980" width="5.625" style="134" bestFit="1" customWidth="1"/>
    <col min="9981" max="9981" width="7" style="134" bestFit="1" customWidth="1"/>
    <col min="9982" max="9986" width="5.625" style="134" bestFit="1" customWidth="1"/>
    <col min="9987" max="9987" width="6.375" style="134" bestFit="1" customWidth="1"/>
    <col min="9988" max="9988" width="9.625" style="134" bestFit="1" customWidth="1"/>
    <col min="9989" max="9989" width="7.25" style="134" bestFit="1" customWidth="1"/>
    <col min="9990" max="9990" width="9.125" style="134" bestFit="1" customWidth="1"/>
    <col min="9991" max="9991" width="8.5" style="134" bestFit="1" customWidth="1"/>
    <col min="9992" max="10226" width="10" style="134"/>
    <col min="10227" max="10227" width="3.625" style="134" customWidth="1"/>
    <col min="10228" max="10228" width="24.875" style="134" bestFit="1" customWidth="1"/>
    <col min="10229" max="10234" width="9" style="134" customWidth="1"/>
    <col min="10235" max="10235" width="8.75" style="134" customWidth="1"/>
    <col min="10236" max="10236" width="5.625" style="134" bestFit="1" customWidth="1"/>
    <col min="10237" max="10237" width="7" style="134" bestFit="1" customWidth="1"/>
    <col min="10238" max="10242" width="5.625" style="134" bestFit="1" customWidth="1"/>
    <col min="10243" max="10243" width="6.375" style="134" bestFit="1" customWidth="1"/>
    <col min="10244" max="10244" width="9.625" style="134" bestFit="1" customWidth="1"/>
    <col min="10245" max="10245" width="7.25" style="134" bestFit="1" customWidth="1"/>
    <col min="10246" max="10246" width="9.125" style="134" bestFit="1" customWidth="1"/>
    <col min="10247" max="10247" width="8.5" style="134" bestFit="1" customWidth="1"/>
    <col min="10248" max="10482" width="10" style="134"/>
    <col min="10483" max="10483" width="3.625" style="134" customWidth="1"/>
    <col min="10484" max="10484" width="24.875" style="134" bestFit="1" customWidth="1"/>
    <col min="10485" max="10490" width="9" style="134" customWidth="1"/>
    <col min="10491" max="10491" width="8.75" style="134" customWidth="1"/>
    <col min="10492" max="10492" width="5.625" style="134" bestFit="1" customWidth="1"/>
    <col min="10493" max="10493" width="7" style="134" bestFit="1" customWidth="1"/>
    <col min="10494" max="10498" width="5.625" style="134" bestFit="1" customWidth="1"/>
    <col min="10499" max="10499" width="6.375" style="134" bestFit="1" customWidth="1"/>
    <col min="10500" max="10500" width="9.625" style="134" bestFit="1" customWidth="1"/>
    <col min="10501" max="10501" width="7.25" style="134" bestFit="1" customWidth="1"/>
    <col min="10502" max="10502" width="9.125" style="134" bestFit="1" customWidth="1"/>
    <col min="10503" max="10503" width="8.5" style="134" bestFit="1" customWidth="1"/>
    <col min="10504" max="10738" width="10" style="134"/>
    <col min="10739" max="10739" width="3.625" style="134" customWidth="1"/>
    <col min="10740" max="10740" width="24.875" style="134" bestFit="1" customWidth="1"/>
    <col min="10741" max="10746" width="9" style="134" customWidth="1"/>
    <col min="10747" max="10747" width="8.75" style="134" customWidth="1"/>
    <col min="10748" max="10748" width="5.625" style="134" bestFit="1" customWidth="1"/>
    <col min="10749" max="10749" width="7" style="134" bestFit="1" customWidth="1"/>
    <col min="10750" max="10754" width="5.625" style="134" bestFit="1" customWidth="1"/>
    <col min="10755" max="10755" width="6.375" style="134" bestFit="1" customWidth="1"/>
    <col min="10756" max="10756" width="9.625" style="134" bestFit="1" customWidth="1"/>
    <col min="10757" max="10757" width="7.25" style="134" bestFit="1" customWidth="1"/>
    <col min="10758" max="10758" width="9.125" style="134" bestFit="1" customWidth="1"/>
    <col min="10759" max="10759" width="8.5" style="134" bestFit="1" customWidth="1"/>
    <col min="10760" max="10994" width="10" style="134"/>
    <col min="10995" max="10995" width="3.625" style="134" customWidth="1"/>
    <col min="10996" max="10996" width="24.875" style="134" bestFit="1" customWidth="1"/>
    <col min="10997" max="11002" width="9" style="134" customWidth="1"/>
    <col min="11003" max="11003" width="8.75" style="134" customWidth="1"/>
    <col min="11004" max="11004" width="5.625" style="134" bestFit="1" customWidth="1"/>
    <col min="11005" max="11005" width="7" style="134" bestFit="1" customWidth="1"/>
    <col min="11006" max="11010" width="5.625" style="134" bestFit="1" customWidth="1"/>
    <col min="11011" max="11011" width="6.375" style="134" bestFit="1" customWidth="1"/>
    <col min="11012" max="11012" width="9.625" style="134" bestFit="1" customWidth="1"/>
    <col min="11013" max="11013" width="7.25" style="134" bestFit="1" customWidth="1"/>
    <col min="11014" max="11014" width="9.125" style="134" bestFit="1" customWidth="1"/>
    <col min="11015" max="11015" width="8.5" style="134" bestFit="1" customWidth="1"/>
    <col min="11016" max="11250" width="10" style="134"/>
    <col min="11251" max="11251" width="3.625" style="134" customWidth="1"/>
    <col min="11252" max="11252" width="24.875" style="134" bestFit="1" customWidth="1"/>
    <col min="11253" max="11258" width="9" style="134" customWidth="1"/>
    <col min="11259" max="11259" width="8.75" style="134" customWidth="1"/>
    <col min="11260" max="11260" width="5.625" style="134" bestFit="1" customWidth="1"/>
    <col min="11261" max="11261" width="7" style="134" bestFit="1" customWidth="1"/>
    <col min="11262" max="11266" width="5.625" style="134" bestFit="1" customWidth="1"/>
    <col min="11267" max="11267" width="6.375" style="134" bestFit="1" customWidth="1"/>
    <col min="11268" max="11268" width="9.625" style="134" bestFit="1" customWidth="1"/>
    <col min="11269" max="11269" width="7.25" style="134" bestFit="1" customWidth="1"/>
    <col min="11270" max="11270" width="9.125" style="134" bestFit="1" customWidth="1"/>
    <col min="11271" max="11271" width="8.5" style="134" bestFit="1" customWidth="1"/>
    <col min="11272" max="11506" width="10" style="134"/>
    <col min="11507" max="11507" width="3.625" style="134" customWidth="1"/>
    <col min="11508" max="11508" width="24.875" style="134" bestFit="1" customWidth="1"/>
    <col min="11509" max="11514" width="9" style="134" customWidth="1"/>
    <col min="11515" max="11515" width="8.75" style="134" customWidth="1"/>
    <col min="11516" max="11516" width="5.625" style="134" bestFit="1" customWidth="1"/>
    <col min="11517" max="11517" width="7" style="134" bestFit="1" customWidth="1"/>
    <col min="11518" max="11522" width="5.625" style="134" bestFit="1" customWidth="1"/>
    <col min="11523" max="11523" width="6.375" style="134" bestFit="1" customWidth="1"/>
    <col min="11524" max="11524" width="9.625" style="134" bestFit="1" customWidth="1"/>
    <col min="11525" max="11525" width="7.25" style="134" bestFit="1" customWidth="1"/>
    <col min="11526" max="11526" width="9.125" style="134" bestFit="1" customWidth="1"/>
    <col min="11527" max="11527" width="8.5" style="134" bestFit="1" customWidth="1"/>
    <col min="11528" max="11762" width="10" style="134"/>
    <col min="11763" max="11763" width="3.625" style="134" customWidth="1"/>
    <col min="11764" max="11764" width="24.875" style="134" bestFit="1" customWidth="1"/>
    <col min="11765" max="11770" width="9" style="134" customWidth="1"/>
    <col min="11771" max="11771" width="8.75" style="134" customWidth="1"/>
    <col min="11772" max="11772" width="5.625" style="134" bestFit="1" customWidth="1"/>
    <col min="11773" max="11773" width="7" style="134" bestFit="1" customWidth="1"/>
    <col min="11774" max="11778" width="5.625" style="134" bestFit="1" customWidth="1"/>
    <col min="11779" max="11779" width="6.375" style="134" bestFit="1" customWidth="1"/>
    <col min="11780" max="11780" width="9.625" style="134" bestFit="1" customWidth="1"/>
    <col min="11781" max="11781" width="7.25" style="134" bestFit="1" customWidth="1"/>
    <col min="11782" max="11782" width="9.125" style="134" bestFit="1" customWidth="1"/>
    <col min="11783" max="11783" width="8.5" style="134" bestFit="1" customWidth="1"/>
    <col min="11784" max="12018" width="10" style="134"/>
    <col min="12019" max="12019" width="3.625" style="134" customWidth="1"/>
    <col min="12020" max="12020" width="24.875" style="134" bestFit="1" customWidth="1"/>
    <col min="12021" max="12026" width="9" style="134" customWidth="1"/>
    <col min="12027" max="12027" width="8.75" style="134" customWidth="1"/>
    <col min="12028" max="12028" width="5.625" style="134" bestFit="1" customWidth="1"/>
    <col min="12029" max="12029" width="7" style="134" bestFit="1" customWidth="1"/>
    <col min="12030" max="12034" width="5.625" style="134" bestFit="1" customWidth="1"/>
    <col min="12035" max="12035" width="6.375" style="134" bestFit="1" customWidth="1"/>
    <col min="12036" max="12036" width="9.625" style="134" bestFit="1" customWidth="1"/>
    <col min="12037" max="12037" width="7.25" style="134" bestFit="1" customWidth="1"/>
    <col min="12038" max="12038" width="9.125" style="134" bestFit="1" customWidth="1"/>
    <col min="12039" max="12039" width="8.5" style="134" bestFit="1" customWidth="1"/>
    <col min="12040" max="12274" width="10" style="134"/>
    <col min="12275" max="12275" width="3.625" style="134" customWidth="1"/>
    <col min="12276" max="12276" width="24.875" style="134" bestFit="1" customWidth="1"/>
    <col min="12277" max="12282" width="9" style="134" customWidth="1"/>
    <col min="12283" max="12283" width="8.75" style="134" customWidth="1"/>
    <col min="12284" max="12284" width="5.625" style="134" bestFit="1" customWidth="1"/>
    <col min="12285" max="12285" width="7" style="134" bestFit="1" customWidth="1"/>
    <col min="12286" max="12290" width="5.625" style="134" bestFit="1" customWidth="1"/>
    <col min="12291" max="12291" width="6.375" style="134" bestFit="1" customWidth="1"/>
    <col min="12292" max="12292" width="9.625" style="134" bestFit="1" customWidth="1"/>
    <col min="12293" max="12293" width="7.25" style="134" bestFit="1" customWidth="1"/>
    <col min="12294" max="12294" width="9.125" style="134" bestFit="1" customWidth="1"/>
    <col min="12295" max="12295" width="8.5" style="134" bestFit="1" customWidth="1"/>
    <col min="12296" max="12530" width="10" style="134"/>
    <col min="12531" max="12531" width="3.625" style="134" customWidth="1"/>
    <col min="12532" max="12532" width="24.875" style="134" bestFit="1" customWidth="1"/>
    <col min="12533" max="12538" width="9" style="134" customWidth="1"/>
    <col min="12539" max="12539" width="8.75" style="134" customWidth="1"/>
    <col min="12540" max="12540" width="5.625" style="134" bestFit="1" customWidth="1"/>
    <col min="12541" max="12541" width="7" style="134" bestFit="1" customWidth="1"/>
    <col min="12542" max="12546" width="5.625" style="134" bestFit="1" customWidth="1"/>
    <col min="12547" max="12547" width="6.375" style="134" bestFit="1" customWidth="1"/>
    <col min="12548" max="12548" width="9.625" style="134" bestFit="1" customWidth="1"/>
    <col min="12549" max="12549" width="7.25" style="134" bestFit="1" customWidth="1"/>
    <col min="12550" max="12550" width="9.125" style="134" bestFit="1" customWidth="1"/>
    <col min="12551" max="12551" width="8.5" style="134" bestFit="1" customWidth="1"/>
    <col min="12552" max="12786" width="10" style="134"/>
    <col min="12787" max="12787" width="3.625" style="134" customWidth="1"/>
    <col min="12788" max="12788" width="24.875" style="134" bestFit="1" customWidth="1"/>
    <col min="12789" max="12794" width="9" style="134" customWidth="1"/>
    <col min="12795" max="12795" width="8.75" style="134" customWidth="1"/>
    <col min="12796" max="12796" width="5.625" style="134" bestFit="1" customWidth="1"/>
    <col min="12797" max="12797" width="7" style="134" bestFit="1" customWidth="1"/>
    <col min="12798" max="12802" width="5.625" style="134" bestFit="1" customWidth="1"/>
    <col min="12803" max="12803" width="6.375" style="134" bestFit="1" customWidth="1"/>
    <col min="12804" max="12804" width="9.625" style="134" bestFit="1" customWidth="1"/>
    <col min="12805" max="12805" width="7.25" style="134" bestFit="1" customWidth="1"/>
    <col min="12806" max="12806" width="9.125" style="134" bestFit="1" customWidth="1"/>
    <col min="12807" max="12807" width="8.5" style="134" bestFit="1" customWidth="1"/>
    <col min="12808" max="13042" width="10" style="134"/>
    <col min="13043" max="13043" width="3.625" style="134" customWidth="1"/>
    <col min="13044" max="13044" width="24.875" style="134" bestFit="1" customWidth="1"/>
    <col min="13045" max="13050" width="9" style="134" customWidth="1"/>
    <col min="13051" max="13051" width="8.75" style="134" customWidth="1"/>
    <col min="13052" max="13052" width="5.625" style="134" bestFit="1" customWidth="1"/>
    <col min="13053" max="13053" width="7" style="134" bestFit="1" customWidth="1"/>
    <col min="13054" max="13058" width="5.625" style="134" bestFit="1" customWidth="1"/>
    <col min="13059" max="13059" width="6.375" style="134" bestFit="1" customWidth="1"/>
    <col min="13060" max="13060" width="9.625" style="134" bestFit="1" customWidth="1"/>
    <col min="13061" max="13061" width="7.25" style="134" bestFit="1" customWidth="1"/>
    <col min="13062" max="13062" width="9.125" style="134" bestFit="1" customWidth="1"/>
    <col min="13063" max="13063" width="8.5" style="134" bestFit="1" customWidth="1"/>
    <col min="13064" max="13298" width="10" style="134"/>
    <col min="13299" max="13299" width="3.625" style="134" customWidth="1"/>
    <col min="13300" max="13300" width="24.875" style="134" bestFit="1" customWidth="1"/>
    <col min="13301" max="13306" width="9" style="134" customWidth="1"/>
    <col min="13307" max="13307" width="8.75" style="134" customWidth="1"/>
    <col min="13308" max="13308" width="5.625" style="134" bestFit="1" customWidth="1"/>
    <col min="13309" max="13309" width="7" style="134" bestFit="1" customWidth="1"/>
    <col min="13310" max="13314" width="5.625" style="134" bestFit="1" customWidth="1"/>
    <col min="13315" max="13315" width="6.375" style="134" bestFit="1" customWidth="1"/>
    <col min="13316" max="13316" width="9.625" style="134" bestFit="1" customWidth="1"/>
    <col min="13317" max="13317" width="7.25" style="134" bestFit="1" customWidth="1"/>
    <col min="13318" max="13318" width="9.125" style="134" bestFit="1" customWidth="1"/>
    <col min="13319" max="13319" width="8.5" style="134" bestFit="1" customWidth="1"/>
    <col min="13320" max="13554" width="10" style="134"/>
    <col min="13555" max="13555" width="3.625" style="134" customWidth="1"/>
    <col min="13556" max="13556" width="24.875" style="134" bestFit="1" customWidth="1"/>
    <col min="13557" max="13562" width="9" style="134" customWidth="1"/>
    <col min="13563" max="13563" width="8.75" style="134" customWidth="1"/>
    <col min="13564" max="13564" width="5.625" style="134" bestFit="1" customWidth="1"/>
    <col min="13565" max="13565" width="7" style="134" bestFit="1" customWidth="1"/>
    <col min="13566" max="13570" width="5.625" style="134" bestFit="1" customWidth="1"/>
    <col min="13571" max="13571" width="6.375" style="134" bestFit="1" customWidth="1"/>
    <col min="13572" max="13572" width="9.625" style="134" bestFit="1" customWidth="1"/>
    <col min="13573" max="13573" width="7.25" style="134" bestFit="1" customWidth="1"/>
    <col min="13574" max="13574" width="9.125" style="134" bestFit="1" customWidth="1"/>
    <col min="13575" max="13575" width="8.5" style="134" bestFit="1" customWidth="1"/>
    <col min="13576" max="13810" width="10" style="134"/>
    <col min="13811" max="13811" width="3.625" style="134" customWidth="1"/>
    <col min="13812" max="13812" width="24.875" style="134" bestFit="1" customWidth="1"/>
    <col min="13813" max="13818" width="9" style="134" customWidth="1"/>
    <col min="13819" max="13819" width="8.75" style="134" customWidth="1"/>
    <col min="13820" max="13820" width="5.625" style="134" bestFit="1" customWidth="1"/>
    <col min="13821" max="13821" width="7" style="134" bestFit="1" customWidth="1"/>
    <col min="13822" max="13826" width="5.625" style="134" bestFit="1" customWidth="1"/>
    <col min="13827" max="13827" width="6.375" style="134" bestFit="1" customWidth="1"/>
    <col min="13828" max="13828" width="9.625" style="134" bestFit="1" customWidth="1"/>
    <col min="13829" max="13829" width="7.25" style="134" bestFit="1" customWidth="1"/>
    <col min="13830" max="13830" width="9.125" style="134" bestFit="1" customWidth="1"/>
    <col min="13831" max="13831" width="8.5" style="134" bestFit="1" customWidth="1"/>
    <col min="13832" max="14066" width="10" style="134"/>
    <col min="14067" max="14067" width="3.625" style="134" customWidth="1"/>
    <col min="14068" max="14068" width="24.875" style="134" bestFit="1" customWidth="1"/>
    <col min="14069" max="14074" width="9" style="134" customWidth="1"/>
    <col min="14075" max="14075" width="8.75" style="134" customWidth="1"/>
    <col min="14076" max="14076" width="5.625" style="134" bestFit="1" customWidth="1"/>
    <col min="14077" max="14077" width="7" style="134" bestFit="1" customWidth="1"/>
    <col min="14078" max="14082" width="5.625" style="134" bestFit="1" customWidth="1"/>
    <col min="14083" max="14083" width="6.375" style="134" bestFit="1" customWidth="1"/>
    <col min="14084" max="14084" width="9.625" style="134" bestFit="1" customWidth="1"/>
    <col min="14085" max="14085" width="7.25" style="134" bestFit="1" customWidth="1"/>
    <col min="14086" max="14086" width="9.125" style="134" bestFit="1" customWidth="1"/>
    <col min="14087" max="14087" width="8.5" style="134" bestFit="1" customWidth="1"/>
    <col min="14088" max="14322" width="10" style="134"/>
    <col min="14323" max="14323" width="3.625" style="134" customWidth="1"/>
    <col min="14324" max="14324" width="24.875" style="134" bestFit="1" customWidth="1"/>
    <col min="14325" max="14330" width="9" style="134" customWidth="1"/>
    <col min="14331" max="14331" width="8.75" style="134" customWidth="1"/>
    <col min="14332" max="14332" width="5.625" style="134" bestFit="1" customWidth="1"/>
    <col min="14333" max="14333" width="7" style="134" bestFit="1" customWidth="1"/>
    <col min="14334" max="14338" width="5.625" style="134" bestFit="1" customWidth="1"/>
    <col min="14339" max="14339" width="6.375" style="134" bestFit="1" customWidth="1"/>
    <col min="14340" max="14340" width="9.625" style="134" bestFit="1" customWidth="1"/>
    <col min="14341" max="14341" width="7.25" style="134" bestFit="1" customWidth="1"/>
    <col min="14342" max="14342" width="9.125" style="134" bestFit="1" customWidth="1"/>
    <col min="14343" max="14343" width="8.5" style="134" bestFit="1" customWidth="1"/>
    <col min="14344" max="14578" width="10" style="134"/>
    <col min="14579" max="14579" width="3.625" style="134" customWidth="1"/>
    <col min="14580" max="14580" width="24.875" style="134" bestFit="1" customWidth="1"/>
    <col min="14581" max="14586" width="9" style="134" customWidth="1"/>
    <col min="14587" max="14587" width="8.75" style="134" customWidth="1"/>
    <col min="14588" max="14588" width="5.625" style="134" bestFit="1" customWidth="1"/>
    <col min="14589" max="14589" width="7" style="134" bestFit="1" customWidth="1"/>
    <col min="14590" max="14594" width="5.625" style="134" bestFit="1" customWidth="1"/>
    <col min="14595" max="14595" width="6.375" style="134" bestFit="1" customWidth="1"/>
    <col min="14596" max="14596" width="9.625" style="134" bestFit="1" customWidth="1"/>
    <col min="14597" max="14597" width="7.25" style="134" bestFit="1" customWidth="1"/>
    <col min="14598" max="14598" width="9.125" style="134" bestFit="1" customWidth="1"/>
    <col min="14599" max="14599" width="8.5" style="134" bestFit="1" customWidth="1"/>
    <col min="14600" max="14834" width="10" style="134"/>
    <col min="14835" max="14835" width="3.625" style="134" customWidth="1"/>
    <col min="14836" max="14836" width="24.875" style="134" bestFit="1" customWidth="1"/>
    <col min="14837" max="14842" width="9" style="134" customWidth="1"/>
    <col min="14843" max="14843" width="8.75" style="134" customWidth="1"/>
    <col min="14844" max="14844" width="5.625" style="134" bestFit="1" customWidth="1"/>
    <col min="14845" max="14845" width="7" style="134" bestFit="1" customWidth="1"/>
    <col min="14846" max="14850" width="5.625" style="134" bestFit="1" customWidth="1"/>
    <col min="14851" max="14851" width="6.375" style="134" bestFit="1" customWidth="1"/>
    <col min="14852" max="14852" width="9.625" style="134" bestFit="1" customWidth="1"/>
    <col min="14853" max="14853" width="7.25" style="134" bestFit="1" customWidth="1"/>
    <col min="14854" max="14854" width="9.125" style="134" bestFit="1" customWidth="1"/>
    <col min="14855" max="14855" width="8.5" style="134" bestFit="1" customWidth="1"/>
    <col min="14856" max="15090" width="10" style="134"/>
    <col min="15091" max="15091" width="3.625" style="134" customWidth="1"/>
    <col min="15092" max="15092" width="24.875" style="134" bestFit="1" customWidth="1"/>
    <col min="15093" max="15098" width="9" style="134" customWidth="1"/>
    <col min="15099" max="15099" width="8.75" style="134" customWidth="1"/>
    <col min="15100" max="15100" width="5.625" style="134" bestFit="1" customWidth="1"/>
    <col min="15101" max="15101" width="7" style="134" bestFit="1" customWidth="1"/>
    <col min="15102" max="15106" width="5.625" style="134" bestFit="1" customWidth="1"/>
    <col min="15107" max="15107" width="6.375" style="134" bestFit="1" customWidth="1"/>
    <col min="15108" max="15108" width="9.625" style="134" bestFit="1" customWidth="1"/>
    <col min="15109" max="15109" width="7.25" style="134" bestFit="1" customWidth="1"/>
    <col min="15110" max="15110" width="9.125" style="134" bestFit="1" customWidth="1"/>
    <col min="15111" max="15111" width="8.5" style="134" bestFit="1" customWidth="1"/>
    <col min="15112" max="15346" width="10" style="134"/>
    <col min="15347" max="15347" width="3.625" style="134" customWidth="1"/>
    <col min="15348" max="15348" width="24.875" style="134" bestFit="1" customWidth="1"/>
    <col min="15349" max="15354" width="9" style="134" customWidth="1"/>
    <col min="15355" max="15355" width="8.75" style="134" customWidth="1"/>
    <col min="15356" max="15356" width="5.625" style="134" bestFit="1" customWidth="1"/>
    <col min="15357" max="15357" width="7" style="134" bestFit="1" customWidth="1"/>
    <col min="15358" max="15362" width="5.625" style="134" bestFit="1" customWidth="1"/>
    <col min="15363" max="15363" width="6.375" style="134" bestFit="1" customWidth="1"/>
    <col min="15364" max="15364" width="9.625" style="134" bestFit="1" customWidth="1"/>
    <col min="15365" max="15365" width="7.25" style="134" bestFit="1" customWidth="1"/>
    <col min="15366" max="15366" width="9.125" style="134" bestFit="1" customWidth="1"/>
    <col min="15367" max="15367" width="8.5" style="134" bestFit="1" customWidth="1"/>
    <col min="15368" max="15602" width="10" style="134"/>
    <col min="15603" max="15603" width="3.625" style="134" customWidth="1"/>
    <col min="15604" max="15604" width="24.875" style="134" bestFit="1" customWidth="1"/>
    <col min="15605" max="15610" width="9" style="134" customWidth="1"/>
    <col min="15611" max="15611" width="8.75" style="134" customWidth="1"/>
    <col min="15612" max="15612" width="5.625" style="134" bestFit="1" customWidth="1"/>
    <col min="15613" max="15613" width="7" style="134" bestFit="1" customWidth="1"/>
    <col min="15614" max="15618" width="5.625" style="134" bestFit="1" customWidth="1"/>
    <col min="15619" max="15619" width="6.375" style="134" bestFit="1" customWidth="1"/>
    <col min="15620" max="15620" width="9.625" style="134" bestFit="1" customWidth="1"/>
    <col min="15621" max="15621" width="7.25" style="134" bestFit="1" customWidth="1"/>
    <col min="15622" max="15622" width="9.125" style="134" bestFit="1" customWidth="1"/>
    <col min="15623" max="15623" width="8.5" style="134" bestFit="1" customWidth="1"/>
    <col min="15624" max="15858" width="10" style="134"/>
    <col min="15859" max="15859" width="3.625" style="134" customWidth="1"/>
    <col min="15860" max="15860" width="24.875" style="134" bestFit="1" customWidth="1"/>
    <col min="15861" max="15866" width="9" style="134" customWidth="1"/>
    <col min="15867" max="15867" width="8.75" style="134" customWidth="1"/>
    <col min="15868" max="15868" width="5.625" style="134" bestFit="1" customWidth="1"/>
    <col min="15869" max="15869" width="7" style="134" bestFit="1" customWidth="1"/>
    <col min="15870" max="15874" width="5.625" style="134" bestFit="1" customWidth="1"/>
    <col min="15875" max="15875" width="6.375" style="134" bestFit="1" customWidth="1"/>
    <col min="15876" max="15876" width="9.625" style="134" bestFit="1" customWidth="1"/>
    <col min="15877" max="15877" width="7.25" style="134" bestFit="1" customWidth="1"/>
    <col min="15878" max="15878" width="9.125" style="134" bestFit="1" customWidth="1"/>
    <col min="15879" max="15879" width="8.5" style="134" bestFit="1" customWidth="1"/>
    <col min="15880" max="16114" width="10" style="134"/>
    <col min="16115" max="16115" width="3.625" style="134" customWidth="1"/>
    <col min="16116" max="16116" width="24.875" style="134" bestFit="1" customWidth="1"/>
    <col min="16117" max="16122" width="9" style="134" customWidth="1"/>
    <col min="16123" max="16123" width="8.75" style="134" customWidth="1"/>
    <col min="16124" max="16124" width="5.625" style="134" bestFit="1" customWidth="1"/>
    <col min="16125" max="16125" width="7" style="134" bestFit="1" customWidth="1"/>
    <col min="16126" max="16130" width="5.625" style="134" bestFit="1" customWidth="1"/>
    <col min="16131" max="16131" width="6.375" style="134" bestFit="1" customWidth="1"/>
    <col min="16132" max="16132" width="9.625" style="134" bestFit="1" customWidth="1"/>
    <col min="16133" max="16133" width="7.25" style="134" bestFit="1" customWidth="1"/>
    <col min="16134" max="16134" width="9.125" style="134" bestFit="1" customWidth="1"/>
    <col min="16135" max="16135" width="8.5" style="134" bestFit="1" customWidth="1"/>
    <col min="16136" max="16384" width="11" style="134"/>
  </cols>
  <sheetData>
    <row r="1" spans="1:13" ht="13.7" customHeight="1" x14ac:dyDescent="0.2">
      <c r="A1" s="905" t="s">
        <v>33</v>
      </c>
      <c r="B1" s="905"/>
      <c r="C1" s="905"/>
      <c r="D1" s="131"/>
      <c r="E1" s="131"/>
      <c r="F1" s="131"/>
      <c r="G1" s="131"/>
    </row>
    <row r="2" spans="1:13" ht="13.7" customHeight="1" x14ac:dyDescent="0.2">
      <c r="A2" s="906"/>
      <c r="B2" s="906"/>
      <c r="C2" s="906"/>
      <c r="D2" s="135"/>
      <c r="E2" s="135"/>
      <c r="F2" s="135"/>
      <c r="G2" s="110" t="s">
        <v>157</v>
      </c>
    </row>
    <row r="3" spans="1:13" ht="13.7" customHeight="1" x14ac:dyDescent="0.2">
      <c r="A3" s="166"/>
      <c r="B3" s="909">
        <f>INDICE!A3</f>
        <v>42979</v>
      </c>
      <c r="C3" s="910"/>
      <c r="D3" s="910" t="s">
        <v>118</v>
      </c>
      <c r="E3" s="910"/>
      <c r="F3" s="910" t="s">
        <v>119</v>
      </c>
      <c r="G3" s="910"/>
    </row>
    <row r="4" spans="1:13" ht="30.4" customHeight="1" x14ac:dyDescent="0.2">
      <c r="A4" s="151"/>
      <c r="B4" s="167" t="s">
        <v>197</v>
      </c>
      <c r="C4" s="168" t="s">
        <v>198</v>
      </c>
      <c r="D4" s="167" t="s">
        <v>197</v>
      </c>
      <c r="E4" s="168" t="s">
        <v>198</v>
      </c>
      <c r="F4" s="167" t="s">
        <v>197</v>
      </c>
      <c r="G4" s="168" t="s">
        <v>198</v>
      </c>
    </row>
    <row r="5" spans="1:13" s="133" customFormat="1" ht="13.7" customHeight="1" x14ac:dyDescent="0.2">
      <c r="A5" s="137" t="s">
        <v>199</v>
      </c>
      <c r="B5" s="140">
        <v>402.10013999999967</v>
      </c>
      <c r="C5" s="143">
        <v>14.503669999999989</v>
      </c>
      <c r="D5" s="140">
        <v>3535.8083999999999</v>
      </c>
      <c r="E5" s="140">
        <v>137.28702000000001</v>
      </c>
      <c r="F5" s="140">
        <v>4653.4643100000021</v>
      </c>
      <c r="G5" s="140">
        <v>171.79773</v>
      </c>
      <c r="L5" s="169"/>
      <c r="M5" s="169"/>
    </row>
    <row r="6" spans="1:13" s="133" customFormat="1" ht="13.7" customHeight="1" x14ac:dyDescent="0.2">
      <c r="A6" s="137" t="s">
        <v>200</v>
      </c>
      <c r="B6" s="140">
        <v>1512.7503600000011</v>
      </c>
      <c r="C6" s="140">
        <v>402.78762999999981</v>
      </c>
      <c r="D6" s="140">
        <v>13623.385970000001</v>
      </c>
      <c r="E6" s="140">
        <v>3717.5232599999999</v>
      </c>
      <c r="F6" s="140">
        <v>17963.452459999997</v>
      </c>
      <c r="G6" s="140">
        <v>4939.0306899999996</v>
      </c>
      <c r="L6" s="169"/>
      <c r="M6" s="169"/>
    </row>
    <row r="7" spans="1:13" s="133" customFormat="1" ht="13.7" customHeight="1" x14ac:dyDescent="0.2">
      <c r="A7" s="147" t="s">
        <v>194</v>
      </c>
      <c r="B7" s="148">
        <v>1914.8505000000009</v>
      </c>
      <c r="C7" s="148">
        <v>417.29129999999981</v>
      </c>
      <c r="D7" s="148">
        <v>17159.194370000001</v>
      </c>
      <c r="E7" s="148">
        <v>3854.8102800000001</v>
      </c>
      <c r="F7" s="148">
        <v>22616.91677</v>
      </c>
      <c r="G7" s="148">
        <v>5110.8284199999998</v>
      </c>
    </row>
    <row r="8" spans="1:13" ht="13.7" customHeight="1" x14ac:dyDescent="0.2">
      <c r="G8" s="93" t="s">
        <v>232</v>
      </c>
    </row>
    <row r="9" spans="1:13" ht="13.7" customHeight="1" x14ac:dyDescent="0.2">
      <c r="A9" s="154" t="s">
        <v>476</v>
      </c>
    </row>
    <row r="10" spans="1:13" ht="13.7" customHeight="1" x14ac:dyDescent="0.2">
      <c r="A10" s="154" t="s">
        <v>233</v>
      </c>
    </row>
    <row r="14" spans="1:13" ht="13.7" customHeight="1" x14ac:dyDescent="0.2">
      <c r="B14" s="693"/>
      <c r="D14" s="693"/>
      <c r="F14" s="693"/>
    </row>
    <row r="15" spans="1:13" ht="13.7" customHeight="1" x14ac:dyDescent="0.2">
      <c r="B15" s="693"/>
      <c r="D15" s="693"/>
      <c r="F15" s="693"/>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479</v>
      </c>
    </row>
    <row r="2" spans="1:11" ht="15.75" x14ac:dyDescent="0.25">
      <c r="A2" s="2"/>
      <c r="J2" s="110" t="s">
        <v>157</v>
      </c>
    </row>
    <row r="3" spans="1:11" s="114" customFormat="1" ht="13.7" customHeight="1" x14ac:dyDescent="0.2">
      <c r="A3" s="111"/>
      <c r="B3" s="897">
        <f>INDICE!A3</f>
        <v>42979</v>
      </c>
      <c r="C3" s="897"/>
      <c r="D3" s="897">
        <f>INDICE!C3</f>
        <v>0</v>
      </c>
      <c r="E3" s="897"/>
      <c r="F3" s="112"/>
      <c r="G3" s="898" t="s">
        <v>119</v>
      </c>
      <c r="H3" s="898"/>
      <c r="I3" s="898"/>
      <c r="J3" s="898"/>
    </row>
    <row r="4" spans="1:11" s="114" customFormat="1" x14ac:dyDescent="0.2">
      <c r="A4" s="115"/>
      <c r="B4" s="116" t="s">
        <v>149</v>
      </c>
      <c r="C4" s="116" t="s">
        <v>150</v>
      </c>
      <c r="D4" s="116" t="s">
        <v>186</v>
      </c>
      <c r="E4" s="116" t="s">
        <v>189</v>
      </c>
      <c r="F4" s="116"/>
      <c r="G4" s="116" t="s">
        <v>149</v>
      </c>
      <c r="H4" s="116" t="s">
        <v>150</v>
      </c>
      <c r="I4" s="116" t="s">
        <v>186</v>
      </c>
      <c r="J4" s="116" t="s">
        <v>189</v>
      </c>
    </row>
    <row r="5" spans="1:11" s="114" customFormat="1" x14ac:dyDescent="0.2">
      <c r="A5" s="515" t="s">
        <v>159</v>
      </c>
      <c r="B5" s="117">
        <f>'GNA CCAA'!B5</f>
        <v>59.32570000000004</v>
      </c>
      <c r="C5" s="117">
        <f>'GNA CCAA'!C5</f>
        <v>2.6366999999999994</v>
      </c>
      <c r="D5" s="117">
        <f>'GO CCAA'!B5</f>
        <v>295.56296999999989</v>
      </c>
      <c r="E5" s="479">
        <f>SUM(B5:D5)</f>
        <v>357.52536999999995</v>
      </c>
      <c r="F5" s="117"/>
      <c r="G5" s="117">
        <f>'GNA CCAA'!F5</f>
        <v>673.75409000000127</v>
      </c>
      <c r="H5" s="117">
        <f>'GNA CCAA'!G5</f>
        <v>31.178350000000005</v>
      </c>
      <c r="I5" s="117">
        <f>'GO CCAA'!G5</f>
        <v>3477.0835699999957</v>
      </c>
      <c r="J5" s="479">
        <f>SUM(G5:I5)</f>
        <v>4182.0160099999966</v>
      </c>
      <c r="K5" s="82"/>
    </row>
    <row r="6" spans="1:11" s="114" customFormat="1" x14ac:dyDescent="0.2">
      <c r="A6" s="516" t="s">
        <v>160</v>
      </c>
      <c r="B6" s="119">
        <f>'GNA CCAA'!B6</f>
        <v>11.902910000000006</v>
      </c>
      <c r="C6" s="119">
        <f>'GNA CCAA'!C6</f>
        <v>0.74097000000000013</v>
      </c>
      <c r="D6" s="119">
        <f>'GO CCAA'!B6</f>
        <v>76.222459999999984</v>
      </c>
      <c r="E6" s="482">
        <f>SUM(B6:D6)</f>
        <v>88.866339999999994</v>
      </c>
      <c r="F6" s="119"/>
      <c r="G6" s="119">
        <f>'GNA CCAA'!F6</f>
        <v>130.17664000000013</v>
      </c>
      <c r="H6" s="119">
        <f>'GNA CCAA'!G6</f>
        <v>8.043230000000003</v>
      </c>
      <c r="I6" s="119">
        <f>'GO CCAA'!G6</f>
        <v>900.08323999999936</v>
      </c>
      <c r="J6" s="482">
        <f t="shared" ref="J6:J24" si="0">SUM(G6:I6)</f>
        <v>1038.3031099999994</v>
      </c>
      <c r="K6" s="82"/>
    </row>
    <row r="7" spans="1:11" s="114" customFormat="1" x14ac:dyDescent="0.2">
      <c r="A7" s="516" t="s">
        <v>161</v>
      </c>
      <c r="B7" s="119">
        <f>'GNA CCAA'!B7</f>
        <v>7.0556899999999985</v>
      </c>
      <c r="C7" s="119">
        <f>'GNA CCAA'!C7</f>
        <v>0.66355999999999993</v>
      </c>
      <c r="D7" s="119">
        <f>'GO CCAA'!B7</f>
        <v>37.922340000000013</v>
      </c>
      <c r="E7" s="482">
        <f t="shared" ref="E7:E24" si="1">SUM(B7:D7)</f>
        <v>45.641590000000008</v>
      </c>
      <c r="F7" s="119"/>
      <c r="G7" s="119">
        <f>'GNA CCAA'!F7</f>
        <v>85.202099999999987</v>
      </c>
      <c r="H7" s="119">
        <f>'GNA CCAA'!G7</f>
        <v>7.5336300000000014</v>
      </c>
      <c r="I7" s="119">
        <f>'GO CCAA'!G7</f>
        <v>462.65902999999997</v>
      </c>
      <c r="J7" s="482">
        <f t="shared" si="0"/>
        <v>555.39475999999991</v>
      </c>
      <c r="K7" s="82"/>
    </row>
    <row r="8" spans="1:11" s="114" customFormat="1" x14ac:dyDescent="0.2">
      <c r="A8" s="516" t="s">
        <v>162</v>
      </c>
      <c r="B8" s="119">
        <f>'GNA CCAA'!B8</f>
        <v>21.090589999999999</v>
      </c>
      <c r="C8" s="119">
        <f>'GNA CCAA'!C8</f>
        <v>1.2141500000000001</v>
      </c>
      <c r="D8" s="119">
        <f>'GO CCAA'!B8</f>
        <v>41.021159999999995</v>
      </c>
      <c r="E8" s="482">
        <f t="shared" si="1"/>
        <v>63.32589999999999</v>
      </c>
      <c r="F8" s="119"/>
      <c r="G8" s="119">
        <f>'GNA CCAA'!F8</f>
        <v>213.24001000000004</v>
      </c>
      <c r="H8" s="119">
        <f>'GNA CCAA'!G8</f>
        <v>13.6111</v>
      </c>
      <c r="I8" s="119">
        <f>'GO CCAA'!G8</f>
        <v>428.57441</v>
      </c>
      <c r="J8" s="482">
        <f t="shared" si="0"/>
        <v>655.42552000000001</v>
      </c>
      <c r="K8" s="82"/>
    </row>
    <row r="9" spans="1:11" s="114" customFormat="1" x14ac:dyDescent="0.2">
      <c r="A9" s="516" t="s">
        <v>163</v>
      </c>
      <c r="B9" s="119">
        <f>'GNA CCAA'!B9</f>
        <v>31.202159999999996</v>
      </c>
      <c r="C9" s="119">
        <f>'GNA CCAA'!C9</f>
        <v>10.911290000000001</v>
      </c>
      <c r="D9" s="119">
        <f>'GO CCAA'!B9</f>
        <v>53.906850000000006</v>
      </c>
      <c r="E9" s="482">
        <f t="shared" si="1"/>
        <v>96.020300000000006</v>
      </c>
      <c r="F9" s="119"/>
      <c r="G9" s="119">
        <f>'GNA CCAA'!F9</f>
        <v>377.52810999999969</v>
      </c>
      <c r="H9" s="119">
        <f>'GNA CCAA'!G9</f>
        <v>132.09211000000005</v>
      </c>
      <c r="I9" s="119">
        <f>'GO CCAA'!G9</f>
        <v>669.18837000000008</v>
      </c>
      <c r="J9" s="482">
        <f t="shared" si="0"/>
        <v>1178.8085899999999</v>
      </c>
      <c r="K9" s="82"/>
    </row>
    <row r="10" spans="1:11" s="114" customFormat="1" x14ac:dyDescent="0.2">
      <c r="A10" s="516" t="s">
        <v>164</v>
      </c>
      <c r="B10" s="119">
        <f>'GNA CCAA'!B10</f>
        <v>4.7489399999999993</v>
      </c>
      <c r="C10" s="119">
        <f>'GNA CCAA'!C10</f>
        <v>0.39723000000000003</v>
      </c>
      <c r="D10" s="119">
        <f>'GO CCAA'!B10</f>
        <v>26.452849999999994</v>
      </c>
      <c r="E10" s="482">
        <f t="shared" si="1"/>
        <v>31.599019999999996</v>
      </c>
      <c r="F10" s="119"/>
      <c r="G10" s="119">
        <f>'GNA CCAA'!F10</f>
        <v>59.402700000000003</v>
      </c>
      <c r="H10" s="119">
        <f>'GNA CCAA'!G10</f>
        <v>4.3276500000000002</v>
      </c>
      <c r="I10" s="119">
        <f>'GO CCAA'!G10</f>
        <v>327.80843999999985</v>
      </c>
      <c r="J10" s="482">
        <f t="shared" si="0"/>
        <v>391.53878999999984</v>
      </c>
      <c r="K10" s="82"/>
    </row>
    <row r="11" spans="1:11" s="114" customFormat="1" x14ac:dyDescent="0.2">
      <c r="A11" s="516" t="s">
        <v>165</v>
      </c>
      <c r="B11" s="119">
        <f>'GNA CCAA'!B11</f>
        <v>22.39386</v>
      </c>
      <c r="C11" s="119">
        <f>'GNA CCAA'!C11</f>
        <v>1.6282300000000001</v>
      </c>
      <c r="D11" s="119">
        <f>'GO CCAA'!B11</f>
        <v>156.46129999999999</v>
      </c>
      <c r="E11" s="482">
        <f t="shared" si="1"/>
        <v>180.48338999999999</v>
      </c>
      <c r="F11" s="119"/>
      <c r="G11" s="119">
        <f>'GNA CCAA'!F11</f>
        <v>252.78089999999966</v>
      </c>
      <c r="H11" s="119">
        <f>'GNA CCAA'!G11</f>
        <v>18.396620000000016</v>
      </c>
      <c r="I11" s="119">
        <f>'GO CCAA'!G11</f>
        <v>1810.5410000000013</v>
      </c>
      <c r="J11" s="482">
        <f t="shared" si="0"/>
        <v>2081.7185200000008</v>
      </c>
      <c r="K11" s="82"/>
    </row>
    <row r="12" spans="1:11" s="114" customFormat="1" x14ac:dyDescent="0.2">
      <c r="A12" s="516" t="s">
        <v>573</v>
      </c>
      <c r="B12" s="119">
        <f>'GNA CCAA'!B12</f>
        <v>14.551159999999996</v>
      </c>
      <c r="C12" s="119">
        <f>'GNA CCAA'!C12</f>
        <v>0.83804000000000034</v>
      </c>
      <c r="D12" s="119">
        <f>'GO CCAA'!B12</f>
        <v>106.81023000000002</v>
      </c>
      <c r="E12" s="482">
        <f t="shared" si="1"/>
        <v>122.19943000000001</v>
      </c>
      <c r="F12" s="119"/>
      <c r="G12" s="119">
        <f>'GNA CCAA'!F12</f>
        <v>165.88595999999981</v>
      </c>
      <c r="H12" s="119">
        <f>'GNA CCAA'!G12</f>
        <v>9.4720200000000094</v>
      </c>
      <c r="I12" s="119">
        <f>'GO CCAA'!G12</f>
        <v>1270.3844899999997</v>
      </c>
      <c r="J12" s="482">
        <f t="shared" si="0"/>
        <v>1445.7424699999995</v>
      </c>
      <c r="K12" s="82"/>
    </row>
    <row r="13" spans="1:11" s="114" customFormat="1" x14ac:dyDescent="0.2">
      <c r="A13" s="516" t="s">
        <v>166</v>
      </c>
      <c r="B13" s="119">
        <f>'GNA CCAA'!B13</f>
        <v>62.297130000000003</v>
      </c>
      <c r="C13" s="119">
        <f>'GNA CCAA'!C13</f>
        <v>4.8547699999999994</v>
      </c>
      <c r="D13" s="119">
        <f>'GO CCAA'!B13</f>
        <v>286.28719000000001</v>
      </c>
      <c r="E13" s="482">
        <f t="shared" si="1"/>
        <v>353.43909000000002</v>
      </c>
      <c r="F13" s="119"/>
      <c r="G13" s="119">
        <f>'GNA CCAA'!F13</f>
        <v>740.70744000000025</v>
      </c>
      <c r="H13" s="119">
        <f>'GNA CCAA'!G13</f>
        <v>57.053909999999995</v>
      </c>
      <c r="I13" s="119">
        <f>'GO CCAA'!G13</f>
        <v>3568.6344700000009</v>
      </c>
      <c r="J13" s="482">
        <f t="shared" si="0"/>
        <v>4366.3958200000015</v>
      </c>
      <c r="K13" s="82"/>
    </row>
    <row r="14" spans="1:11" s="114" customFormat="1" x14ac:dyDescent="0.2">
      <c r="A14" s="516" t="s">
        <v>167</v>
      </c>
      <c r="B14" s="119">
        <f>'GNA CCAA'!B14</f>
        <v>0.43342000000000003</v>
      </c>
      <c r="C14" s="119">
        <f>'GNA CCAA'!C14</f>
        <v>6.7430000000000004E-2</v>
      </c>
      <c r="D14" s="119">
        <f>'GO CCAA'!B14</f>
        <v>1.11816</v>
      </c>
      <c r="E14" s="482">
        <f t="shared" si="1"/>
        <v>1.6190100000000001</v>
      </c>
      <c r="F14" s="119"/>
      <c r="G14" s="119">
        <f>'GNA CCAA'!F14</f>
        <v>5.3680999999999992</v>
      </c>
      <c r="H14" s="119">
        <f>'GNA CCAA'!G14</f>
        <v>0.68667</v>
      </c>
      <c r="I14" s="119">
        <f>'GO CCAA'!G14</f>
        <v>13.040190000000001</v>
      </c>
      <c r="J14" s="482">
        <f t="shared" si="0"/>
        <v>19.09496</v>
      </c>
      <c r="K14" s="82"/>
    </row>
    <row r="15" spans="1:11" s="114" customFormat="1" x14ac:dyDescent="0.2">
      <c r="A15" s="516" t="s">
        <v>168</v>
      </c>
      <c r="B15" s="119">
        <f>'GNA CCAA'!B15</f>
        <v>43.081429999999997</v>
      </c>
      <c r="C15" s="119">
        <f>'GNA CCAA'!C15</f>
        <v>2.1816799999999992</v>
      </c>
      <c r="D15" s="119">
        <f>'GO CCAA'!B15</f>
        <v>180.72487999999996</v>
      </c>
      <c r="E15" s="482">
        <f t="shared" si="1"/>
        <v>225.98798999999997</v>
      </c>
      <c r="F15" s="119"/>
      <c r="G15" s="119">
        <f>'GNA CCAA'!F15</f>
        <v>493.7099300000001</v>
      </c>
      <c r="H15" s="119">
        <f>'GNA CCAA'!G15</f>
        <v>24.97235000000002</v>
      </c>
      <c r="I15" s="119">
        <f>'GO CCAA'!G15</f>
        <v>2184.8838299999979</v>
      </c>
      <c r="J15" s="482">
        <f t="shared" si="0"/>
        <v>2703.5661099999979</v>
      </c>
      <c r="K15" s="82"/>
    </row>
    <row r="16" spans="1:11" s="114" customFormat="1" x14ac:dyDescent="0.2">
      <c r="A16" s="516" t="s">
        <v>169</v>
      </c>
      <c r="B16" s="119">
        <f>'GNA CCAA'!B16</f>
        <v>7.4558399999999985</v>
      </c>
      <c r="C16" s="119">
        <f>'GNA CCAA'!C16</f>
        <v>0.31600000000000006</v>
      </c>
      <c r="D16" s="119">
        <f>'GO CCAA'!B16</f>
        <v>52.894030000000001</v>
      </c>
      <c r="E16" s="482">
        <f t="shared" si="1"/>
        <v>60.665869999999998</v>
      </c>
      <c r="F16" s="119"/>
      <c r="G16" s="119">
        <f>'GNA CCAA'!F16</f>
        <v>89.892150000000058</v>
      </c>
      <c r="H16" s="119">
        <f>'GNA CCAA'!G16</f>
        <v>3.7301100000000003</v>
      </c>
      <c r="I16" s="119">
        <f>'GO CCAA'!G16</f>
        <v>639.05120000000011</v>
      </c>
      <c r="J16" s="482">
        <f t="shared" si="0"/>
        <v>732.6734600000002</v>
      </c>
      <c r="K16" s="82"/>
    </row>
    <row r="17" spans="1:16" s="114" customFormat="1" x14ac:dyDescent="0.2">
      <c r="A17" s="516" t="s">
        <v>170</v>
      </c>
      <c r="B17" s="119">
        <f>'GNA CCAA'!B17</f>
        <v>19.503080000000004</v>
      </c>
      <c r="C17" s="119">
        <f>'GNA CCAA'!C17</f>
        <v>1.3159099999999999</v>
      </c>
      <c r="D17" s="119">
        <f>'GO CCAA'!B17</f>
        <v>117.19563999999998</v>
      </c>
      <c r="E17" s="482">
        <f t="shared" si="1"/>
        <v>138.01462999999998</v>
      </c>
      <c r="F17" s="119"/>
      <c r="G17" s="119">
        <f>'GNA CCAA'!F17</f>
        <v>230.18684000000002</v>
      </c>
      <c r="H17" s="119">
        <f>'GNA CCAA'!G17</f>
        <v>15.512850000000007</v>
      </c>
      <c r="I17" s="119">
        <f>'GO CCAA'!G17</f>
        <v>1394.6036399999989</v>
      </c>
      <c r="J17" s="482">
        <f t="shared" si="0"/>
        <v>1640.3033299999988</v>
      </c>
      <c r="K17" s="82"/>
    </row>
    <row r="18" spans="1:16" s="114" customFormat="1" x14ac:dyDescent="0.2">
      <c r="A18" s="516" t="s">
        <v>171</v>
      </c>
      <c r="B18" s="119">
        <f>'GNA CCAA'!B18</f>
        <v>3.4849000000000001</v>
      </c>
      <c r="C18" s="119">
        <f>'GNA CCAA'!C18</f>
        <v>0.19350999999999996</v>
      </c>
      <c r="D18" s="119">
        <f>'GO CCAA'!B18</f>
        <v>21.28961</v>
      </c>
      <c r="E18" s="482">
        <f t="shared" si="1"/>
        <v>24.968019999999999</v>
      </c>
      <c r="F18" s="119"/>
      <c r="G18" s="119">
        <f>'GNA CCAA'!F18</f>
        <v>37.955380000000005</v>
      </c>
      <c r="H18" s="119">
        <f>'GNA CCAA'!G18</f>
        <v>1.9752300000000003</v>
      </c>
      <c r="I18" s="119">
        <f>'GO CCAA'!G18</f>
        <v>231.46706999999992</v>
      </c>
      <c r="J18" s="482">
        <f t="shared" si="0"/>
        <v>271.39767999999992</v>
      </c>
      <c r="K18" s="82"/>
    </row>
    <row r="19" spans="1:16" s="114" customFormat="1" x14ac:dyDescent="0.2">
      <c r="A19" s="516" t="s">
        <v>172</v>
      </c>
      <c r="B19" s="119">
        <f>'GNA CCAA'!B19</f>
        <v>44.780470000000001</v>
      </c>
      <c r="C19" s="119">
        <f>'GNA CCAA'!C19</f>
        <v>2.8444199999999999</v>
      </c>
      <c r="D19" s="119">
        <f>'GO CCAA'!B19</f>
        <v>183.93799000000001</v>
      </c>
      <c r="E19" s="482">
        <f t="shared" si="1"/>
        <v>231.56288000000001</v>
      </c>
      <c r="F19" s="119"/>
      <c r="G19" s="119">
        <f>'GNA CCAA'!F19</f>
        <v>529.96363999999994</v>
      </c>
      <c r="H19" s="119">
        <f>'GNA CCAA'!G19</f>
        <v>33.061979999999998</v>
      </c>
      <c r="I19" s="119">
        <f>'GO CCAA'!G19</f>
        <v>2233.0834300000001</v>
      </c>
      <c r="J19" s="482">
        <f t="shared" si="0"/>
        <v>2796.10905</v>
      </c>
      <c r="K19" s="82"/>
    </row>
    <row r="20" spans="1:16" s="114" customFormat="1" x14ac:dyDescent="0.2">
      <c r="A20" s="516" t="s">
        <v>173</v>
      </c>
      <c r="B20" s="119">
        <f>'GNA CCAA'!B20</f>
        <v>0.52455000000000007</v>
      </c>
      <c r="C20" s="711">
        <f>'GNA CCAA'!C20</f>
        <v>0</v>
      </c>
      <c r="D20" s="119">
        <f>'GO CCAA'!B20</f>
        <v>1.6979200000000001</v>
      </c>
      <c r="E20" s="482">
        <f t="shared" si="1"/>
        <v>2.2224700000000004</v>
      </c>
      <c r="F20" s="119"/>
      <c r="G20" s="119">
        <f>'GNA CCAA'!F20</f>
        <v>6.9111399999999996</v>
      </c>
      <c r="H20" s="711">
        <f>'GNA CCAA'!G20</f>
        <v>0</v>
      </c>
      <c r="I20" s="119">
        <f>'GO CCAA'!G20</f>
        <v>21.544489999999993</v>
      </c>
      <c r="J20" s="482">
        <f t="shared" si="0"/>
        <v>28.455629999999992</v>
      </c>
      <c r="K20" s="82"/>
    </row>
    <row r="21" spans="1:16" s="114" customFormat="1" x14ac:dyDescent="0.2">
      <c r="A21" s="516" t="s">
        <v>174</v>
      </c>
      <c r="B21" s="119">
        <f>'GNA CCAA'!B21</f>
        <v>10.05152</v>
      </c>
      <c r="C21" s="119">
        <f>'GNA CCAA'!C21</f>
        <v>0.65882999999999992</v>
      </c>
      <c r="D21" s="119">
        <f>'GO CCAA'!B21</f>
        <v>75.733760000000004</v>
      </c>
      <c r="E21" s="482">
        <f t="shared" si="1"/>
        <v>86.444110000000009</v>
      </c>
      <c r="F21" s="119"/>
      <c r="G21" s="119">
        <f>'GNA CCAA'!F21</f>
        <v>113.96106999999996</v>
      </c>
      <c r="H21" s="119">
        <f>'GNA CCAA'!G21</f>
        <v>7.3067600000000033</v>
      </c>
      <c r="I21" s="119">
        <f>'GO CCAA'!G21</f>
        <v>907.16775000000007</v>
      </c>
      <c r="J21" s="482">
        <f t="shared" si="0"/>
        <v>1028.4355800000001</v>
      </c>
      <c r="K21" s="82"/>
    </row>
    <row r="22" spans="1:16" s="114" customFormat="1" x14ac:dyDescent="0.2">
      <c r="A22" s="516" t="s">
        <v>175</v>
      </c>
      <c r="B22" s="119">
        <f>'GNA CCAA'!B22</f>
        <v>5.4438599999999999</v>
      </c>
      <c r="C22" s="119">
        <f>'GNA CCAA'!C22</f>
        <v>0.27437</v>
      </c>
      <c r="D22" s="119">
        <f>'GO CCAA'!B22</f>
        <v>50.728070000000002</v>
      </c>
      <c r="E22" s="482">
        <f t="shared" si="1"/>
        <v>56.446300000000001</v>
      </c>
      <c r="F22" s="119"/>
      <c r="G22" s="119">
        <f>'GNA CCAA'!F22</f>
        <v>61.675710000000045</v>
      </c>
      <c r="H22" s="119">
        <f>'GNA CCAA'!G22</f>
        <v>3.1167000000000007</v>
      </c>
      <c r="I22" s="119">
        <f>'GO CCAA'!G22</f>
        <v>610.93022000000019</v>
      </c>
      <c r="J22" s="482">
        <f t="shared" si="0"/>
        <v>675.72263000000021</v>
      </c>
      <c r="K22" s="82"/>
    </row>
    <row r="23" spans="1:16" x14ac:dyDescent="0.2">
      <c r="A23" s="517" t="s">
        <v>176</v>
      </c>
      <c r="B23" s="119">
        <f>'GNA CCAA'!B23</f>
        <v>14.484729999999995</v>
      </c>
      <c r="C23" s="119">
        <f>'GNA CCAA'!C23</f>
        <v>1.0494499999999998</v>
      </c>
      <c r="D23" s="119">
        <f>'GO CCAA'!B23</f>
        <v>148.07973000000001</v>
      </c>
      <c r="E23" s="482">
        <f t="shared" si="1"/>
        <v>163.61391</v>
      </c>
      <c r="F23" s="119"/>
      <c r="G23" s="119">
        <f>'GNA CCAA'!F23</f>
        <v>171.82353999999995</v>
      </c>
      <c r="H23" s="119">
        <f>'GNA CCAA'!G23</f>
        <v>12.999400000000003</v>
      </c>
      <c r="I23" s="119">
        <f>'GO CCAA'!G23</f>
        <v>1738.2367299999987</v>
      </c>
      <c r="J23" s="482">
        <f t="shared" si="0"/>
        <v>1923.0596699999987</v>
      </c>
      <c r="K23" s="432"/>
      <c r="P23" s="114"/>
    </row>
    <row r="24" spans="1:16" x14ac:dyDescent="0.2">
      <c r="A24" s="518" t="s">
        <v>471</v>
      </c>
      <c r="B24" s="123">
        <f>'GNA CCAA'!B24</f>
        <v>383.81193999999965</v>
      </c>
      <c r="C24" s="123">
        <f>'GNA CCAA'!C24</f>
        <v>32.786540000000031</v>
      </c>
      <c r="D24" s="123">
        <f>'GO CCAA'!B24</f>
        <v>1914.0471399999997</v>
      </c>
      <c r="E24" s="123">
        <f t="shared" si="1"/>
        <v>2330.6456199999993</v>
      </c>
      <c r="F24" s="123"/>
      <c r="G24" s="123">
        <f>'GNA CCAA'!F24</f>
        <v>4440.1254499999968</v>
      </c>
      <c r="H24" s="519">
        <f>'GNA CCAA'!G24</f>
        <v>385.07067000000006</v>
      </c>
      <c r="I24" s="123">
        <f>'GO CCAA'!G24</f>
        <v>22888.965569999942</v>
      </c>
      <c r="J24" s="123">
        <f t="shared" si="0"/>
        <v>27714.161689999939</v>
      </c>
      <c r="K24" s="432"/>
    </row>
    <row r="25" spans="1:16" x14ac:dyDescent="0.2">
      <c r="I25" s="8"/>
      <c r="J25" s="93" t="s">
        <v>232</v>
      </c>
    </row>
    <row r="26" spans="1:16" x14ac:dyDescent="0.2">
      <c r="A26" s="485" t="s">
        <v>477</v>
      </c>
      <c r="G26" s="125"/>
      <c r="H26" s="125"/>
      <c r="I26" s="125"/>
      <c r="J26" s="125"/>
    </row>
    <row r="27" spans="1:16" x14ac:dyDescent="0.2">
      <c r="A27" s="154" t="s">
        <v>233</v>
      </c>
      <c r="G27" s="125"/>
      <c r="H27" s="125"/>
      <c r="I27" s="125"/>
      <c r="J27" s="125"/>
    </row>
    <row r="28" spans="1:16" ht="18" x14ac:dyDescent="0.25">
      <c r="A28" s="126"/>
      <c r="E28" s="904"/>
      <c r="F28" s="904"/>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G3:J3"/>
    <mergeCell ref="E28:F28"/>
  </mergeCells>
  <conditionalFormatting sqref="B6:D19 F6:I19 B21:D23 B20 D20 F21:I23 F20:G20 I20">
    <cfRule type="cellIs" dxfId="668" priority="5" operator="between">
      <formula>0</formula>
      <formula>0.5</formula>
    </cfRule>
    <cfRule type="cellIs" dxfId="667" priority="6" operator="between">
      <formula>0</formula>
      <formula>0.49</formula>
    </cfRule>
  </conditionalFormatting>
  <conditionalFormatting sqref="E6:E23">
    <cfRule type="cellIs" dxfId="666" priority="3" operator="between">
      <formula>0</formula>
      <formula>0.5</formula>
    </cfRule>
    <cfRule type="cellIs" dxfId="665" priority="4" operator="between">
      <formula>0</formula>
      <formula>0.49</formula>
    </cfRule>
  </conditionalFormatting>
  <conditionalFormatting sqref="J6:J23">
    <cfRule type="cellIs" dxfId="664" priority="1" operator="between">
      <formula>0</formula>
      <formula>0.5</formula>
    </cfRule>
    <cfRule type="cellIs" dxfId="66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115" zoomScaleNormal="115" zoomScaleSheetLayoutView="100" workbookViewId="0">
      <selection activeCell="H6" sqref="H6"/>
    </sheetView>
  </sheetViews>
  <sheetFormatPr baseColWidth="10" defaultRowHeight="12.75" x14ac:dyDescent="0.2"/>
  <cols>
    <col min="1" max="1" width="9.5" style="171" customWidth="1"/>
    <col min="2" max="2" width="10.5" style="171" customWidth="1"/>
    <col min="3" max="3" width="9.375" style="171" customWidth="1"/>
    <col min="4" max="4" width="10" style="171" customWidth="1"/>
    <col min="5" max="5" width="9.375" style="171" customWidth="1"/>
    <col min="6" max="6" width="9.5" style="171" customWidth="1"/>
    <col min="7" max="7" width="8.5" style="171" customWidth="1"/>
    <col min="8" max="8" width="12.5" style="171" customWidth="1"/>
    <col min="9" max="12" width="11.5" style="171" customWidth="1"/>
    <col min="13" max="66" width="11" style="171"/>
    <col min="67" max="256" width="10" style="171"/>
    <col min="257" max="257" width="8.375" style="171" customWidth="1"/>
    <col min="258" max="258" width="9.25" style="171" customWidth="1"/>
    <col min="259" max="259" width="8.25" style="171" bestFit="1" customWidth="1"/>
    <col min="260" max="260" width="8.875" style="171" bestFit="1" customWidth="1"/>
    <col min="261" max="261" width="8.25" style="171" bestFit="1" customWidth="1"/>
    <col min="262" max="262" width="8.375" style="171" bestFit="1" customWidth="1"/>
    <col min="263" max="263" width="7.5" style="171" bestFit="1" customWidth="1"/>
    <col min="264" max="264" width="11" style="171" bestFit="1" customWidth="1"/>
    <col min="265" max="268" width="10.125" style="171" bestFit="1" customWidth="1"/>
    <col min="269" max="512" width="10" style="171"/>
    <col min="513" max="513" width="8.375" style="171" customWidth="1"/>
    <col min="514" max="514" width="9.25" style="171" customWidth="1"/>
    <col min="515" max="515" width="8.25" style="171" bestFit="1" customWidth="1"/>
    <col min="516" max="516" width="8.875" style="171" bestFit="1" customWidth="1"/>
    <col min="517" max="517" width="8.25" style="171" bestFit="1" customWidth="1"/>
    <col min="518" max="518" width="8.375" style="171" bestFit="1" customWidth="1"/>
    <col min="519" max="519" width="7.5" style="171" bestFit="1" customWidth="1"/>
    <col min="520" max="520" width="11" style="171" bestFit="1" customWidth="1"/>
    <col min="521" max="524" width="10.125" style="171" bestFit="1" customWidth="1"/>
    <col min="525" max="768" width="10" style="171"/>
    <col min="769" max="769" width="8.375" style="171" customWidth="1"/>
    <col min="770" max="770" width="9.25" style="171" customWidth="1"/>
    <col min="771" max="771" width="8.25" style="171" bestFit="1" customWidth="1"/>
    <col min="772" max="772" width="8.875" style="171" bestFit="1" customWidth="1"/>
    <col min="773" max="773" width="8.25" style="171" bestFit="1" customWidth="1"/>
    <col min="774" max="774" width="8.375" style="171" bestFit="1" customWidth="1"/>
    <col min="775" max="775" width="7.5" style="171" bestFit="1" customWidth="1"/>
    <col min="776" max="776" width="11" style="171" bestFit="1" customWidth="1"/>
    <col min="777" max="780" width="10.125" style="171" bestFit="1" customWidth="1"/>
    <col min="781" max="1024" width="11" style="171"/>
    <col min="1025" max="1025" width="8.375" style="171" customWidth="1"/>
    <col min="1026" max="1026" width="9.25" style="171" customWidth="1"/>
    <col min="1027" max="1027" width="8.25" style="171" bestFit="1" customWidth="1"/>
    <col min="1028" max="1028" width="8.875" style="171" bestFit="1" customWidth="1"/>
    <col min="1029" max="1029" width="8.25" style="171" bestFit="1" customWidth="1"/>
    <col min="1030" max="1030" width="8.375" style="171" bestFit="1" customWidth="1"/>
    <col min="1031" max="1031" width="7.5" style="171" bestFit="1" customWidth="1"/>
    <col min="1032" max="1032" width="11" style="171" bestFit="1" customWidth="1"/>
    <col min="1033" max="1036" width="10.125" style="171" bestFit="1" customWidth="1"/>
    <col min="1037" max="1280" width="10" style="171"/>
    <col min="1281" max="1281" width="8.375" style="171" customWidth="1"/>
    <col min="1282" max="1282" width="9.25" style="171" customWidth="1"/>
    <col min="1283" max="1283" width="8.25" style="171" bestFit="1" customWidth="1"/>
    <col min="1284" max="1284" width="8.875" style="171" bestFit="1" customWidth="1"/>
    <col min="1285" max="1285" width="8.25" style="171" bestFit="1" customWidth="1"/>
    <col min="1286" max="1286" width="8.375" style="171" bestFit="1" customWidth="1"/>
    <col min="1287" max="1287" width="7.5" style="171" bestFit="1" customWidth="1"/>
    <col min="1288" max="1288" width="11" style="171" bestFit="1" customWidth="1"/>
    <col min="1289" max="1292" width="10.125" style="171" bestFit="1" customWidth="1"/>
    <col min="1293" max="1536" width="10" style="171"/>
    <col min="1537" max="1537" width="8.375" style="171" customWidth="1"/>
    <col min="1538" max="1538" width="9.25" style="171" customWidth="1"/>
    <col min="1539" max="1539" width="8.25" style="171" bestFit="1" customWidth="1"/>
    <col min="1540" max="1540" width="8.875" style="171" bestFit="1" customWidth="1"/>
    <col min="1541" max="1541" width="8.25" style="171" bestFit="1" customWidth="1"/>
    <col min="1542" max="1542" width="8.375" style="171" bestFit="1" customWidth="1"/>
    <col min="1543" max="1543" width="7.5" style="171" bestFit="1" customWidth="1"/>
    <col min="1544" max="1544" width="11" style="171" bestFit="1" customWidth="1"/>
    <col min="1545" max="1548" width="10.125" style="171" bestFit="1" customWidth="1"/>
    <col min="1549" max="1792" width="10" style="171"/>
    <col min="1793" max="1793" width="8.375" style="171" customWidth="1"/>
    <col min="1794" max="1794" width="9.25" style="171" customWidth="1"/>
    <col min="1795" max="1795" width="8.25" style="171" bestFit="1" customWidth="1"/>
    <col min="1796" max="1796" width="8.875" style="171" bestFit="1" customWidth="1"/>
    <col min="1797" max="1797" width="8.25" style="171" bestFit="1" customWidth="1"/>
    <col min="1798" max="1798" width="8.375" style="171" bestFit="1" customWidth="1"/>
    <col min="1799" max="1799" width="7.5" style="171" bestFit="1" customWidth="1"/>
    <col min="1800" max="1800" width="11" style="171" bestFit="1" customWidth="1"/>
    <col min="1801" max="1804" width="10.125" style="171" bestFit="1" customWidth="1"/>
    <col min="1805" max="2048" width="11" style="171"/>
    <col min="2049" max="2049" width="8.375" style="171" customWidth="1"/>
    <col min="2050" max="2050" width="9.25" style="171" customWidth="1"/>
    <col min="2051" max="2051" width="8.25" style="171" bestFit="1" customWidth="1"/>
    <col min="2052" max="2052" width="8.875" style="171" bestFit="1" customWidth="1"/>
    <col min="2053" max="2053" width="8.25" style="171" bestFit="1" customWidth="1"/>
    <col min="2054" max="2054" width="8.375" style="171" bestFit="1" customWidth="1"/>
    <col min="2055" max="2055" width="7.5" style="171" bestFit="1" customWidth="1"/>
    <col min="2056" max="2056" width="11" style="171" bestFit="1" customWidth="1"/>
    <col min="2057" max="2060" width="10.125" style="171" bestFit="1" customWidth="1"/>
    <col min="2061" max="2304" width="10" style="171"/>
    <col min="2305" max="2305" width="8.375" style="171" customWidth="1"/>
    <col min="2306" max="2306" width="9.25" style="171" customWidth="1"/>
    <col min="2307" max="2307" width="8.25" style="171" bestFit="1" customWidth="1"/>
    <col min="2308" max="2308" width="8.875" style="171" bestFit="1" customWidth="1"/>
    <col min="2309" max="2309" width="8.25" style="171" bestFit="1" customWidth="1"/>
    <col min="2310" max="2310" width="8.375" style="171" bestFit="1" customWidth="1"/>
    <col min="2311" max="2311" width="7.5" style="171" bestFit="1" customWidth="1"/>
    <col min="2312" max="2312" width="11" style="171" bestFit="1" customWidth="1"/>
    <col min="2313" max="2316" width="10.125" style="171" bestFit="1" customWidth="1"/>
    <col min="2317" max="2560" width="10" style="171"/>
    <col min="2561" max="2561" width="8.375" style="171" customWidth="1"/>
    <col min="2562" max="2562" width="9.25" style="171" customWidth="1"/>
    <col min="2563" max="2563" width="8.25" style="171" bestFit="1" customWidth="1"/>
    <col min="2564" max="2564" width="8.875" style="171" bestFit="1" customWidth="1"/>
    <col min="2565" max="2565" width="8.25" style="171" bestFit="1" customWidth="1"/>
    <col min="2566" max="2566" width="8.375" style="171" bestFit="1" customWidth="1"/>
    <col min="2567" max="2567" width="7.5" style="171" bestFit="1" customWidth="1"/>
    <col min="2568" max="2568" width="11" style="171" bestFit="1" customWidth="1"/>
    <col min="2569" max="2572" width="10.125" style="171" bestFit="1" customWidth="1"/>
    <col min="2573" max="2816" width="10" style="171"/>
    <col min="2817" max="2817" width="8.375" style="171" customWidth="1"/>
    <col min="2818" max="2818" width="9.25" style="171" customWidth="1"/>
    <col min="2819" max="2819" width="8.25" style="171" bestFit="1" customWidth="1"/>
    <col min="2820" max="2820" width="8.875" style="171" bestFit="1" customWidth="1"/>
    <col min="2821" max="2821" width="8.25" style="171" bestFit="1" customWidth="1"/>
    <col min="2822" max="2822" width="8.375" style="171" bestFit="1" customWidth="1"/>
    <col min="2823" max="2823" width="7.5" style="171" bestFit="1" customWidth="1"/>
    <col min="2824" max="2824" width="11" style="171" bestFit="1" customWidth="1"/>
    <col min="2825" max="2828" width="10.125" style="171" bestFit="1" customWidth="1"/>
    <col min="2829" max="3072" width="11" style="171"/>
    <col min="3073" max="3073" width="8.375" style="171" customWidth="1"/>
    <col min="3074" max="3074" width="9.25" style="171" customWidth="1"/>
    <col min="3075" max="3075" width="8.25" style="171" bestFit="1" customWidth="1"/>
    <col min="3076" max="3076" width="8.875" style="171" bestFit="1" customWidth="1"/>
    <col min="3077" max="3077" width="8.25" style="171" bestFit="1" customWidth="1"/>
    <col min="3078" max="3078" width="8.375" style="171" bestFit="1" customWidth="1"/>
    <col min="3079" max="3079" width="7.5" style="171" bestFit="1" customWidth="1"/>
    <col min="3080" max="3080" width="11" style="171" bestFit="1" customWidth="1"/>
    <col min="3081" max="3084" width="10.125" style="171" bestFit="1" customWidth="1"/>
    <col min="3085" max="3328" width="10" style="171"/>
    <col min="3329" max="3329" width="8.375" style="171" customWidth="1"/>
    <col min="3330" max="3330" width="9.25" style="171" customWidth="1"/>
    <col min="3331" max="3331" width="8.25" style="171" bestFit="1" customWidth="1"/>
    <col min="3332" max="3332" width="8.875" style="171" bestFit="1" customWidth="1"/>
    <col min="3333" max="3333" width="8.25" style="171" bestFit="1" customWidth="1"/>
    <col min="3334" max="3334" width="8.375" style="171" bestFit="1" customWidth="1"/>
    <col min="3335" max="3335" width="7.5" style="171" bestFit="1" customWidth="1"/>
    <col min="3336" max="3336" width="11" style="171" bestFit="1" customWidth="1"/>
    <col min="3337" max="3340" width="10.125" style="171" bestFit="1" customWidth="1"/>
    <col min="3341" max="3584" width="10" style="171"/>
    <col min="3585" max="3585" width="8.375" style="171" customWidth="1"/>
    <col min="3586" max="3586" width="9.25" style="171" customWidth="1"/>
    <col min="3587" max="3587" width="8.25" style="171" bestFit="1" customWidth="1"/>
    <col min="3588" max="3588" width="8.875" style="171" bestFit="1" customWidth="1"/>
    <col min="3589" max="3589" width="8.25" style="171" bestFit="1" customWidth="1"/>
    <col min="3590" max="3590" width="8.375" style="171" bestFit="1" customWidth="1"/>
    <col min="3591" max="3591" width="7.5" style="171" bestFit="1" customWidth="1"/>
    <col min="3592" max="3592" width="11" style="171" bestFit="1" customWidth="1"/>
    <col min="3593" max="3596" width="10.125" style="171" bestFit="1" customWidth="1"/>
    <col min="3597" max="3840" width="10" style="171"/>
    <col min="3841" max="3841" width="8.375" style="171" customWidth="1"/>
    <col min="3842" max="3842" width="9.25" style="171" customWidth="1"/>
    <col min="3843" max="3843" width="8.25" style="171" bestFit="1" customWidth="1"/>
    <col min="3844" max="3844" width="8.875" style="171" bestFit="1" customWidth="1"/>
    <col min="3845" max="3845" width="8.25" style="171" bestFit="1" customWidth="1"/>
    <col min="3846" max="3846" width="8.375" style="171" bestFit="1" customWidth="1"/>
    <col min="3847" max="3847" width="7.5" style="171" bestFit="1" customWidth="1"/>
    <col min="3848" max="3848" width="11" style="171" bestFit="1" customWidth="1"/>
    <col min="3849" max="3852" width="10.125" style="171" bestFit="1" customWidth="1"/>
    <col min="3853" max="4096" width="11" style="171"/>
    <col min="4097" max="4097" width="8.375" style="171" customWidth="1"/>
    <col min="4098" max="4098" width="9.25" style="171" customWidth="1"/>
    <col min="4099" max="4099" width="8.25" style="171" bestFit="1" customWidth="1"/>
    <col min="4100" max="4100" width="8.875" style="171" bestFit="1" customWidth="1"/>
    <col min="4101" max="4101" width="8.25" style="171" bestFit="1" customWidth="1"/>
    <col min="4102" max="4102" width="8.375" style="171" bestFit="1" customWidth="1"/>
    <col min="4103" max="4103" width="7.5" style="171" bestFit="1" customWidth="1"/>
    <col min="4104" max="4104" width="11" style="171" bestFit="1" customWidth="1"/>
    <col min="4105" max="4108" width="10.125" style="171" bestFit="1" customWidth="1"/>
    <col min="4109" max="4352" width="10" style="171"/>
    <col min="4353" max="4353" width="8.375" style="171" customWidth="1"/>
    <col min="4354" max="4354" width="9.25" style="171" customWidth="1"/>
    <col min="4355" max="4355" width="8.25" style="171" bestFit="1" customWidth="1"/>
    <col min="4356" max="4356" width="8.875" style="171" bestFit="1" customWidth="1"/>
    <col min="4357" max="4357" width="8.25" style="171" bestFit="1" customWidth="1"/>
    <col min="4358" max="4358" width="8.375" style="171" bestFit="1" customWidth="1"/>
    <col min="4359" max="4359" width="7.5" style="171" bestFit="1" customWidth="1"/>
    <col min="4360" max="4360" width="11" style="171" bestFit="1" customWidth="1"/>
    <col min="4361" max="4364" width="10.125" style="171" bestFit="1" customWidth="1"/>
    <col min="4365" max="4608" width="10" style="171"/>
    <col min="4609" max="4609" width="8.375" style="171" customWidth="1"/>
    <col min="4610" max="4610" width="9.25" style="171" customWidth="1"/>
    <col min="4611" max="4611" width="8.25" style="171" bestFit="1" customWidth="1"/>
    <col min="4612" max="4612" width="8.875" style="171" bestFit="1" customWidth="1"/>
    <col min="4613" max="4613" width="8.25" style="171" bestFit="1" customWidth="1"/>
    <col min="4614" max="4614" width="8.375" style="171" bestFit="1" customWidth="1"/>
    <col min="4615" max="4615" width="7.5" style="171" bestFit="1" customWidth="1"/>
    <col min="4616" max="4616" width="11" style="171" bestFit="1" customWidth="1"/>
    <col min="4617" max="4620" width="10.125" style="171" bestFit="1" customWidth="1"/>
    <col min="4621" max="4864" width="10" style="171"/>
    <col min="4865" max="4865" width="8.375" style="171" customWidth="1"/>
    <col min="4866" max="4866" width="9.25" style="171" customWidth="1"/>
    <col min="4867" max="4867" width="8.25" style="171" bestFit="1" customWidth="1"/>
    <col min="4868" max="4868" width="8.875" style="171" bestFit="1" customWidth="1"/>
    <col min="4869" max="4869" width="8.25" style="171" bestFit="1" customWidth="1"/>
    <col min="4870" max="4870" width="8.375" style="171" bestFit="1" customWidth="1"/>
    <col min="4871" max="4871" width="7.5" style="171" bestFit="1" customWidth="1"/>
    <col min="4872" max="4872" width="11" style="171" bestFit="1" customWidth="1"/>
    <col min="4873" max="4876" width="10.125" style="171" bestFit="1" customWidth="1"/>
    <col min="4877" max="5120" width="11" style="171"/>
    <col min="5121" max="5121" width="8.375" style="171" customWidth="1"/>
    <col min="5122" max="5122" width="9.25" style="171" customWidth="1"/>
    <col min="5123" max="5123" width="8.25" style="171" bestFit="1" customWidth="1"/>
    <col min="5124" max="5124" width="8.875" style="171" bestFit="1" customWidth="1"/>
    <col min="5125" max="5125" width="8.25" style="171" bestFit="1" customWidth="1"/>
    <col min="5126" max="5126" width="8.375" style="171" bestFit="1" customWidth="1"/>
    <col min="5127" max="5127" width="7.5" style="171" bestFit="1" customWidth="1"/>
    <col min="5128" max="5128" width="11" style="171" bestFit="1" customWidth="1"/>
    <col min="5129" max="5132" width="10.125" style="171" bestFit="1" customWidth="1"/>
    <col min="5133" max="5376" width="10" style="171"/>
    <col min="5377" max="5377" width="8.375" style="171" customWidth="1"/>
    <col min="5378" max="5378" width="9.25" style="171" customWidth="1"/>
    <col min="5379" max="5379" width="8.25" style="171" bestFit="1" customWidth="1"/>
    <col min="5380" max="5380" width="8.875" style="171" bestFit="1" customWidth="1"/>
    <col min="5381" max="5381" width="8.25" style="171" bestFit="1" customWidth="1"/>
    <col min="5382" max="5382" width="8.375" style="171" bestFit="1" customWidth="1"/>
    <col min="5383" max="5383" width="7.5" style="171" bestFit="1" customWidth="1"/>
    <col min="5384" max="5384" width="11" style="171" bestFit="1" customWidth="1"/>
    <col min="5385" max="5388" width="10.125" style="171" bestFit="1" customWidth="1"/>
    <col min="5389" max="5632" width="10" style="171"/>
    <col min="5633" max="5633" width="8.375" style="171" customWidth="1"/>
    <col min="5634" max="5634" width="9.25" style="171" customWidth="1"/>
    <col min="5635" max="5635" width="8.25" style="171" bestFit="1" customWidth="1"/>
    <col min="5636" max="5636" width="8.875" style="171" bestFit="1" customWidth="1"/>
    <col min="5637" max="5637" width="8.25" style="171" bestFit="1" customWidth="1"/>
    <col min="5638" max="5638" width="8.375" style="171" bestFit="1" customWidth="1"/>
    <col min="5639" max="5639" width="7.5" style="171" bestFit="1" customWidth="1"/>
    <col min="5640" max="5640" width="11" style="171" bestFit="1" customWidth="1"/>
    <col min="5641" max="5644" width="10.125" style="171" bestFit="1" customWidth="1"/>
    <col min="5645" max="5888" width="10" style="171"/>
    <col min="5889" max="5889" width="8.375" style="171" customWidth="1"/>
    <col min="5890" max="5890" width="9.25" style="171" customWidth="1"/>
    <col min="5891" max="5891" width="8.25" style="171" bestFit="1" customWidth="1"/>
    <col min="5892" max="5892" width="8.875" style="171" bestFit="1" customWidth="1"/>
    <col min="5893" max="5893" width="8.25" style="171" bestFit="1" customWidth="1"/>
    <col min="5894" max="5894" width="8.375" style="171" bestFit="1" customWidth="1"/>
    <col min="5895" max="5895" width="7.5" style="171" bestFit="1" customWidth="1"/>
    <col min="5896" max="5896" width="11" style="171" bestFit="1" customWidth="1"/>
    <col min="5897" max="5900" width="10.125" style="171" bestFit="1" customWidth="1"/>
    <col min="5901" max="6144" width="11" style="171"/>
    <col min="6145" max="6145" width="8.375" style="171" customWidth="1"/>
    <col min="6146" max="6146" width="9.25" style="171" customWidth="1"/>
    <col min="6147" max="6147" width="8.25" style="171" bestFit="1" customWidth="1"/>
    <col min="6148" max="6148" width="8.875" style="171" bestFit="1" customWidth="1"/>
    <col min="6149" max="6149" width="8.25" style="171" bestFit="1" customWidth="1"/>
    <col min="6150" max="6150" width="8.375" style="171" bestFit="1" customWidth="1"/>
    <col min="6151" max="6151" width="7.5" style="171" bestFit="1" customWidth="1"/>
    <col min="6152" max="6152" width="11" style="171" bestFit="1" customWidth="1"/>
    <col min="6153" max="6156" width="10.125" style="171" bestFit="1" customWidth="1"/>
    <col min="6157" max="6400" width="10" style="171"/>
    <col min="6401" max="6401" width="8.375" style="171" customWidth="1"/>
    <col min="6402" max="6402" width="9.25" style="171" customWidth="1"/>
    <col min="6403" max="6403" width="8.25" style="171" bestFit="1" customWidth="1"/>
    <col min="6404" max="6404" width="8.875" style="171" bestFit="1" customWidth="1"/>
    <col min="6405" max="6405" width="8.25" style="171" bestFit="1" customWidth="1"/>
    <col min="6406" max="6406" width="8.375" style="171" bestFit="1" customWidth="1"/>
    <col min="6407" max="6407" width="7.5" style="171" bestFit="1" customWidth="1"/>
    <col min="6408" max="6408" width="11" style="171" bestFit="1" customWidth="1"/>
    <col min="6409" max="6412" width="10.125" style="171" bestFit="1" customWidth="1"/>
    <col min="6413" max="6656" width="10" style="171"/>
    <col min="6657" max="6657" width="8.375" style="171" customWidth="1"/>
    <col min="6658" max="6658" width="9.25" style="171" customWidth="1"/>
    <col min="6659" max="6659" width="8.25" style="171" bestFit="1" customWidth="1"/>
    <col min="6660" max="6660" width="8.875" style="171" bestFit="1" customWidth="1"/>
    <col min="6661" max="6661" width="8.25" style="171" bestFit="1" customWidth="1"/>
    <col min="6662" max="6662" width="8.375" style="171" bestFit="1" customWidth="1"/>
    <col min="6663" max="6663" width="7.5" style="171" bestFit="1" customWidth="1"/>
    <col min="6664" max="6664" width="11" style="171" bestFit="1" customWidth="1"/>
    <col min="6665" max="6668" width="10.125" style="171" bestFit="1" customWidth="1"/>
    <col min="6669" max="6912" width="10" style="171"/>
    <col min="6913" max="6913" width="8.375" style="171" customWidth="1"/>
    <col min="6914" max="6914" width="9.25" style="171" customWidth="1"/>
    <col min="6915" max="6915" width="8.25" style="171" bestFit="1" customWidth="1"/>
    <col min="6916" max="6916" width="8.875" style="171" bestFit="1" customWidth="1"/>
    <col min="6917" max="6917" width="8.25" style="171" bestFit="1" customWidth="1"/>
    <col min="6918" max="6918" width="8.375" style="171" bestFit="1" customWidth="1"/>
    <col min="6919" max="6919" width="7.5" style="171" bestFit="1" customWidth="1"/>
    <col min="6920" max="6920" width="11" style="171" bestFit="1" customWidth="1"/>
    <col min="6921" max="6924" width="10.125" style="171" bestFit="1" customWidth="1"/>
    <col min="6925" max="7168" width="11" style="171"/>
    <col min="7169" max="7169" width="8.375" style="171" customWidth="1"/>
    <col min="7170" max="7170" width="9.25" style="171" customWidth="1"/>
    <col min="7171" max="7171" width="8.25" style="171" bestFit="1" customWidth="1"/>
    <col min="7172" max="7172" width="8.875" style="171" bestFit="1" customWidth="1"/>
    <col min="7173" max="7173" width="8.25" style="171" bestFit="1" customWidth="1"/>
    <col min="7174" max="7174" width="8.375" style="171" bestFit="1" customWidth="1"/>
    <col min="7175" max="7175" width="7.5" style="171" bestFit="1" customWidth="1"/>
    <col min="7176" max="7176" width="11" style="171" bestFit="1" customWidth="1"/>
    <col min="7177" max="7180" width="10.125" style="171" bestFit="1" customWidth="1"/>
    <col min="7181" max="7424" width="10" style="171"/>
    <col min="7425" max="7425" width="8.375" style="171" customWidth="1"/>
    <col min="7426" max="7426" width="9.25" style="171" customWidth="1"/>
    <col min="7427" max="7427" width="8.25" style="171" bestFit="1" customWidth="1"/>
    <col min="7428" max="7428" width="8.875" style="171" bestFit="1" customWidth="1"/>
    <col min="7429" max="7429" width="8.25" style="171" bestFit="1" customWidth="1"/>
    <col min="7430" max="7430" width="8.375" style="171" bestFit="1" customWidth="1"/>
    <col min="7431" max="7431" width="7.5" style="171" bestFit="1" customWidth="1"/>
    <col min="7432" max="7432" width="11" style="171" bestFit="1" customWidth="1"/>
    <col min="7433" max="7436" width="10.125" style="171" bestFit="1" customWidth="1"/>
    <col min="7437" max="7680" width="10" style="171"/>
    <col min="7681" max="7681" width="8.375" style="171" customWidth="1"/>
    <col min="7682" max="7682" width="9.25" style="171" customWidth="1"/>
    <col min="7683" max="7683" width="8.25" style="171" bestFit="1" customWidth="1"/>
    <col min="7684" max="7684" width="8.875" style="171" bestFit="1" customWidth="1"/>
    <col min="7685" max="7685" width="8.25" style="171" bestFit="1" customWidth="1"/>
    <col min="7686" max="7686" width="8.375" style="171" bestFit="1" customWidth="1"/>
    <col min="7687" max="7687" width="7.5" style="171" bestFit="1" customWidth="1"/>
    <col min="7688" max="7688" width="11" style="171" bestFit="1" customWidth="1"/>
    <col min="7689" max="7692" width="10.125" style="171" bestFit="1" customWidth="1"/>
    <col min="7693" max="7936" width="10" style="171"/>
    <col min="7937" max="7937" width="8.375" style="171" customWidth="1"/>
    <col min="7938" max="7938" width="9.25" style="171" customWidth="1"/>
    <col min="7939" max="7939" width="8.25" style="171" bestFit="1" customWidth="1"/>
    <col min="7940" max="7940" width="8.875" style="171" bestFit="1" customWidth="1"/>
    <col min="7941" max="7941" width="8.25" style="171" bestFit="1" customWidth="1"/>
    <col min="7942" max="7942" width="8.375" style="171" bestFit="1" customWidth="1"/>
    <col min="7943" max="7943" width="7.5" style="171" bestFit="1" customWidth="1"/>
    <col min="7944" max="7944" width="11" style="171" bestFit="1" customWidth="1"/>
    <col min="7945" max="7948" width="10.125" style="171" bestFit="1" customWidth="1"/>
    <col min="7949" max="8192" width="11" style="171"/>
    <col min="8193" max="8193" width="8.375" style="171" customWidth="1"/>
    <col min="8194" max="8194" width="9.25" style="171" customWidth="1"/>
    <col min="8195" max="8195" width="8.25" style="171" bestFit="1" customWidth="1"/>
    <col min="8196" max="8196" width="8.875" style="171" bestFit="1" customWidth="1"/>
    <col min="8197" max="8197" width="8.25" style="171" bestFit="1" customWidth="1"/>
    <col min="8198" max="8198" width="8.375" style="171" bestFit="1" customWidth="1"/>
    <col min="8199" max="8199" width="7.5" style="171" bestFit="1" customWidth="1"/>
    <col min="8200" max="8200" width="11" style="171" bestFit="1" customWidth="1"/>
    <col min="8201" max="8204" width="10.125" style="171" bestFit="1" customWidth="1"/>
    <col min="8205" max="8448" width="10" style="171"/>
    <col min="8449" max="8449" width="8.375" style="171" customWidth="1"/>
    <col min="8450" max="8450" width="9.25" style="171" customWidth="1"/>
    <col min="8451" max="8451" width="8.25" style="171" bestFit="1" customWidth="1"/>
    <col min="8452" max="8452" width="8.875" style="171" bestFit="1" customWidth="1"/>
    <col min="8453" max="8453" width="8.25" style="171" bestFit="1" customWidth="1"/>
    <col min="8454" max="8454" width="8.375" style="171" bestFit="1" customWidth="1"/>
    <col min="8455" max="8455" width="7.5" style="171" bestFit="1" customWidth="1"/>
    <col min="8456" max="8456" width="11" style="171" bestFit="1" customWidth="1"/>
    <col min="8457" max="8460" width="10.125" style="171" bestFit="1" customWidth="1"/>
    <col min="8461" max="8704" width="10" style="171"/>
    <col min="8705" max="8705" width="8.375" style="171" customWidth="1"/>
    <col min="8706" max="8706" width="9.25" style="171" customWidth="1"/>
    <col min="8707" max="8707" width="8.25" style="171" bestFit="1" customWidth="1"/>
    <col min="8708" max="8708" width="8.875" style="171" bestFit="1" customWidth="1"/>
    <col min="8709" max="8709" width="8.25" style="171" bestFit="1" customWidth="1"/>
    <col min="8710" max="8710" width="8.375" style="171" bestFit="1" customWidth="1"/>
    <col min="8711" max="8711" width="7.5" style="171" bestFit="1" customWidth="1"/>
    <col min="8712" max="8712" width="11" style="171" bestFit="1" customWidth="1"/>
    <col min="8713" max="8716" width="10.125" style="171" bestFit="1" customWidth="1"/>
    <col min="8717" max="8960" width="10" style="171"/>
    <col min="8961" max="8961" width="8.375" style="171" customWidth="1"/>
    <col min="8962" max="8962" width="9.25" style="171" customWidth="1"/>
    <col min="8963" max="8963" width="8.25" style="171" bestFit="1" customWidth="1"/>
    <col min="8964" max="8964" width="8.875" style="171" bestFit="1" customWidth="1"/>
    <col min="8965" max="8965" width="8.25" style="171" bestFit="1" customWidth="1"/>
    <col min="8966" max="8966" width="8.375" style="171" bestFit="1" customWidth="1"/>
    <col min="8967" max="8967" width="7.5" style="171" bestFit="1" customWidth="1"/>
    <col min="8968" max="8968" width="11" style="171" bestFit="1" customWidth="1"/>
    <col min="8969" max="8972" width="10.125" style="171" bestFit="1" customWidth="1"/>
    <col min="8973" max="9216" width="11" style="171"/>
    <col min="9217" max="9217" width="8.375" style="171" customWidth="1"/>
    <col min="9218" max="9218" width="9.25" style="171" customWidth="1"/>
    <col min="9219" max="9219" width="8.25" style="171" bestFit="1" customWidth="1"/>
    <col min="9220" max="9220" width="8.875" style="171" bestFit="1" customWidth="1"/>
    <col min="9221" max="9221" width="8.25" style="171" bestFit="1" customWidth="1"/>
    <col min="9222" max="9222" width="8.375" style="171" bestFit="1" customWidth="1"/>
    <col min="9223" max="9223" width="7.5" style="171" bestFit="1" customWidth="1"/>
    <col min="9224" max="9224" width="11" style="171" bestFit="1" customWidth="1"/>
    <col min="9225" max="9228" width="10.125" style="171" bestFit="1" customWidth="1"/>
    <col min="9229" max="9472" width="10" style="171"/>
    <col min="9473" max="9473" width="8.375" style="171" customWidth="1"/>
    <col min="9474" max="9474" width="9.25" style="171" customWidth="1"/>
    <col min="9475" max="9475" width="8.25" style="171" bestFit="1" customWidth="1"/>
    <col min="9476" max="9476" width="8.875" style="171" bestFit="1" customWidth="1"/>
    <col min="9477" max="9477" width="8.25" style="171" bestFit="1" customWidth="1"/>
    <col min="9478" max="9478" width="8.375" style="171" bestFit="1" customWidth="1"/>
    <col min="9479" max="9479" width="7.5" style="171" bestFit="1" customWidth="1"/>
    <col min="9480" max="9480" width="11" style="171" bestFit="1" customWidth="1"/>
    <col min="9481" max="9484" width="10.125" style="171" bestFit="1" customWidth="1"/>
    <col min="9485" max="9728" width="10" style="171"/>
    <col min="9729" max="9729" width="8.375" style="171" customWidth="1"/>
    <col min="9730" max="9730" width="9.25" style="171" customWidth="1"/>
    <col min="9731" max="9731" width="8.25" style="171" bestFit="1" customWidth="1"/>
    <col min="9732" max="9732" width="8.875" style="171" bestFit="1" customWidth="1"/>
    <col min="9733" max="9733" width="8.25" style="171" bestFit="1" customWidth="1"/>
    <col min="9734" max="9734" width="8.375" style="171" bestFit="1" customWidth="1"/>
    <col min="9735" max="9735" width="7.5" style="171" bestFit="1" customWidth="1"/>
    <col min="9736" max="9736" width="11" style="171" bestFit="1" customWidth="1"/>
    <col min="9737" max="9740" width="10.125" style="171" bestFit="1" customWidth="1"/>
    <col min="9741" max="9984" width="10" style="171"/>
    <col min="9985" max="9985" width="8.375" style="171" customWidth="1"/>
    <col min="9986" max="9986" width="9.25" style="171" customWidth="1"/>
    <col min="9987" max="9987" width="8.25" style="171" bestFit="1" customWidth="1"/>
    <col min="9988" max="9988" width="8.875" style="171" bestFit="1" customWidth="1"/>
    <col min="9989" max="9989" width="8.25" style="171" bestFit="1" customWidth="1"/>
    <col min="9990" max="9990" width="8.375" style="171" bestFit="1" customWidth="1"/>
    <col min="9991" max="9991" width="7.5" style="171" bestFit="1" customWidth="1"/>
    <col min="9992" max="9992" width="11" style="171" bestFit="1" customWidth="1"/>
    <col min="9993" max="9996" width="10.125" style="171" bestFit="1" customWidth="1"/>
    <col min="9997" max="10240" width="11" style="171"/>
    <col min="10241" max="10241" width="8.375" style="171" customWidth="1"/>
    <col min="10242" max="10242" width="9.25" style="171" customWidth="1"/>
    <col min="10243" max="10243" width="8.25" style="171" bestFit="1" customWidth="1"/>
    <col min="10244" max="10244" width="8.875" style="171" bestFit="1" customWidth="1"/>
    <col min="10245" max="10245" width="8.25" style="171" bestFit="1" customWidth="1"/>
    <col min="10246" max="10246" width="8.375" style="171" bestFit="1" customWidth="1"/>
    <col min="10247" max="10247" width="7.5" style="171" bestFit="1" customWidth="1"/>
    <col min="10248" max="10248" width="11" style="171" bestFit="1" customWidth="1"/>
    <col min="10249" max="10252" width="10.125" style="171" bestFit="1" customWidth="1"/>
    <col min="10253" max="10496" width="10" style="171"/>
    <col min="10497" max="10497" width="8.375" style="171" customWidth="1"/>
    <col min="10498" max="10498" width="9.25" style="171" customWidth="1"/>
    <col min="10499" max="10499" width="8.25" style="171" bestFit="1" customWidth="1"/>
    <col min="10500" max="10500" width="8.875" style="171" bestFit="1" customWidth="1"/>
    <col min="10501" max="10501" width="8.25" style="171" bestFit="1" customWidth="1"/>
    <col min="10502" max="10502" width="8.375" style="171" bestFit="1" customWidth="1"/>
    <col min="10503" max="10503" width="7.5" style="171" bestFit="1" customWidth="1"/>
    <col min="10504" max="10504" width="11" style="171" bestFit="1" customWidth="1"/>
    <col min="10505" max="10508" width="10.125" style="171" bestFit="1" customWidth="1"/>
    <col min="10509" max="10752" width="10" style="171"/>
    <col min="10753" max="10753" width="8.375" style="171" customWidth="1"/>
    <col min="10754" max="10754" width="9.25" style="171" customWidth="1"/>
    <col min="10755" max="10755" width="8.25" style="171" bestFit="1" customWidth="1"/>
    <col min="10756" max="10756" width="8.875" style="171" bestFit="1" customWidth="1"/>
    <col min="10757" max="10757" width="8.25" style="171" bestFit="1" customWidth="1"/>
    <col min="10758" max="10758" width="8.375" style="171" bestFit="1" customWidth="1"/>
    <col min="10759" max="10759" width="7.5" style="171" bestFit="1" customWidth="1"/>
    <col min="10760" max="10760" width="11" style="171" bestFit="1" customWidth="1"/>
    <col min="10761" max="10764" width="10.125" style="171" bestFit="1" customWidth="1"/>
    <col min="10765" max="11008" width="10" style="171"/>
    <col min="11009" max="11009" width="8.375" style="171" customWidth="1"/>
    <col min="11010" max="11010" width="9.25" style="171" customWidth="1"/>
    <col min="11011" max="11011" width="8.25" style="171" bestFit="1" customWidth="1"/>
    <col min="11012" max="11012" width="8.875" style="171" bestFit="1" customWidth="1"/>
    <col min="11013" max="11013" width="8.25" style="171" bestFit="1" customWidth="1"/>
    <col min="11014" max="11014" width="8.375" style="171" bestFit="1" customWidth="1"/>
    <col min="11015" max="11015" width="7.5" style="171" bestFit="1" customWidth="1"/>
    <col min="11016" max="11016" width="11" style="171" bestFit="1" customWidth="1"/>
    <col min="11017" max="11020" width="10.125" style="171" bestFit="1" customWidth="1"/>
    <col min="11021" max="11264" width="11" style="171"/>
    <col min="11265" max="11265" width="8.375" style="171" customWidth="1"/>
    <col min="11266" max="11266" width="9.25" style="171" customWidth="1"/>
    <col min="11267" max="11267" width="8.25" style="171" bestFit="1" customWidth="1"/>
    <col min="11268" max="11268" width="8.875" style="171" bestFit="1" customWidth="1"/>
    <col min="11269" max="11269" width="8.25" style="171" bestFit="1" customWidth="1"/>
    <col min="11270" max="11270" width="8.375" style="171" bestFit="1" customWidth="1"/>
    <col min="11271" max="11271" width="7.5" style="171" bestFit="1" customWidth="1"/>
    <col min="11272" max="11272" width="11" style="171" bestFit="1" customWidth="1"/>
    <col min="11273" max="11276" width="10.125" style="171" bestFit="1" customWidth="1"/>
    <col min="11277" max="11520" width="10" style="171"/>
    <col min="11521" max="11521" width="8.375" style="171" customWidth="1"/>
    <col min="11522" max="11522" width="9.25" style="171" customWidth="1"/>
    <col min="11523" max="11523" width="8.25" style="171" bestFit="1" customWidth="1"/>
    <col min="11524" max="11524" width="8.875" style="171" bestFit="1" customWidth="1"/>
    <col min="11525" max="11525" width="8.25" style="171" bestFit="1" customWidth="1"/>
    <col min="11526" max="11526" width="8.375" style="171" bestFit="1" customWidth="1"/>
    <col min="11527" max="11527" width="7.5" style="171" bestFit="1" customWidth="1"/>
    <col min="11528" max="11528" width="11" style="171" bestFit="1" customWidth="1"/>
    <col min="11529" max="11532" width="10.125" style="171" bestFit="1" customWidth="1"/>
    <col min="11533" max="11776" width="10" style="171"/>
    <col min="11777" max="11777" width="8.375" style="171" customWidth="1"/>
    <col min="11778" max="11778" width="9.25" style="171" customWidth="1"/>
    <col min="11779" max="11779" width="8.25" style="171" bestFit="1" customWidth="1"/>
    <col min="11780" max="11780" width="8.875" style="171" bestFit="1" customWidth="1"/>
    <col min="11781" max="11781" width="8.25" style="171" bestFit="1" customWidth="1"/>
    <col min="11782" max="11782" width="8.375" style="171" bestFit="1" customWidth="1"/>
    <col min="11783" max="11783" width="7.5" style="171" bestFit="1" customWidth="1"/>
    <col min="11784" max="11784" width="11" style="171" bestFit="1" customWidth="1"/>
    <col min="11785" max="11788" width="10.125" style="171" bestFit="1" customWidth="1"/>
    <col min="11789" max="12032" width="10" style="171"/>
    <col min="12033" max="12033" width="8.375" style="171" customWidth="1"/>
    <col min="12034" max="12034" width="9.25" style="171" customWidth="1"/>
    <col min="12035" max="12035" width="8.25" style="171" bestFit="1" customWidth="1"/>
    <col min="12036" max="12036" width="8.875" style="171" bestFit="1" customWidth="1"/>
    <col min="12037" max="12037" width="8.25" style="171" bestFit="1" customWidth="1"/>
    <col min="12038" max="12038" width="8.375" style="171" bestFit="1" customWidth="1"/>
    <col min="12039" max="12039" width="7.5" style="171" bestFit="1" customWidth="1"/>
    <col min="12040" max="12040" width="11" style="171" bestFit="1" customWidth="1"/>
    <col min="12041" max="12044" width="10.125" style="171" bestFit="1" customWidth="1"/>
    <col min="12045" max="12288" width="11" style="171"/>
    <col min="12289" max="12289" width="8.375" style="171" customWidth="1"/>
    <col min="12290" max="12290" width="9.25" style="171" customWidth="1"/>
    <col min="12291" max="12291" width="8.25" style="171" bestFit="1" customWidth="1"/>
    <col min="12292" max="12292" width="8.875" style="171" bestFit="1" customWidth="1"/>
    <col min="12293" max="12293" width="8.25" style="171" bestFit="1" customWidth="1"/>
    <col min="12294" max="12294" width="8.375" style="171" bestFit="1" customWidth="1"/>
    <col min="12295" max="12295" width="7.5" style="171" bestFit="1" customWidth="1"/>
    <col min="12296" max="12296" width="11" style="171" bestFit="1" customWidth="1"/>
    <col min="12297" max="12300" width="10.125" style="171" bestFit="1" customWidth="1"/>
    <col min="12301" max="12544" width="10" style="171"/>
    <col min="12545" max="12545" width="8.375" style="171" customWidth="1"/>
    <col min="12546" max="12546" width="9.25" style="171" customWidth="1"/>
    <col min="12547" max="12547" width="8.25" style="171" bestFit="1" customWidth="1"/>
    <col min="12548" max="12548" width="8.875" style="171" bestFit="1" customWidth="1"/>
    <col min="12549" max="12549" width="8.25" style="171" bestFit="1" customWidth="1"/>
    <col min="12550" max="12550" width="8.375" style="171" bestFit="1" customWidth="1"/>
    <col min="12551" max="12551" width="7.5" style="171" bestFit="1" customWidth="1"/>
    <col min="12552" max="12552" width="11" style="171" bestFit="1" customWidth="1"/>
    <col min="12553" max="12556" width="10.125" style="171" bestFit="1" customWidth="1"/>
    <col min="12557" max="12800" width="10" style="171"/>
    <col min="12801" max="12801" width="8.375" style="171" customWidth="1"/>
    <col min="12802" max="12802" width="9.25" style="171" customWidth="1"/>
    <col min="12803" max="12803" width="8.25" style="171" bestFit="1" customWidth="1"/>
    <col min="12804" max="12804" width="8.875" style="171" bestFit="1" customWidth="1"/>
    <col min="12805" max="12805" width="8.25" style="171" bestFit="1" customWidth="1"/>
    <col min="12806" max="12806" width="8.375" style="171" bestFit="1" customWidth="1"/>
    <col min="12807" max="12807" width="7.5" style="171" bestFit="1" customWidth="1"/>
    <col min="12808" max="12808" width="11" style="171" bestFit="1" customWidth="1"/>
    <col min="12809" max="12812" width="10.125" style="171" bestFit="1" customWidth="1"/>
    <col min="12813" max="13056" width="10" style="171"/>
    <col min="13057" max="13057" width="8.375" style="171" customWidth="1"/>
    <col min="13058" max="13058" width="9.25" style="171" customWidth="1"/>
    <col min="13059" max="13059" width="8.25" style="171" bestFit="1" customWidth="1"/>
    <col min="13060" max="13060" width="8.875" style="171" bestFit="1" customWidth="1"/>
    <col min="13061" max="13061" width="8.25" style="171" bestFit="1" customWidth="1"/>
    <col min="13062" max="13062" width="8.375" style="171" bestFit="1" customWidth="1"/>
    <col min="13063" max="13063" width="7.5" style="171" bestFit="1" customWidth="1"/>
    <col min="13064" max="13064" width="11" style="171" bestFit="1" customWidth="1"/>
    <col min="13065" max="13068" width="10.125" style="171" bestFit="1" customWidth="1"/>
    <col min="13069" max="13312" width="11" style="171"/>
    <col min="13313" max="13313" width="8.375" style="171" customWidth="1"/>
    <col min="13314" max="13314" width="9.25" style="171" customWidth="1"/>
    <col min="13315" max="13315" width="8.25" style="171" bestFit="1" customWidth="1"/>
    <col min="13316" max="13316" width="8.875" style="171" bestFit="1" customWidth="1"/>
    <col min="13317" max="13317" width="8.25" style="171" bestFit="1" customWidth="1"/>
    <col min="13318" max="13318" width="8.375" style="171" bestFit="1" customWidth="1"/>
    <col min="13319" max="13319" width="7.5" style="171" bestFit="1" customWidth="1"/>
    <col min="13320" max="13320" width="11" style="171" bestFit="1" customWidth="1"/>
    <col min="13321" max="13324" width="10.125" style="171" bestFit="1" customWidth="1"/>
    <col min="13325" max="13568" width="10" style="171"/>
    <col min="13569" max="13569" width="8.375" style="171" customWidth="1"/>
    <col min="13570" max="13570" width="9.25" style="171" customWidth="1"/>
    <col min="13571" max="13571" width="8.25" style="171" bestFit="1" customWidth="1"/>
    <col min="13572" max="13572" width="8.875" style="171" bestFit="1" customWidth="1"/>
    <col min="13573" max="13573" width="8.25" style="171" bestFit="1" customWidth="1"/>
    <col min="13574" max="13574" width="8.375" style="171" bestFit="1" customWidth="1"/>
    <col min="13575" max="13575" width="7.5" style="171" bestFit="1" customWidth="1"/>
    <col min="13576" max="13576" width="11" style="171" bestFit="1" customWidth="1"/>
    <col min="13577" max="13580" width="10.125" style="171" bestFit="1" customWidth="1"/>
    <col min="13581" max="13824" width="10" style="171"/>
    <col min="13825" max="13825" width="8.375" style="171" customWidth="1"/>
    <col min="13826" max="13826" width="9.25" style="171" customWidth="1"/>
    <col min="13827" max="13827" width="8.25" style="171" bestFit="1" customWidth="1"/>
    <col min="13828" max="13828" width="8.875" style="171" bestFit="1" customWidth="1"/>
    <col min="13829" max="13829" width="8.25" style="171" bestFit="1" customWidth="1"/>
    <col min="13830" max="13830" width="8.375" style="171" bestFit="1" customWidth="1"/>
    <col min="13831" max="13831" width="7.5" style="171" bestFit="1" customWidth="1"/>
    <col min="13832" max="13832" width="11" style="171" bestFit="1" customWidth="1"/>
    <col min="13833" max="13836" width="10.125" style="171" bestFit="1" customWidth="1"/>
    <col min="13837" max="14080" width="10" style="171"/>
    <col min="14081" max="14081" width="8.375" style="171" customWidth="1"/>
    <col min="14082" max="14082" width="9.25" style="171" customWidth="1"/>
    <col min="14083" max="14083" width="8.25" style="171" bestFit="1" customWidth="1"/>
    <col min="14084" max="14084" width="8.875" style="171" bestFit="1" customWidth="1"/>
    <col min="14085" max="14085" width="8.25" style="171" bestFit="1" customWidth="1"/>
    <col min="14086" max="14086" width="8.375" style="171" bestFit="1" customWidth="1"/>
    <col min="14087" max="14087" width="7.5" style="171" bestFit="1" customWidth="1"/>
    <col min="14088" max="14088" width="11" style="171" bestFit="1" customWidth="1"/>
    <col min="14089" max="14092" width="10.125" style="171" bestFit="1" customWidth="1"/>
    <col min="14093" max="14336" width="11" style="171"/>
    <col min="14337" max="14337" width="8.375" style="171" customWidth="1"/>
    <col min="14338" max="14338" width="9.25" style="171" customWidth="1"/>
    <col min="14339" max="14339" width="8.25" style="171" bestFit="1" customWidth="1"/>
    <col min="14340" max="14340" width="8.875" style="171" bestFit="1" customWidth="1"/>
    <col min="14341" max="14341" width="8.25" style="171" bestFit="1" customWidth="1"/>
    <col min="14342" max="14342" width="8.375" style="171" bestFit="1" customWidth="1"/>
    <col min="14343" max="14343" width="7.5" style="171" bestFit="1" customWidth="1"/>
    <col min="14344" max="14344" width="11" style="171" bestFit="1" customWidth="1"/>
    <col min="14345" max="14348" width="10.125" style="171" bestFit="1" customWidth="1"/>
    <col min="14349" max="14592" width="10" style="171"/>
    <col min="14593" max="14593" width="8.375" style="171" customWidth="1"/>
    <col min="14594" max="14594" width="9.25" style="171" customWidth="1"/>
    <col min="14595" max="14595" width="8.25" style="171" bestFit="1" customWidth="1"/>
    <col min="14596" max="14596" width="8.875" style="171" bestFit="1" customWidth="1"/>
    <col min="14597" max="14597" width="8.25" style="171" bestFit="1" customWidth="1"/>
    <col min="14598" max="14598" width="8.375" style="171" bestFit="1" customWidth="1"/>
    <col min="14599" max="14599" width="7.5" style="171" bestFit="1" customWidth="1"/>
    <col min="14600" max="14600" width="11" style="171" bestFit="1" customWidth="1"/>
    <col min="14601" max="14604" width="10.125" style="171" bestFit="1" customWidth="1"/>
    <col min="14605" max="14848" width="10" style="171"/>
    <col min="14849" max="14849" width="8.375" style="171" customWidth="1"/>
    <col min="14850" max="14850" width="9.25" style="171" customWidth="1"/>
    <col min="14851" max="14851" width="8.25" style="171" bestFit="1" customWidth="1"/>
    <col min="14852" max="14852" width="8.875" style="171" bestFit="1" customWidth="1"/>
    <col min="14853" max="14853" width="8.25" style="171" bestFit="1" customWidth="1"/>
    <col min="14854" max="14854" width="8.375" style="171" bestFit="1" customWidth="1"/>
    <col min="14855" max="14855" width="7.5" style="171" bestFit="1" customWidth="1"/>
    <col min="14856" max="14856" width="11" style="171" bestFit="1" customWidth="1"/>
    <col min="14857" max="14860" width="10.125" style="171" bestFit="1" customWidth="1"/>
    <col min="14861" max="15104" width="10" style="171"/>
    <col min="15105" max="15105" width="8.375" style="171" customWidth="1"/>
    <col min="15106" max="15106" width="9.25" style="171" customWidth="1"/>
    <col min="15107" max="15107" width="8.25" style="171" bestFit="1" customWidth="1"/>
    <col min="15108" max="15108" width="8.875" style="171" bestFit="1" customWidth="1"/>
    <col min="15109" max="15109" width="8.25" style="171" bestFit="1" customWidth="1"/>
    <col min="15110" max="15110" width="8.375" style="171" bestFit="1" customWidth="1"/>
    <col min="15111" max="15111" width="7.5" style="171" bestFit="1" customWidth="1"/>
    <col min="15112" max="15112" width="11" style="171" bestFit="1" customWidth="1"/>
    <col min="15113" max="15116" width="10.125" style="171" bestFit="1" customWidth="1"/>
    <col min="15117" max="15360" width="11" style="171"/>
    <col min="15361" max="15361" width="8.375" style="171" customWidth="1"/>
    <col min="15362" max="15362" width="9.25" style="171" customWidth="1"/>
    <col min="15363" max="15363" width="8.25" style="171" bestFit="1" customWidth="1"/>
    <col min="15364" max="15364" width="8.875" style="171" bestFit="1" customWidth="1"/>
    <col min="15365" max="15365" width="8.25" style="171" bestFit="1" customWidth="1"/>
    <col min="15366" max="15366" width="8.375" style="171" bestFit="1" customWidth="1"/>
    <col min="15367" max="15367" width="7.5" style="171" bestFit="1" customWidth="1"/>
    <col min="15368" max="15368" width="11" style="171" bestFit="1" customWidth="1"/>
    <col min="15369" max="15372" width="10.125" style="171" bestFit="1" customWidth="1"/>
    <col min="15373" max="15616" width="10" style="171"/>
    <col min="15617" max="15617" width="8.375" style="171" customWidth="1"/>
    <col min="15618" max="15618" width="9.25" style="171" customWidth="1"/>
    <col min="15619" max="15619" width="8.25" style="171" bestFit="1" customWidth="1"/>
    <col min="15620" max="15620" width="8.875" style="171" bestFit="1" customWidth="1"/>
    <col min="15621" max="15621" width="8.25" style="171" bestFit="1" customWidth="1"/>
    <col min="15622" max="15622" width="8.375" style="171" bestFit="1" customWidth="1"/>
    <col min="15623" max="15623" width="7.5" style="171" bestFit="1" customWidth="1"/>
    <col min="15624" max="15624" width="11" style="171" bestFit="1" customWidth="1"/>
    <col min="15625" max="15628" width="10.125" style="171" bestFit="1" customWidth="1"/>
    <col min="15629" max="15872" width="10" style="171"/>
    <col min="15873" max="15873" width="8.375" style="171" customWidth="1"/>
    <col min="15874" max="15874" width="9.25" style="171" customWidth="1"/>
    <col min="15875" max="15875" width="8.25" style="171" bestFit="1" customWidth="1"/>
    <col min="15876" max="15876" width="8.875" style="171" bestFit="1" customWidth="1"/>
    <col min="15877" max="15877" width="8.25" style="171" bestFit="1" customWidth="1"/>
    <col min="15878" max="15878" width="8.375" style="171" bestFit="1" customWidth="1"/>
    <col min="15879" max="15879" width="7.5" style="171" bestFit="1" customWidth="1"/>
    <col min="15880" max="15880" width="11" style="171" bestFit="1" customWidth="1"/>
    <col min="15881" max="15884" width="10.125" style="171" bestFit="1" customWidth="1"/>
    <col min="15885" max="16128" width="10" style="171"/>
    <col min="16129" max="16129" width="8.375" style="171" customWidth="1"/>
    <col min="16130" max="16130" width="9.25" style="171" customWidth="1"/>
    <col min="16131" max="16131" width="8.25" style="171" bestFit="1" customWidth="1"/>
    <col min="16132" max="16132" width="8.875" style="171" bestFit="1" customWidth="1"/>
    <col min="16133" max="16133" width="8.25" style="171" bestFit="1" customWidth="1"/>
    <col min="16134" max="16134" width="8.375" style="171" bestFit="1" customWidth="1"/>
    <col min="16135" max="16135" width="7.5" style="171" bestFit="1" customWidth="1"/>
    <col min="16136" max="16136" width="11" style="171" bestFit="1" customWidth="1"/>
    <col min="16137" max="16140" width="10.125" style="171" bestFit="1" customWidth="1"/>
    <col min="16141" max="16384" width="11" style="171"/>
  </cols>
  <sheetData>
    <row r="1" spans="1:65" x14ac:dyDescent="0.2">
      <c r="A1" s="170" t="s">
        <v>6</v>
      </c>
    </row>
    <row r="2" spans="1:65" ht="15.75" x14ac:dyDescent="0.25">
      <c r="A2" s="172"/>
      <c r="B2" s="173"/>
      <c r="H2" s="110" t="s">
        <v>157</v>
      </c>
    </row>
    <row r="3" spans="1:65" s="102" customFormat="1" x14ac:dyDescent="0.2">
      <c r="A3" s="79"/>
      <c r="B3" s="894">
        <f>INDICE!A3</f>
        <v>42979</v>
      </c>
      <c r="C3" s="895"/>
      <c r="D3" s="895" t="s">
        <v>118</v>
      </c>
      <c r="E3" s="895"/>
      <c r="F3" s="895" t="s">
        <v>119</v>
      </c>
      <c r="G3" s="895"/>
      <c r="H3" s="895"/>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460</v>
      </c>
      <c r="D4" s="97" t="s">
        <v>47</v>
      </c>
      <c r="E4" s="97" t="s">
        <v>460</v>
      </c>
      <c r="F4" s="97" t="s">
        <v>47</v>
      </c>
      <c r="G4" s="97" t="s">
        <v>460</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99" customFormat="1" x14ac:dyDescent="0.2">
      <c r="A5" s="99" t="s">
        <v>201</v>
      </c>
      <c r="B5" s="100">
        <v>618.6868300000001</v>
      </c>
      <c r="C5" s="101">
        <v>9.8676009512424354</v>
      </c>
      <c r="D5" s="100">
        <v>4885.730590000001</v>
      </c>
      <c r="E5" s="101">
        <v>9.0165865565894503</v>
      </c>
      <c r="F5" s="100">
        <v>6297.5760300000002</v>
      </c>
      <c r="G5" s="101">
        <v>9.4166739417669056</v>
      </c>
      <c r="H5" s="101">
        <v>99.996041014385952</v>
      </c>
    </row>
    <row r="6" spans="1:65" s="99" customFormat="1" x14ac:dyDescent="0.2">
      <c r="A6" s="99" t="s">
        <v>147</v>
      </c>
      <c r="B6" s="119">
        <v>2.2679999999999999E-2</v>
      </c>
      <c r="C6" s="486">
        <v>-34.564339296018474</v>
      </c>
      <c r="D6" s="119">
        <v>0.16122000000000003</v>
      </c>
      <c r="E6" s="486">
        <v>-57.215646727880689</v>
      </c>
      <c r="F6" s="119">
        <v>0.24933000000000002</v>
      </c>
      <c r="G6" s="486">
        <v>-41.868923550395188</v>
      </c>
      <c r="H6" s="252">
        <v>3.9589856140437654E-3</v>
      </c>
    </row>
    <row r="7" spans="1:65" s="99" customFormat="1" x14ac:dyDescent="0.2">
      <c r="A7" s="68" t="s">
        <v>117</v>
      </c>
      <c r="B7" s="69">
        <v>618.70951000000014</v>
      </c>
      <c r="C7" s="103">
        <v>9.8648663382242141</v>
      </c>
      <c r="D7" s="69">
        <v>4885.8918100000001</v>
      </c>
      <c r="E7" s="103">
        <v>9.0110181633892044</v>
      </c>
      <c r="F7" s="69">
        <v>6297.8253600000007</v>
      </c>
      <c r="G7" s="103">
        <v>9.4128523937718658</v>
      </c>
      <c r="H7" s="103">
        <v>100</v>
      </c>
    </row>
    <row r="8" spans="1:65" s="99" customFormat="1" x14ac:dyDescent="0.2">
      <c r="H8" s="93" t="s">
        <v>232</v>
      </c>
    </row>
    <row r="9" spans="1:65" s="99" customFormat="1" x14ac:dyDescent="0.2">
      <c r="A9" s="94" t="s">
        <v>527</v>
      </c>
    </row>
    <row r="10" spans="1:65" x14ac:dyDescent="0.2">
      <c r="A10" s="165" t="s">
        <v>601</v>
      </c>
    </row>
    <row r="13" spans="1:65" x14ac:dyDescent="0.2">
      <c r="B13" s="100"/>
    </row>
  </sheetData>
  <mergeCells count="3">
    <mergeCell ref="B3:C3"/>
    <mergeCell ref="D3:E3"/>
    <mergeCell ref="F3:H3"/>
  </mergeCells>
  <conditionalFormatting sqref="B6">
    <cfRule type="cellIs" dxfId="662" priority="7" operator="between">
      <formula>0</formula>
      <formula>0.5</formula>
    </cfRule>
    <cfRule type="cellIs" dxfId="661" priority="8" operator="between">
      <formula>0</formula>
      <formula>0.49</formula>
    </cfRule>
  </conditionalFormatting>
  <conditionalFormatting sqref="D6">
    <cfRule type="cellIs" dxfId="660" priority="5" operator="between">
      <formula>0</formula>
      <formula>0.5</formula>
    </cfRule>
    <cfRule type="cellIs" dxfId="659" priority="6" operator="between">
      <formula>0</formula>
      <formula>0.49</formula>
    </cfRule>
  </conditionalFormatting>
  <conditionalFormatting sqref="F6">
    <cfRule type="cellIs" dxfId="658" priority="3" operator="between">
      <formula>0</formula>
      <formula>0.5</formula>
    </cfRule>
    <cfRule type="cellIs" dxfId="657" priority="4" operator="between">
      <formula>0</formula>
      <formula>0.49</formula>
    </cfRule>
  </conditionalFormatting>
  <conditionalFormatting sqref="H6">
    <cfRule type="cellIs" dxfId="656" priority="1" operator="between">
      <formula>0</formula>
      <formula>0.5</formula>
    </cfRule>
    <cfRule type="cellIs" dxfId="65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115" zoomScaleNormal="115" zoomScaleSheetLayoutView="100" workbookViewId="0">
      <selection activeCell="C16" sqref="C16"/>
    </sheetView>
  </sheetViews>
  <sheetFormatPr baseColWidth="10" defaultRowHeight="12.75" x14ac:dyDescent="0.2"/>
  <cols>
    <col min="1" max="1" width="25.75" style="175" customWidth="1"/>
    <col min="2" max="2" width="9.375" style="175" customWidth="1"/>
    <col min="3" max="3" width="12.875" style="175" customWidth="1"/>
    <col min="4" max="4" width="10.375" style="175" customWidth="1"/>
    <col min="5" max="5" width="11.625" style="175" customWidth="1"/>
    <col min="6" max="6" width="10.375" style="175" customWidth="1"/>
    <col min="7" max="7" width="11" style="175" customWidth="1"/>
    <col min="8" max="8" width="16.375" style="175" customWidth="1"/>
    <col min="9" max="11" width="11" style="175"/>
    <col min="12" max="12" width="11.5" style="175" customWidth="1"/>
    <col min="13" max="66" width="11" style="175"/>
    <col min="67" max="256" width="10" style="175"/>
    <col min="257" max="257" width="19.75" style="175" customWidth="1"/>
    <col min="258" max="259" width="8.25" style="175" bestFit="1" customWidth="1"/>
    <col min="260" max="260" width="9.125" style="175" bestFit="1" customWidth="1"/>
    <col min="261" max="261" width="7.5" style="175" bestFit="1" customWidth="1"/>
    <col min="262" max="262" width="9.125" style="175" bestFit="1" customWidth="1"/>
    <col min="263" max="263" width="7.5" style="175" bestFit="1" customWidth="1"/>
    <col min="264" max="264" width="11" style="175" bestFit="1" customWidth="1"/>
    <col min="265" max="267" width="10" style="175"/>
    <col min="268" max="268" width="10.125" style="175" bestFit="1" customWidth="1"/>
    <col min="269" max="512" width="10" style="175"/>
    <col min="513" max="513" width="19.75" style="175" customWidth="1"/>
    <col min="514" max="515" width="8.25" style="175" bestFit="1" customWidth="1"/>
    <col min="516" max="516" width="9.125" style="175" bestFit="1" customWidth="1"/>
    <col min="517" max="517" width="7.5" style="175" bestFit="1" customWidth="1"/>
    <col min="518" max="518" width="9.125" style="175" bestFit="1" customWidth="1"/>
    <col min="519" max="519" width="7.5" style="175" bestFit="1" customWidth="1"/>
    <col min="520" max="520" width="11" style="175" bestFit="1" customWidth="1"/>
    <col min="521" max="523" width="10" style="175"/>
    <col min="524" max="524" width="10.125" style="175" bestFit="1" customWidth="1"/>
    <col min="525" max="768" width="10" style="175"/>
    <col min="769" max="769" width="19.75" style="175" customWidth="1"/>
    <col min="770" max="771" width="8.25" style="175" bestFit="1" customWidth="1"/>
    <col min="772" max="772" width="9.125" style="175" bestFit="1" customWidth="1"/>
    <col min="773" max="773" width="7.5" style="175" bestFit="1" customWidth="1"/>
    <col min="774" max="774" width="9.125" style="175" bestFit="1" customWidth="1"/>
    <col min="775" max="775" width="7.5" style="175" bestFit="1" customWidth="1"/>
    <col min="776" max="776" width="11" style="175" bestFit="1" customWidth="1"/>
    <col min="777" max="779" width="10" style="175"/>
    <col min="780" max="780" width="10.125" style="175" bestFit="1" customWidth="1"/>
    <col min="781" max="1024" width="11" style="175"/>
    <col min="1025" max="1025" width="19.75" style="175" customWidth="1"/>
    <col min="1026" max="1027" width="8.25" style="175" bestFit="1" customWidth="1"/>
    <col min="1028" max="1028" width="9.125" style="175" bestFit="1" customWidth="1"/>
    <col min="1029" max="1029" width="7.5" style="175" bestFit="1" customWidth="1"/>
    <col min="1030" max="1030" width="9.125" style="175" bestFit="1" customWidth="1"/>
    <col min="1031" max="1031" width="7.5" style="175" bestFit="1" customWidth="1"/>
    <col min="1032" max="1032" width="11" style="175" bestFit="1" customWidth="1"/>
    <col min="1033" max="1035" width="10" style="175"/>
    <col min="1036" max="1036" width="10.125" style="175" bestFit="1" customWidth="1"/>
    <col min="1037" max="1280" width="10" style="175"/>
    <col min="1281" max="1281" width="19.75" style="175" customWidth="1"/>
    <col min="1282" max="1283" width="8.25" style="175" bestFit="1" customWidth="1"/>
    <col min="1284" max="1284" width="9.125" style="175" bestFit="1" customWidth="1"/>
    <col min="1285" max="1285" width="7.5" style="175" bestFit="1" customWidth="1"/>
    <col min="1286" max="1286" width="9.125" style="175" bestFit="1" customWidth="1"/>
    <col min="1287" max="1287" width="7.5" style="175" bestFit="1" customWidth="1"/>
    <col min="1288" max="1288" width="11" style="175" bestFit="1" customWidth="1"/>
    <col min="1289" max="1291" width="10" style="175"/>
    <col min="1292" max="1292" width="10.125" style="175" bestFit="1" customWidth="1"/>
    <col min="1293" max="1536" width="10" style="175"/>
    <col min="1537" max="1537" width="19.75" style="175" customWidth="1"/>
    <col min="1538" max="1539" width="8.25" style="175" bestFit="1" customWidth="1"/>
    <col min="1540" max="1540" width="9.125" style="175" bestFit="1" customWidth="1"/>
    <col min="1541" max="1541" width="7.5" style="175" bestFit="1" customWidth="1"/>
    <col min="1542" max="1542" width="9.125" style="175" bestFit="1" customWidth="1"/>
    <col min="1543" max="1543" width="7.5" style="175" bestFit="1" customWidth="1"/>
    <col min="1544" max="1544" width="11" style="175" bestFit="1" customWidth="1"/>
    <col min="1545" max="1547" width="10" style="175"/>
    <col min="1548" max="1548" width="10.125" style="175" bestFit="1" customWidth="1"/>
    <col min="1549" max="1792" width="10" style="175"/>
    <col min="1793" max="1793" width="19.75" style="175" customWidth="1"/>
    <col min="1794" max="1795" width="8.25" style="175" bestFit="1" customWidth="1"/>
    <col min="1796" max="1796" width="9.125" style="175" bestFit="1" customWidth="1"/>
    <col min="1797" max="1797" width="7.5" style="175" bestFit="1" customWidth="1"/>
    <col min="1798" max="1798" width="9.125" style="175" bestFit="1" customWidth="1"/>
    <col min="1799" max="1799" width="7.5" style="175" bestFit="1" customWidth="1"/>
    <col min="1800" max="1800" width="11" style="175" bestFit="1" customWidth="1"/>
    <col min="1801" max="1803" width="10" style="175"/>
    <col min="1804" max="1804" width="10.125" style="175" bestFit="1" customWidth="1"/>
    <col min="1805" max="2048" width="11" style="175"/>
    <col min="2049" max="2049" width="19.75" style="175" customWidth="1"/>
    <col min="2050" max="2051" width="8.25" style="175" bestFit="1" customWidth="1"/>
    <col min="2052" max="2052" width="9.125" style="175" bestFit="1" customWidth="1"/>
    <col min="2053" max="2053" width="7.5" style="175" bestFit="1" customWidth="1"/>
    <col min="2054" max="2054" width="9.125" style="175" bestFit="1" customWidth="1"/>
    <col min="2055" max="2055" width="7.5" style="175" bestFit="1" customWidth="1"/>
    <col min="2056" max="2056" width="11" style="175" bestFit="1" customWidth="1"/>
    <col min="2057" max="2059" width="10" style="175"/>
    <col min="2060" max="2060" width="10.125" style="175" bestFit="1" customWidth="1"/>
    <col min="2061" max="2304" width="10" style="175"/>
    <col min="2305" max="2305" width="19.75" style="175" customWidth="1"/>
    <col min="2306" max="2307" width="8.25" style="175" bestFit="1" customWidth="1"/>
    <col min="2308" max="2308" width="9.125" style="175" bestFit="1" customWidth="1"/>
    <col min="2309" max="2309" width="7.5" style="175" bestFit="1" customWidth="1"/>
    <col min="2310" max="2310" width="9.125" style="175" bestFit="1" customWidth="1"/>
    <col min="2311" max="2311" width="7.5" style="175" bestFit="1" customWidth="1"/>
    <col min="2312" max="2312" width="11" style="175" bestFit="1" customWidth="1"/>
    <col min="2313" max="2315" width="10" style="175"/>
    <col min="2316" max="2316" width="10.125" style="175" bestFit="1" customWidth="1"/>
    <col min="2317" max="2560" width="10" style="175"/>
    <col min="2561" max="2561" width="19.75" style="175" customWidth="1"/>
    <col min="2562" max="2563" width="8.25" style="175" bestFit="1" customWidth="1"/>
    <col min="2564" max="2564" width="9.125" style="175" bestFit="1" customWidth="1"/>
    <col min="2565" max="2565" width="7.5" style="175" bestFit="1" customWidth="1"/>
    <col min="2566" max="2566" width="9.125" style="175" bestFit="1" customWidth="1"/>
    <col min="2567" max="2567" width="7.5" style="175" bestFit="1" customWidth="1"/>
    <col min="2568" max="2568" width="11" style="175" bestFit="1" customWidth="1"/>
    <col min="2569" max="2571" width="10" style="175"/>
    <col min="2572" max="2572" width="10.125" style="175" bestFit="1" customWidth="1"/>
    <col min="2573" max="2816" width="10" style="175"/>
    <col min="2817" max="2817" width="19.75" style="175" customWidth="1"/>
    <col min="2818" max="2819" width="8.25" style="175" bestFit="1" customWidth="1"/>
    <col min="2820" max="2820" width="9.125" style="175" bestFit="1" customWidth="1"/>
    <col min="2821" max="2821" width="7.5" style="175" bestFit="1" customWidth="1"/>
    <col min="2822" max="2822" width="9.125" style="175" bestFit="1" customWidth="1"/>
    <col min="2823" max="2823" width="7.5" style="175" bestFit="1" customWidth="1"/>
    <col min="2824" max="2824" width="11" style="175" bestFit="1" customWidth="1"/>
    <col min="2825" max="2827" width="10" style="175"/>
    <col min="2828" max="2828" width="10.125" style="175" bestFit="1" customWidth="1"/>
    <col min="2829" max="3072" width="11" style="175"/>
    <col min="3073" max="3073" width="19.75" style="175" customWidth="1"/>
    <col min="3074" max="3075" width="8.25" style="175" bestFit="1" customWidth="1"/>
    <col min="3076" max="3076" width="9.125" style="175" bestFit="1" customWidth="1"/>
    <col min="3077" max="3077" width="7.5" style="175" bestFit="1" customWidth="1"/>
    <col min="3078" max="3078" width="9.125" style="175" bestFit="1" customWidth="1"/>
    <col min="3079" max="3079" width="7.5" style="175" bestFit="1" customWidth="1"/>
    <col min="3080" max="3080" width="11" style="175" bestFit="1" customWidth="1"/>
    <col min="3081" max="3083" width="10" style="175"/>
    <col min="3084" max="3084" width="10.125" style="175" bestFit="1" customWidth="1"/>
    <col min="3085" max="3328" width="10" style="175"/>
    <col min="3329" max="3329" width="19.75" style="175" customWidth="1"/>
    <col min="3330" max="3331" width="8.25" style="175" bestFit="1" customWidth="1"/>
    <col min="3332" max="3332" width="9.125" style="175" bestFit="1" customWidth="1"/>
    <col min="3333" max="3333" width="7.5" style="175" bestFit="1" customWidth="1"/>
    <col min="3334" max="3334" width="9.125" style="175" bestFit="1" customWidth="1"/>
    <col min="3335" max="3335" width="7.5" style="175" bestFit="1" customWidth="1"/>
    <col min="3336" max="3336" width="11" style="175" bestFit="1" customWidth="1"/>
    <col min="3337" max="3339" width="10" style="175"/>
    <col min="3340" max="3340" width="10.125" style="175" bestFit="1" customWidth="1"/>
    <col min="3341" max="3584" width="10" style="175"/>
    <col min="3585" max="3585" width="19.75" style="175" customWidth="1"/>
    <col min="3586" max="3587" width="8.25" style="175" bestFit="1" customWidth="1"/>
    <col min="3588" max="3588" width="9.125" style="175" bestFit="1" customWidth="1"/>
    <col min="3589" max="3589" width="7.5" style="175" bestFit="1" customWidth="1"/>
    <col min="3590" max="3590" width="9.125" style="175" bestFit="1" customWidth="1"/>
    <col min="3591" max="3591" width="7.5" style="175" bestFit="1" customWidth="1"/>
    <col min="3592" max="3592" width="11" style="175" bestFit="1" customWidth="1"/>
    <col min="3593" max="3595" width="10" style="175"/>
    <col min="3596" max="3596" width="10.125" style="175" bestFit="1" customWidth="1"/>
    <col min="3597" max="3840" width="10" style="175"/>
    <col min="3841" max="3841" width="19.75" style="175" customWidth="1"/>
    <col min="3842" max="3843" width="8.25" style="175" bestFit="1" customWidth="1"/>
    <col min="3844" max="3844" width="9.125" style="175" bestFit="1" customWidth="1"/>
    <col min="3845" max="3845" width="7.5" style="175" bestFit="1" customWidth="1"/>
    <col min="3846" max="3846" width="9.125" style="175" bestFit="1" customWidth="1"/>
    <col min="3847" max="3847" width="7.5" style="175" bestFit="1" customWidth="1"/>
    <col min="3848" max="3848" width="11" style="175" bestFit="1" customWidth="1"/>
    <col min="3849" max="3851" width="10" style="175"/>
    <col min="3852" max="3852" width="10.125" style="175" bestFit="1" customWidth="1"/>
    <col min="3853" max="4096" width="11" style="175"/>
    <col min="4097" max="4097" width="19.75" style="175" customWidth="1"/>
    <col min="4098" max="4099" width="8.25" style="175" bestFit="1" customWidth="1"/>
    <col min="4100" max="4100" width="9.125" style="175" bestFit="1" customWidth="1"/>
    <col min="4101" max="4101" width="7.5" style="175" bestFit="1" customWidth="1"/>
    <col min="4102" max="4102" width="9.125" style="175" bestFit="1" customWidth="1"/>
    <col min="4103" max="4103" width="7.5" style="175" bestFit="1" customWidth="1"/>
    <col min="4104" max="4104" width="11" style="175" bestFit="1" customWidth="1"/>
    <col min="4105" max="4107" width="10" style="175"/>
    <col min="4108" max="4108" width="10.125" style="175" bestFit="1" customWidth="1"/>
    <col min="4109" max="4352" width="10" style="175"/>
    <col min="4353" max="4353" width="19.75" style="175" customWidth="1"/>
    <col min="4354" max="4355" width="8.25" style="175" bestFit="1" customWidth="1"/>
    <col min="4356" max="4356" width="9.125" style="175" bestFit="1" customWidth="1"/>
    <col min="4357" max="4357" width="7.5" style="175" bestFit="1" customWidth="1"/>
    <col min="4358" max="4358" width="9.125" style="175" bestFit="1" customWidth="1"/>
    <col min="4359" max="4359" width="7.5" style="175" bestFit="1" customWidth="1"/>
    <col min="4360" max="4360" width="11" style="175" bestFit="1" customWidth="1"/>
    <col min="4361" max="4363" width="10" style="175"/>
    <col min="4364" max="4364" width="10.125" style="175" bestFit="1" customWidth="1"/>
    <col min="4365" max="4608" width="10" style="175"/>
    <col min="4609" max="4609" width="19.75" style="175" customWidth="1"/>
    <col min="4610" max="4611" width="8.25" style="175" bestFit="1" customWidth="1"/>
    <col min="4612" max="4612" width="9.125" style="175" bestFit="1" customWidth="1"/>
    <col min="4613" max="4613" width="7.5" style="175" bestFit="1" customWidth="1"/>
    <col min="4614" max="4614" width="9.125" style="175" bestFit="1" customWidth="1"/>
    <col min="4615" max="4615" width="7.5" style="175" bestFit="1" customWidth="1"/>
    <col min="4616" max="4616" width="11" style="175" bestFit="1" customWidth="1"/>
    <col min="4617" max="4619" width="10" style="175"/>
    <col min="4620" max="4620" width="10.125" style="175" bestFit="1" customWidth="1"/>
    <col min="4621" max="4864" width="10" style="175"/>
    <col min="4865" max="4865" width="19.75" style="175" customWidth="1"/>
    <col min="4866" max="4867" width="8.25" style="175" bestFit="1" customWidth="1"/>
    <col min="4868" max="4868" width="9.125" style="175" bestFit="1" customWidth="1"/>
    <col min="4869" max="4869" width="7.5" style="175" bestFit="1" customWidth="1"/>
    <col min="4870" max="4870" width="9.125" style="175" bestFit="1" customWidth="1"/>
    <col min="4871" max="4871" width="7.5" style="175" bestFit="1" customWidth="1"/>
    <col min="4872" max="4872" width="11" style="175" bestFit="1" customWidth="1"/>
    <col min="4873" max="4875" width="10" style="175"/>
    <col min="4876" max="4876" width="10.125" style="175" bestFit="1" customWidth="1"/>
    <col min="4877" max="5120" width="11" style="175"/>
    <col min="5121" max="5121" width="19.75" style="175" customWidth="1"/>
    <col min="5122" max="5123" width="8.25" style="175" bestFit="1" customWidth="1"/>
    <col min="5124" max="5124" width="9.125" style="175" bestFit="1" customWidth="1"/>
    <col min="5125" max="5125" width="7.5" style="175" bestFit="1" customWidth="1"/>
    <col min="5126" max="5126" width="9.125" style="175" bestFit="1" customWidth="1"/>
    <col min="5127" max="5127" width="7.5" style="175" bestFit="1" customWidth="1"/>
    <col min="5128" max="5128" width="11" style="175" bestFit="1" customWidth="1"/>
    <col min="5129" max="5131" width="10" style="175"/>
    <col min="5132" max="5132" width="10.125" style="175" bestFit="1" customWidth="1"/>
    <col min="5133" max="5376" width="10" style="175"/>
    <col min="5377" max="5377" width="19.75" style="175" customWidth="1"/>
    <col min="5378" max="5379" width="8.25" style="175" bestFit="1" customWidth="1"/>
    <col min="5380" max="5380" width="9.125" style="175" bestFit="1" customWidth="1"/>
    <col min="5381" max="5381" width="7.5" style="175" bestFit="1" customWidth="1"/>
    <col min="5382" max="5382" width="9.125" style="175" bestFit="1" customWidth="1"/>
    <col min="5383" max="5383" width="7.5" style="175" bestFit="1" customWidth="1"/>
    <col min="5384" max="5384" width="11" style="175" bestFit="1" customWidth="1"/>
    <col min="5385" max="5387" width="10" style="175"/>
    <col min="5388" max="5388" width="10.125" style="175" bestFit="1" customWidth="1"/>
    <col min="5389" max="5632" width="10" style="175"/>
    <col min="5633" max="5633" width="19.75" style="175" customWidth="1"/>
    <col min="5634" max="5635" width="8.25" style="175" bestFit="1" customWidth="1"/>
    <col min="5636" max="5636" width="9.125" style="175" bestFit="1" customWidth="1"/>
    <col min="5637" max="5637" width="7.5" style="175" bestFit="1" customWidth="1"/>
    <col min="5638" max="5638" width="9.125" style="175" bestFit="1" customWidth="1"/>
    <col min="5639" max="5639" width="7.5" style="175" bestFit="1" customWidth="1"/>
    <col min="5640" max="5640" width="11" style="175" bestFit="1" customWidth="1"/>
    <col min="5641" max="5643" width="10" style="175"/>
    <col min="5644" max="5644" width="10.125" style="175" bestFit="1" customWidth="1"/>
    <col min="5645" max="5888" width="10" style="175"/>
    <col min="5889" max="5889" width="19.75" style="175" customWidth="1"/>
    <col min="5890" max="5891" width="8.25" style="175" bestFit="1" customWidth="1"/>
    <col min="5892" max="5892" width="9.125" style="175" bestFit="1" customWidth="1"/>
    <col min="5893" max="5893" width="7.5" style="175" bestFit="1" customWidth="1"/>
    <col min="5894" max="5894" width="9.125" style="175" bestFit="1" customWidth="1"/>
    <col min="5895" max="5895" width="7.5" style="175" bestFit="1" customWidth="1"/>
    <col min="5896" max="5896" width="11" style="175" bestFit="1" customWidth="1"/>
    <col min="5897" max="5899" width="10" style="175"/>
    <col min="5900" max="5900" width="10.125" style="175" bestFit="1" customWidth="1"/>
    <col min="5901" max="6144" width="11" style="175"/>
    <col min="6145" max="6145" width="19.75" style="175" customWidth="1"/>
    <col min="6146" max="6147" width="8.25" style="175" bestFit="1" customWidth="1"/>
    <col min="6148" max="6148" width="9.125" style="175" bestFit="1" customWidth="1"/>
    <col min="6149" max="6149" width="7.5" style="175" bestFit="1" customWidth="1"/>
    <col min="6150" max="6150" width="9.125" style="175" bestFit="1" customWidth="1"/>
    <col min="6151" max="6151" width="7.5" style="175" bestFit="1" customWidth="1"/>
    <col min="6152" max="6152" width="11" style="175" bestFit="1" customWidth="1"/>
    <col min="6153" max="6155" width="10" style="175"/>
    <col min="6156" max="6156" width="10.125" style="175" bestFit="1" customWidth="1"/>
    <col min="6157" max="6400" width="10" style="175"/>
    <col min="6401" max="6401" width="19.75" style="175" customWidth="1"/>
    <col min="6402" max="6403" width="8.25" style="175" bestFit="1" customWidth="1"/>
    <col min="6404" max="6404" width="9.125" style="175" bestFit="1" customWidth="1"/>
    <col min="6405" max="6405" width="7.5" style="175" bestFit="1" customWidth="1"/>
    <col min="6406" max="6406" width="9.125" style="175" bestFit="1" customWidth="1"/>
    <col min="6407" max="6407" width="7.5" style="175" bestFit="1" customWidth="1"/>
    <col min="6408" max="6408" width="11" style="175" bestFit="1" customWidth="1"/>
    <col min="6409" max="6411" width="10" style="175"/>
    <col min="6412" max="6412" width="10.125" style="175" bestFit="1" customWidth="1"/>
    <col min="6413" max="6656" width="10" style="175"/>
    <col min="6657" max="6657" width="19.75" style="175" customWidth="1"/>
    <col min="6658" max="6659" width="8.25" style="175" bestFit="1" customWidth="1"/>
    <col min="6660" max="6660" width="9.125" style="175" bestFit="1" customWidth="1"/>
    <col min="6661" max="6661" width="7.5" style="175" bestFit="1" customWidth="1"/>
    <col min="6662" max="6662" width="9.125" style="175" bestFit="1" customWidth="1"/>
    <col min="6663" max="6663" width="7.5" style="175" bestFit="1" customWidth="1"/>
    <col min="6664" max="6664" width="11" style="175" bestFit="1" customWidth="1"/>
    <col min="6665" max="6667" width="10" style="175"/>
    <col min="6668" max="6668" width="10.125" style="175" bestFit="1" customWidth="1"/>
    <col min="6669" max="6912" width="10" style="175"/>
    <col min="6913" max="6913" width="19.75" style="175" customWidth="1"/>
    <col min="6914" max="6915" width="8.25" style="175" bestFit="1" customWidth="1"/>
    <col min="6916" max="6916" width="9.125" style="175" bestFit="1" customWidth="1"/>
    <col min="6917" max="6917" width="7.5" style="175" bestFit="1" customWidth="1"/>
    <col min="6918" max="6918" width="9.125" style="175" bestFit="1" customWidth="1"/>
    <col min="6919" max="6919" width="7.5" style="175" bestFit="1" customWidth="1"/>
    <col min="6920" max="6920" width="11" style="175" bestFit="1" customWidth="1"/>
    <col min="6921" max="6923" width="10" style="175"/>
    <col min="6924" max="6924" width="10.125" style="175" bestFit="1" customWidth="1"/>
    <col min="6925" max="7168" width="11" style="175"/>
    <col min="7169" max="7169" width="19.75" style="175" customWidth="1"/>
    <col min="7170" max="7171" width="8.25" style="175" bestFit="1" customWidth="1"/>
    <col min="7172" max="7172" width="9.125" style="175" bestFit="1" customWidth="1"/>
    <col min="7173" max="7173" width="7.5" style="175" bestFit="1" customWidth="1"/>
    <col min="7174" max="7174" width="9.125" style="175" bestFit="1" customWidth="1"/>
    <col min="7175" max="7175" width="7.5" style="175" bestFit="1" customWidth="1"/>
    <col min="7176" max="7176" width="11" style="175" bestFit="1" customWidth="1"/>
    <col min="7177" max="7179" width="10" style="175"/>
    <col min="7180" max="7180" width="10.125" style="175" bestFit="1" customWidth="1"/>
    <col min="7181" max="7424" width="10" style="175"/>
    <col min="7425" max="7425" width="19.75" style="175" customWidth="1"/>
    <col min="7426" max="7427" width="8.25" style="175" bestFit="1" customWidth="1"/>
    <col min="7428" max="7428" width="9.125" style="175" bestFit="1" customWidth="1"/>
    <col min="7429" max="7429" width="7.5" style="175" bestFit="1" customWidth="1"/>
    <col min="7430" max="7430" width="9.125" style="175" bestFit="1" customWidth="1"/>
    <col min="7431" max="7431" width="7.5" style="175" bestFit="1" customWidth="1"/>
    <col min="7432" max="7432" width="11" style="175" bestFit="1" customWidth="1"/>
    <col min="7433" max="7435" width="10" style="175"/>
    <col min="7436" max="7436" width="10.125" style="175" bestFit="1" customWidth="1"/>
    <col min="7437" max="7680" width="10" style="175"/>
    <col min="7681" max="7681" width="19.75" style="175" customWidth="1"/>
    <col min="7682" max="7683" width="8.25" style="175" bestFit="1" customWidth="1"/>
    <col min="7684" max="7684" width="9.125" style="175" bestFit="1" customWidth="1"/>
    <col min="7685" max="7685" width="7.5" style="175" bestFit="1" customWidth="1"/>
    <col min="7686" max="7686" width="9.125" style="175" bestFit="1" customWidth="1"/>
    <col min="7687" max="7687" width="7.5" style="175" bestFit="1" customWidth="1"/>
    <col min="7688" max="7688" width="11" style="175" bestFit="1" customWidth="1"/>
    <col min="7689" max="7691" width="10" style="175"/>
    <col min="7692" max="7692" width="10.125" style="175" bestFit="1" customWidth="1"/>
    <col min="7693" max="7936" width="10" style="175"/>
    <col min="7937" max="7937" width="19.75" style="175" customWidth="1"/>
    <col min="7938" max="7939" width="8.25" style="175" bestFit="1" customWidth="1"/>
    <col min="7940" max="7940" width="9.125" style="175" bestFit="1" customWidth="1"/>
    <col min="7941" max="7941" width="7.5" style="175" bestFit="1" customWidth="1"/>
    <col min="7942" max="7942" width="9.125" style="175" bestFit="1" customWidth="1"/>
    <col min="7943" max="7943" width="7.5" style="175" bestFit="1" customWidth="1"/>
    <col min="7944" max="7944" width="11" style="175" bestFit="1" customWidth="1"/>
    <col min="7945" max="7947" width="10" style="175"/>
    <col min="7948" max="7948" width="10.125" style="175" bestFit="1" customWidth="1"/>
    <col min="7949" max="8192" width="11" style="175"/>
    <col min="8193" max="8193" width="19.75" style="175" customWidth="1"/>
    <col min="8194" max="8195" width="8.25" style="175" bestFit="1" customWidth="1"/>
    <col min="8196" max="8196" width="9.125" style="175" bestFit="1" customWidth="1"/>
    <col min="8197" max="8197" width="7.5" style="175" bestFit="1" customWidth="1"/>
    <col min="8198" max="8198" width="9.125" style="175" bestFit="1" customWidth="1"/>
    <col min="8199" max="8199" width="7.5" style="175" bestFit="1" customWidth="1"/>
    <col min="8200" max="8200" width="11" style="175" bestFit="1" customWidth="1"/>
    <col min="8201" max="8203" width="10" style="175"/>
    <col min="8204" max="8204" width="10.125" style="175" bestFit="1" customWidth="1"/>
    <col min="8205" max="8448" width="10" style="175"/>
    <col min="8449" max="8449" width="19.75" style="175" customWidth="1"/>
    <col min="8450" max="8451" width="8.25" style="175" bestFit="1" customWidth="1"/>
    <col min="8452" max="8452" width="9.125" style="175" bestFit="1" customWidth="1"/>
    <col min="8453" max="8453" width="7.5" style="175" bestFit="1" customWidth="1"/>
    <col min="8454" max="8454" width="9.125" style="175" bestFit="1" customWidth="1"/>
    <col min="8455" max="8455" width="7.5" style="175" bestFit="1" customWidth="1"/>
    <col min="8456" max="8456" width="11" style="175" bestFit="1" customWidth="1"/>
    <col min="8457" max="8459" width="10" style="175"/>
    <col min="8460" max="8460" width="10.125" style="175" bestFit="1" customWidth="1"/>
    <col min="8461" max="8704" width="10" style="175"/>
    <col min="8705" max="8705" width="19.75" style="175" customWidth="1"/>
    <col min="8706" max="8707" width="8.25" style="175" bestFit="1" customWidth="1"/>
    <col min="8708" max="8708" width="9.125" style="175" bestFit="1" customWidth="1"/>
    <col min="8709" max="8709" width="7.5" style="175" bestFit="1" customWidth="1"/>
    <col min="8710" max="8710" width="9.125" style="175" bestFit="1" customWidth="1"/>
    <col min="8711" max="8711" width="7.5" style="175" bestFit="1" customWidth="1"/>
    <col min="8712" max="8712" width="11" style="175" bestFit="1" customWidth="1"/>
    <col min="8713" max="8715" width="10" style="175"/>
    <col min="8716" max="8716" width="10.125" style="175" bestFit="1" customWidth="1"/>
    <col min="8717" max="8960" width="10" style="175"/>
    <col min="8961" max="8961" width="19.75" style="175" customWidth="1"/>
    <col min="8962" max="8963" width="8.25" style="175" bestFit="1" customWidth="1"/>
    <col min="8964" max="8964" width="9.125" style="175" bestFit="1" customWidth="1"/>
    <col min="8965" max="8965" width="7.5" style="175" bestFit="1" customWidth="1"/>
    <col min="8966" max="8966" width="9.125" style="175" bestFit="1" customWidth="1"/>
    <col min="8967" max="8967" width="7.5" style="175" bestFit="1" customWidth="1"/>
    <col min="8968" max="8968" width="11" style="175" bestFit="1" customWidth="1"/>
    <col min="8969" max="8971" width="10" style="175"/>
    <col min="8972" max="8972" width="10.125" style="175" bestFit="1" customWidth="1"/>
    <col min="8973" max="9216" width="11" style="175"/>
    <col min="9217" max="9217" width="19.75" style="175" customWidth="1"/>
    <col min="9218" max="9219" width="8.25" style="175" bestFit="1" customWidth="1"/>
    <col min="9220" max="9220" width="9.125" style="175" bestFit="1" customWidth="1"/>
    <col min="9221" max="9221" width="7.5" style="175" bestFit="1" customWidth="1"/>
    <col min="9222" max="9222" width="9.125" style="175" bestFit="1" customWidth="1"/>
    <col min="9223" max="9223" width="7.5" style="175" bestFit="1" customWidth="1"/>
    <col min="9224" max="9224" width="11" style="175" bestFit="1" customWidth="1"/>
    <col min="9225" max="9227" width="10" style="175"/>
    <col min="9228" max="9228" width="10.125" style="175" bestFit="1" customWidth="1"/>
    <col min="9229" max="9472" width="10" style="175"/>
    <col min="9473" max="9473" width="19.75" style="175" customWidth="1"/>
    <col min="9474" max="9475" width="8.25" style="175" bestFit="1" customWidth="1"/>
    <col min="9476" max="9476" width="9.125" style="175" bestFit="1" customWidth="1"/>
    <col min="9477" max="9477" width="7.5" style="175" bestFit="1" customWidth="1"/>
    <col min="9478" max="9478" width="9.125" style="175" bestFit="1" customWidth="1"/>
    <col min="9479" max="9479" width="7.5" style="175" bestFit="1" customWidth="1"/>
    <col min="9480" max="9480" width="11" style="175" bestFit="1" customWidth="1"/>
    <col min="9481" max="9483" width="10" style="175"/>
    <col min="9484" max="9484" width="10.125" style="175" bestFit="1" customWidth="1"/>
    <col min="9485" max="9728" width="10" style="175"/>
    <col min="9729" max="9729" width="19.75" style="175" customWidth="1"/>
    <col min="9730" max="9731" width="8.25" style="175" bestFit="1" customWidth="1"/>
    <col min="9732" max="9732" width="9.125" style="175" bestFit="1" customWidth="1"/>
    <col min="9733" max="9733" width="7.5" style="175" bestFit="1" customWidth="1"/>
    <col min="9734" max="9734" width="9.125" style="175" bestFit="1" customWidth="1"/>
    <col min="9735" max="9735" width="7.5" style="175" bestFit="1" customWidth="1"/>
    <col min="9736" max="9736" width="11" style="175" bestFit="1" customWidth="1"/>
    <col min="9737" max="9739" width="10" style="175"/>
    <col min="9740" max="9740" width="10.125" style="175" bestFit="1" customWidth="1"/>
    <col min="9741" max="9984" width="10" style="175"/>
    <col min="9985" max="9985" width="19.75" style="175" customWidth="1"/>
    <col min="9986" max="9987" width="8.25" style="175" bestFit="1" customWidth="1"/>
    <col min="9988" max="9988" width="9.125" style="175" bestFit="1" customWidth="1"/>
    <col min="9989" max="9989" width="7.5" style="175" bestFit="1" customWidth="1"/>
    <col min="9990" max="9990" width="9.125" style="175" bestFit="1" customWidth="1"/>
    <col min="9991" max="9991" width="7.5" style="175" bestFit="1" customWidth="1"/>
    <col min="9992" max="9992" width="11" style="175" bestFit="1" customWidth="1"/>
    <col min="9993" max="9995" width="10" style="175"/>
    <col min="9996" max="9996" width="10.125" style="175" bestFit="1" customWidth="1"/>
    <col min="9997" max="10240" width="11" style="175"/>
    <col min="10241" max="10241" width="19.75" style="175" customWidth="1"/>
    <col min="10242" max="10243" width="8.25" style="175" bestFit="1" customWidth="1"/>
    <col min="10244" max="10244" width="9.125" style="175" bestFit="1" customWidth="1"/>
    <col min="10245" max="10245" width="7.5" style="175" bestFit="1" customWidth="1"/>
    <col min="10246" max="10246" width="9.125" style="175" bestFit="1" customWidth="1"/>
    <col min="10247" max="10247" width="7.5" style="175" bestFit="1" customWidth="1"/>
    <col min="10248" max="10248" width="11" style="175" bestFit="1" customWidth="1"/>
    <col min="10249" max="10251" width="10" style="175"/>
    <col min="10252" max="10252" width="10.125" style="175" bestFit="1" customWidth="1"/>
    <col min="10253" max="10496" width="10" style="175"/>
    <col min="10497" max="10497" width="19.75" style="175" customWidth="1"/>
    <col min="10498" max="10499" width="8.25" style="175" bestFit="1" customWidth="1"/>
    <col min="10500" max="10500" width="9.125" style="175" bestFit="1" customWidth="1"/>
    <col min="10501" max="10501" width="7.5" style="175" bestFit="1" customWidth="1"/>
    <col min="10502" max="10502" width="9.125" style="175" bestFit="1" customWidth="1"/>
    <col min="10503" max="10503" width="7.5" style="175" bestFit="1" customWidth="1"/>
    <col min="10504" max="10504" width="11" style="175" bestFit="1" customWidth="1"/>
    <col min="10505" max="10507" width="10" style="175"/>
    <col min="10508" max="10508" width="10.125" style="175" bestFit="1" customWidth="1"/>
    <col min="10509" max="10752" width="10" style="175"/>
    <col min="10753" max="10753" width="19.75" style="175" customWidth="1"/>
    <col min="10754" max="10755" width="8.25" style="175" bestFit="1" customWidth="1"/>
    <col min="10756" max="10756" width="9.125" style="175" bestFit="1" customWidth="1"/>
    <col min="10757" max="10757" width="7.5" style="175" bestFit="1" customWidth="1"/>
    <col min="10758" max="10758" width="9.125" style="175" bestFit="1" customWidth="1"/>
    <col min="10759" max="10759" width="7.5" style="175" bestFit="1" customWidth="1"/>
    <col min="10760" max="10760" width="11" style="175" bestFit="1" customWidth="1"/>
    <col min="10761" max="10763" width="10" style="175"/>
    <col min="10764" max="10764" width="10.125" style="175" bestFit="1" customWidth="1"/>
    <col min="10765" max="11008" width="10" style="175"/>
    <col min="11009" max="11009" width="19.75" style="175" customWidth="1"/>
    <col min="11010" max="11011" width="8.25" style="175" bestFit="1" customWidth="1"/>
    <col min="11012" max="11012" width="9.125" style="175" bestFit="1" customWidth="1"/>
    <col min="11013" max="11013" width="7.5" style="175" bestFit="1" customWidth="1"/>
    <col min="11014" max="11014" width="9.125" style="175" bestFit="1" customWidth="1"/>
    <col min="11015" max="11015" width="7.5" style="175" bestFit="1" customWidth="1"/>
    <col min="11016" max="11016" width="11" style="175" bestFit="1" customWidth="1"/>
    <col min="11017" max="11019" width="10" style="175"/>
    <col min="11020" max="11020" width="10.125" style="175" bestFit="1" customWidth="1"/>
    <col min="11021" max="11264" width="11" style="175"/>
    <col min="11265" max="11265" width="19.75" style="175" customWidth="1"/>
    <col min="11266" max="11267" width="8.25" style="175" bestFit="1" customWidth="1"/>
    <col min="11268" max="11268" width="9.125" style="175" bestFit="1" customWidth="1"/>
    <col min="11269" max="11269" width="7.5" style="175" bestFit="1" customWidth="1"/>
    <col min="11270" max="11270" width="9.125" style="175" bestFit="1" customWidth="1"/>
    <col min="11271" max="11271" width="7.5" style="175" bestFit="1" customWidth="1"/>
    <col min="11272" max="11272" width="11" style="175" bestFit="1" customWidth="1"/>
    <col min="11273" max="11275" width="10" style="175"/>
    <col min="11276" max="11276" width="10.125" style="175" bestFit="1" customWidth="1"/>
    <col min="11277" max="11520" width="10" style="175"/>
    <col min="11521" max="11521" width="19.75" style="175" customWidth="1"/>
    <col min="11522" max="11523" width="8.25" style="175" bestFit="1" customWidth="1"/>
    <col min="11524" max="11524" width="9.125" style="175" bestFit="1" customWidth="1"/>
    <col min="11525" max="11525" width="7.5" style="175" bestFit="1" customWidth="1"/>
    <col min="11526" max="11526" width="9.125" style="175" bestFit="1" customWidth="1"/>
    <col min="11527" max="11527" width="7.5" style="175" bestFit="1" customWidth="1"/>
    <col min="11528" max="11528" width="11" style="175" bestFit="1" customWidth="1"/>
    <col min="11529" max="11531" width="10" style="175"/>
    <col min="11532" max="11532" width="10.125" style="175" bestFit="1" customWidth="1"/>
    <col min="11533" max="11776" width="10" style="175"/>
    <col min="11777" max="11777" width="19.75" style="175" customWidth="1"/>
    <col min="11778" max="11779" width="8.25" style="175" bestFit="1" customWidth="1"/>
    <col min="11780" max="11780" width="9.125" style="175" bestFit="1" customWidth="1"/>
    <col min="11781" max="11781" width="7.5" style="175" bestFit="1" customWidth="1"/>
    <col min="11782" max="11782" width="9.125" style="175" bestFit="1" customWidth="1"/>
    <col min="11783" max="11783" width="7.5" style="175" bestFit="1" customWidth="1"/>
    <col min="11784" max="11784" width="11" style="175" bestFit="1" customWidth="1"/>
    <col min="11785" max="11787" width="10" style="175"/>
    <col min="11788" max="11788" width="10.125" style="175" bestFit="1" customWidth="1"/>
    <col min="11789" max="12032" width="10" style="175"/>
    <col min="12033" max="12033" width="19.75" style="175" customWidth="1"/>
    <col min="12034" max="12035" width="8.25" style="175" bestFit="1" customWidth="1"/>
    <col min="12036" max="12036" width="9.125" style="175" bestFit="1" customWidth="1"/>
    <col min="12037" max="12037" width="7.5" style="175" bestFit="1" customWidth="1"/>
    <col min="12038" max="12038" width="9.125" style="175" bestFit="1" customWidth="1"/>
    <col min="12039" max="12039" width="7.5" style="175" bestFit="1" customWidth="1"/>
    <col min="12040" max="12040" width="11" style="175" bestFit="1" customWidth="1"/>
    <col min="12041" max="12043" width="10" style="175"/>
    <col min="12044" max="12044" width="10.125" style="175" bestFit="1" customWidth="1"/>
    <col min="12045" max="12288" width="11" style="175"/>
    <col min="12289" max="12289" width="19.75" style="175" customWidth="1"/>
    <col min="12290" max="12291" width="8.25" style="175" bestFit="1" customWidth="1"/>
    <col min="12292" max="12292" width="9.125" style="175" bestFit="1" customWidth="1"/>
    <col min="12293" max="12293" width="7.5" style="175" bestFit="1" customWidth="1"/>
    <col min="12294" max="12294" width="9.125" style="175" bestFit="1" customWidth="1"/>
    <col min="12295" max="12295" width="7.5" style="175" bestFit="1" customWidth="1"/>
    <col min="12296" max="12296" width="11" style="175" bestFit="1" customWidth="1"/>
    <col min="12297" max="12299" width="10" style="175"/>
    <col min="12300" max="12300" width="10.125" style="175" bestFit="1" customWidth="1"/>
    <col min="12301" max="12544" width="10" style="175"/>
    <col min="12545" max="12545" width="19.75" style="175" customWidth="1"/>
    <col min="12546" max="12547" width="8.25" style="175" bestFit="1" customWidth="1"/>
    <col min="12548" max="12548" width="9.125" style="175" bestFit="1" customWidth="1"/>
    <col min="12549" max="12549" width="7.5" style="175" bestFit="1" customWidth="1"/>
    <col min="12550" max="12550" width="9.125" style="175" bestFit="1" customWidth="1"/>
    <col min="12551" max="12551" width="7.5" style="175" bestFit="1" customWidth="1"/>
    <col min="12552" max="12552" width="11" style="175" bestFit="1" customWidth="1"/>
    <col min="12553" max="12555" width="10" style="175"/>
    <col min="12556" max="12556" width="10.125" style="175" bestFit="1" customWidth="1"/>
    <col min="12557" max="12800" width="10" style="175"/>
    <col min="12801" max="12801" width="19.75" style="175" customWidth="1"/>
    <col min="12802" max="12803" width="8.25" style="175" bestFit="1" customWidth="1"/>
    <col min="12804" max="12804" width="9.125" style="175" bestFit="1" customWidth="1"/>
    <col min="12805" max="12805" width="7.5" style="175" bestFit="1" customWidth="1"/>
    <col min="12806" max="12806" width="9.125" style="175" bestFit="1" customWidth="1"/>
    <col min="12807" max="12807" width="7.5" style="175" bestFit="1" customWidth="1"/>
    <col min="12808" max="12808" width="11" style="175" bestFit="1" customWidth="1"/>
    <col min="12809" max="12811" width="10" style="175"/>
    <col min="12812" max="12812" width="10.125" style="175" bestFit="1" customWidth="1"/>
    <col min="12813" max="13056" width="10" style="175"/>
    <col min="13057" max="13057" width="19.75" style="175" customWidth="1"/>
    <col min="13058" max="13059" width="8.25" style="175" bestFit="1" customWidth="1"/>
    <col min="13060" max="13060" width="9.125" style="175" bestFit="1" customWidth="1"/>
    <col min="13061" max="13061" width="7.5" style="175" bestFit="1" customWidth="1"/>
    <col min="13062" max="13062" width="9.125" style="175" bestFit="1" customWidth="1"/>
    <col min="13063" max="13063" width="7.5" style="175" bestFit="1" customWidth="1"/>
    <col min="13064" max="13064" width="11" style="175" bestFit="1" customWidth="1"/>
    <col min="13065" max="13067" width="10" style="175"/>
    <col min="13068" max="13068" width="10.125" style="175" bestFit="1" customWidth="1"/>
    <col min="13069" max="13312" width="11" style="175"/>
    <col min="13313" max="13313" width="19.75" style="175" customWidth="1"/>
    <col min="13314" max="13315" width="8.25" style="175" bestFit="1" customWidth="1"/>
    <col min="13316" max="13316" width="9.125" style="175" bestFit="1" customWidth="1"/>
    <col min="13317" max="13317" width="7.5" style="175" bestFit="1" customWidth="1"/>
    <col min="13318" max="13318" width="9.125" style="175" bestFit="1" customWidth="1"/>
    <col min="13319" max="13319" width="7.5" style="175" bestFit="1" customWidth="1"/>
    <col min="13320" max="13320" width="11" style="175" bestFit="1" customWidth="1"/>
    <col min="13321" max="13323" width="10" style="175"/>
    <col min="13324" max="13324" width="10.125" style="175" bestFit="1" customWidth="1"/>
    <col min="13325" max="13568" width="10" style="175"/>
    <col min="13569" max="13569" width="19.75" style="175" customWidth="1"/>
    <col min="13570" max="13571" width="8.25" style="175" bestFit="1" customWidth="1"/>
    <col min="13572" max="13572" width="9.125" style="175" bestFit="1" customWidth="1"/>
    <col min="13573" max="13573" width="7.5" style="175" bestFit="1" customWidth="1"/>
    <col min="13574" max="13574" width="9.125" style="175" bestFit="1" customWidth="1"/>
    <col min="13575" max="13575" width="7.5" style="175" bestFit="1" customWidth="1"/>
    <col min="13576" max="13576" width="11" style="175" bestFit="1" customWidth="1"/>
    <col min="13577" max="13579" width="10" style="175"/>
    <col min="13580" max="13580" width="10.125" style="175" bestFit="1" customWidth="1"/>
    <col min="13581" max="13824" width="10" style="175"/>
    <col min="13825" max="13825" width="19.75" style="175" customWidth="1"/>
    <col min="13826" max="13827" width="8.25" style="175" bestFit="1" customWidth="1"/>
    <col min="13828" max="13828" width="9.125" style="175" bestFit="1" customWidth="1"/>
    <col min="13829" max="13829" width="7.5" style="175" bestFit="1" customWidth="1"/>
    <col min="13830" max="13830" width="9.125" style="175" bestFit="1" customWidth="1"/>
    <col min="13831" max="13831" width="7.5" style="175" bestFit="1" customWidth="1"/>
    <col min="13832" max="13832" width="11" style="175" bestFit="1" customWidth="1"/>
    <col min="13833" max="13835" width="10" style="175"/>
    <col min="13836" max="13836" width="10.125" style="175" bestFit="1" customWidth="1"/>
    <col min="13837" max="14080" width="10" style="175"/>
    <col min="14081" max="14081" width="19.75" style="175" customWidth="1"/>
    <col min="14082" max="14083" width="8.25" style="175" bestFit="1" customWidth="1"/>
    <col min="14084" max="14084" width="9.125" style="175" bestFit="1" customWidth="1"/>
    <col min="14085" max="14085" width="7.5" style="175" bestFit="1" customWidth="1"/>
    <col min="14086" max="14086" width="9.125" style="175" bestFit="1" customWidth="1"/>
    <col min="14087" max="14087" width="7.5" style="175" bestFit="1" customWidth="1"/>
    <col min="14088" max="14088" width="11" style="175" bestFit="1" customWidth="1"/>
    <col min="14089" max="14091" width="10" style="175"/>
    <col min="14092" max="14092" width="10.125" style="175" bestFit="1" customWidth="1"/>
    <col min="14093" max="14336" width="11" style="175"/>
    <col min="14337" max="14337" width="19.75" style="175" customWidth="1"/>
    <col min="14338" max="14339" width="8.25" style="175" bestFit="1" customWidth="1"/>
    <col min="14340" max="14340" width="9.125" style="175" bestFit="1" customWidth="1"/>
    <col min="14341" max="14341" width="7.5" style="175" bestFit="1" customWidth="1"/>
    <col min="14342" max="14342" width="9.125" style="175" bestFit="1" customWidth="1"/>
    <col min="14343" max="14343" width="7.5" style="175" bestFit="1" customWidth="1"/>
    <col min="14344" max="14344" width="11" style="175" bestFit="1" customWidth="1"/>
    <col min="14345" max="14347" width="10" style="175"/>
    <col min="14348" max="14348" width="10.125" style="175" bestFit="1" customWidth="1"/>
    <col min="14349" max="14592" width="10" style="175"/>
    <col min="14593" max="14593" width="19.75" style="175" customWidth="1"/>
    <col min="14594" max="14595" width="8.25" style="175" bestFit="1" customWidth="1"/>
    <col min="14596" max="14596" width="9.125" style="175" bestFit="1" customWidth="1"/>
    <col min="14597" max="14597" width="7.5" style="175" bestFit="1" customWidth="1"/>
    <col min="14598" max="14598" width="9.125" style="175" bestFit="1" customWidth="1"/>
    <col min="14599" max="14599" width="7.5" style="175" bestFit="1" customWidth="1"/>
    <col min="14600" max="14600" width="11" style="175" bestFit="1" customWidth="1"/>
    <col min="14601" max="14603" width="10" style="175"/>
    <col min="14604" max="14604" width="10.125" style="175" bestFit="1" customWidth="1"/>
    <col min="14605" max="14848" width="10" style="175"/>
    <col min="14849" max="14849" width="19.75" style="175" customWidth="1"/>
    <col min="14850" max="14851" width="8.25" style="175" bestFit="1" customWidth="1"/>
    <col min="14852" max="14852" width="9.125" style="175" bestFit="1" customWidth="1"/>
    <col min="14853" max="14853" width="7.5" style="175" bestFit="1" customWidth="1"/>
    <col min="14854" max="14854" width="9.125" style="175" bestFit="1" customWidth="1"/>
    <col min="14855" max="14855" width="7.5" style="175" bestFit="1" customWidth="1"/>
    <col min="14856" max="14856" width="11" style="175" bestFit="1" customWidth="1"/>
    <col min="14857" max="14859" width="10" style="175"/>
    <col min="14860" max="14860" width="10.125" style="175" bestFit="1" customWidth="1"/>
    <col min="14861" max="15104" width="10" style="175"/>
    <col min="15105" max="15105" width="19.75" style="175" customWidth="1"/>
    <col min="15106" max="15107" width="8.25" style="175" bestFit="1" customWidth="1"/>
    <col min="15108" max="15108" width="9.125" style="175" bestFit="1" customWidth="1"/>
    <col min="15109" max="15109" width="7.5" style="175" bestFit="1" customWidth="1"/>
    <col min="15110" max="15110" width="9.125" style="175" bestFit="1" customWidth="1"/>
    <col min="15111" max="15111" width="7.5" style="175" bestFit="1" customWidth="1"/>
    <col min="15112" max="15112" width="11" style="175" bestFit="1" customWidth="1"/>
    <col min="15113" max="15115" width="10" style="175"/>
    <col min="15116" max="15116" width="10.125" style="175" bestFit="1" customWidth="1"/>
    <col min="15117" max="15360" width="11" style="175"/>
    <col min="15361" max="15361" width="19.75" style="175" customWidth="1"/>
    <col min="15362" max="15363" width="8.25" style="175" bestFit="1" customWidth="1"/>
    <col min="15364" max="15364" width="9.125" style="175" bestFit="1" customWidth="1"/>
    <col min="15365" max="15365" width="7.5" style="175" bestFit="1" customWidth="1"/>
    <col min="15366" max="15366" width="9.125" style="175" bestFit="1" customWidth="1"/>
    <col min="15367" max="15367" width="7.5" style="175" bestFit="1" customWidth="1"/>
    <col min="15368" max="15368" width="11" style="175" bestFit="1" customWidth="1"/>
    <col min="15369" max="15371" width="10" style="175"/>
    <col min="15372" max="15372" width="10.125" style="175" bestFit="1" customWidth="1"/>
    <col min="15373" max="15616" width="10" style="175"/>
    <col min="15617" max="15617" width="19.75" style="175" customWidth="1"/>
    <col min="15618" max="15619" width="8.25" style="175" bestFit="1" customWidth="1"/>
    <col min="15620" max="15620" width="9.125" style="175" bestFit="1" customWidth="1"/>
    <col min="15621" max="15621" width="7.5" style="175" bestFit="1" customWidth="1"/>
    <col min="15622" max="15622" width="9.125" style="175" bestFit="1" customWidth="1"/>
    <col min="15623" max="15623" width="7.5" style="175" bestFit="1" customWidth="1"/>
    <col min="15624" max="15624" width="11" style="175" bestFit="1" customWidth="1"/>
    <col min="15625" max="15627" width="10" style="175"/>
    <col min="15628" max="15628" width="10.125" style="175" bestFit="1" customWidth="1"/>
    <col min="15629" max="15872" width="10" style="175"/>
    <col min="15873" max="15873" width="19.75" style="175" customWidth="1"/>
    <col min="15874" max="15875" width="8.25" style="175" bestFit="1" customWidth="1"/>
    <col min="15876" max="15876" width="9.125" style="175" bestFit="1" customWidth="1"/>
    <col min="15877" max="15877" width="7.5" style="175" bestFit="1" customWidth="1"/>
    <col min="15878" max="15878" width="9.125" style="175" bestFit="1" customWidth="1"/>
    <col min="15879" max="15879" width="7.5" style="175" bestFit="1" customWidth="1"/>
    <col min="15880" max="15880" width="11" style="175" bestFit="1" customWidth="1"/>
    <col min="15881" max="15883" width="10" style="175"/>
    <col min="15884" max="15884" width="10.125" style="175" bestFit="1" customWidth="1"/>
    <col min="15885" max="16128" width="10" style="175"/>
    <col min="16129" max="16129" width="19.75" style="175" customWidth="1"/>
    <col min="16130" max="16131" width="8.25" style="175" bestFit="1" customWidth="1"/>
    <col min="16132" max="16132" width="9.125" style="175" bestFit="1" customWidth="1"/>
    <col min="16133" max="16133" width="7.5" style="175" bestFit="1" customWidth="1"/>
    <col min="16134" max="16134" width="9.125" style="175" bestFit="1" customWidth="1"/>
    <col min="16135" max="16135" width="7.5" style="175" bestFit="1" customWidth="1"/>
    <col min="16136" max="16136" width="11" style="175" bestFit="1" customWidth="1"/>
    <col min="16137" max="16139" width="10" style="175"/>
    <col min="16140" max="16140" width="10.125" style="175" bestFit="1" customWidth="1"/>
    <col min="16141" max="16384" width="11" style="175"/>
  </cols>
  <sheetData>
    <row r="1" spans="1:65" x14ac:dyDescent="0.2">
      <c r="A1" s="174" t="s">
        <v>29</v>
      </c>
    </row>
    <row r="2" spans="1:65" ht="15.75" x14ac:dyDescent="0.25">
      <c r="A2" s="176"/>
      <c r="B2" s="177"/>
      <c r="H2" s="531" t="s">
        <v>157</v>
      </c>
    </row>
    <row r="3" spans="1:65" s="102" customFormat="1" x14ac:dyDescent="0.2">
      <c r="A3" s="79"/>
      <c r="B3" s="894">
        <f>INDICE!A3</f>
        <v>42979</v>
      </c>
      <c r="C3" s="895"/>
      <c r="D3" s="895" t="s">
        <v>118</v>
      </c>
      <c r="E3" s="895"/>
      <c r="F3" s="895" t="s">
        <v>119</v>
      </c>
      <c r="G3" s="895"/>
      <c r="H3" s="895"/>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460</v>
      </c>
      <c r="D4" s="97" t="s">
        <v>47</v>
      </c>
      <c r="E4" s="97" t="s">
        <v>460</v>
      </c>
      <c r="F4" s="97" t="s">
        <v>47</v>
      </c>
      <c r="G4" s="98" t="s">
        <v>460</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78" customFormat="1" x14ac:dyDescent="0.2">
      <c r="A5" s="178" t="s">
        <v>202</v>
      </c>
      <c r="B5" s="129">
        <v>189.39156000000003</v>
      </c>
      <c r="C5" s="179">
        <v>-8.6781205351121855</v>
      </c>
      <c r="D5" s="129">
        <v>1696.7882500000001</v>
      </c>
      <c r="E5" s="781">
        <v>1.4105057086716808</v>
      </c>
      <c r="F5" s="129">
        <v>2226.7914299999998</v>
      </c>
      <c r="G5" s="179">
        <v>2.0452451606352691</v>
      </c>
      <c r="H5" s="179">
        <v>26.824478414211683</v>
      </c>
    </row>
    <row r="6" spans="1:65" s="178" customFormat="1" x14ac:dyDescent="0.2">
      <c r="A6" s="178" t="s">
        <v>203</v>
      </c>
      <c r="B6" s="129">
        <v>543.54468000000008</v>
      </c>
      <c r="C6" s="179">
        <v>12.835042707718772</v>
      </c>
      <c r="D6" s="129">
        <v>4464.929180000001</v>
      </c>
      <c r="E6" s="179">
        <v>-6.0009869147656172</v>
      </c>
      <c r="F6" s="129">
        <v>6074.5495900000005</v>
      </c>
      <c r="G6" s="179">
        <v>-4.0579216164814715</v>
      </c>
      <c r="H6" s="179">
        <v>73.175521585788331</v>
      </c>
    </row>
    <row r="7" spans="1:65" s="99" customFormat="1" x14ac:dyDescent="0.2">
      <c r="A7" s="68" t="s">
        <v>480</v>
      </c>
      <c r="B7" s="69">
        <v>732.93624000000011</v>
      </c>
      <c r="C7" s="103">
        <v>6.3605684722491524</v>
      </c>
      <c r="D7" s="69">
        <v>6161.7174300000006</v>
      </c>
      <c r="E7" s="103">
        <v>-4.0703461151955818</v>
      </c>
      <c r="F7" s="69">
        <v>8301.3410199999998</v>
      </c>
      <c r="G7" s="103">
        <v>-2.4935969755092033</v>
      </c>
      <c r="H7" s="103">
        <v>100</v>
      </c>
    </row>
    <row r="8" spans="1:65" s="99" customFormat="1" x14ac:dyDescent="0.2">
      <c r="A8" s="180" t="s">
        <v>468</v>
      </c>
      <c r="B8" s="181">
        <v>526.61284999999998</v>
      </c>
      <c r="C8" s="685">
        <v>13.905443095961761</v>
      </c>
      <c r="D8" s="181">
        <v>4297.0447300000005</v>
      </c>
      <c r="E8" s="685">
        <v>-6.2683330126559893</v>
      </c>
      <c r="F8" s="181">
        <v>5803.5315599999994</v>
      </c>
      <c r="G8" s="685">
        <v>-5.1079837067983034</v>
      </c>
      <c r="H8" s="685">
        <v>69.91077159723767</v>
      </c>
    </row>
    <row r="9" spans="1:65" s="178" customFormat="1" x14ac:dyDescent="0.2">
      <c r="H9" s="93" t="s">
        <v>232</v>
      </c>
    </row>
    <row r="10" spans="1:65" s="178" customFormat="1" x14ac:dyDescent="0.2">
      <c r="A10" s="94" t="s">
        <v>527</v>
      </c>
    </row>
    <row r="11" spans="1:65" x14ac:dyDescent="0.2">
      <c r="A11" s="94" t="s">
        <v>481</v>
      </c>
    </row>
    <row r="12" spans="1:65" x14ac:dyDescent="0.2">
      <c r="A12" s="165" t="s">
        <v>601</v>
      </c>
    </row>
  </sheetData>
  <mergeCells count="3">
    <mergeCell ref="B3:C3"/>
    <mergeCell ref="D3:E3"/>
    <mergeCell ref="F3:H3"/>
  </mergeCells>
  <conditionalFormatting sqref="E5">
    <cfRule type="cellIs" dxfId="654"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I46"/>
  <sheetViews>
    <sheetView zoomScale="115" zoomScaleNormal="115" zoomScaleSheetLayoutView="100" workbookViewId="0">
      <selection activeCell="B22" sqref="B22"/>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482</v>
      </c>
    </row>
    <row r="2" spans="1:3" ht="15.75" x14ac:dyDescent="0.25">
      <c r="A2" s="2"/>
      <c r="C2" s="532" t="s">
        <v>157</v>
      </c>
    </row>
    <row r="3" spans="1:3" s="114" customFormat="1" ht="13.7" customHeight="1" x14ac:dyDescent="0.2">
      <c r="A3" s="111"/>
      <c r="B3" s="398">
        <f>INDICE!A3</f>
        <v>42979</v>
      </c>
      <c r="C3" s="113"/>
    </row>
    <row r="4" spans="1:3" s="114" customFormat="1" x14ac:dyDescent="0.2">
      <c r="A4" s="515" t="s">
        <v>159</v>
      </c>
      <c r="B4" s="117">
        <v>14.104140000000001</v>
      </c>
      <c r="C4" s="117">
        <v>172.18243999999987</v>
      </c>
    </row>
    <row r="5" spans="1:3" s="114" customFormat="1" x14ac:dyDescent="0.2">
      <c r="A5" s="516" t="s">
        <v>160</v>
      </c>
      <c r="B5" s="119">
        <v>0.29905999999999999</v>
      </c>
      <c r="C5" s="119">
        <v>3.53233</v>
      </c>
    </row>
    <row r="6" spans="1:3" s="114" customFormat="1" x14ac:dyDescent="0.2">
      <c r="A6" s="516" t="s">
        <v>161</v>
      </c>
      <c r="B6" s="119">
        <v>3.6407800000000003</v>
      </c>
      <c r="C6" s="119">
        <v>52.684830000000012</v>
      </c>
    </row>
    <row r="7" spans="1:3" s="114" customFormat="1" x14ac:dyDescent="0.2">
      <c r="A7" s="516" t="s">
        <v>162</v>
      </c>
      <c r="B7" s="119">
        <v>6.4429099999999995</v>
      </c>
      <c r="C7" s="119">
        <v>116.03337000000002</v>
      </c>
    </row>
    <row r="8" spans="1:3" s="114" customFormat="1" x14ac:dyDescent="0.2">
      <c r="A8" s="516" t="s">
        <v>163</v>
      </c>
      <c r="B8" s="119">
        <v>104.18391</v>
      </c>
      <c r="C8" s="119">
        <v>1198.1321200000002</v>
      </c>
    </row>
    <row r="9" spans="1:3" s="114" customFormat="1" x14ac:dyDescent="0.2">
      <c r="A9" s="516" t="s">
        <v>164</v>
      </c>
      <c r="B9" s="119">
        <v>0.18465999999999999</v>
      </c>
      <c r="C9" s="119">
        <v>4.9980399999999996</v>
      </c>
    </row>
    <row r="10" spans="1:3" s="114" customFormat="1" x14ac:dyDescent="0.2">
      <c r="A10" s="516" t="s">
        <v>165</v>
      </c>
      <c r="B10" s="119">
        <v>1.6106800000000001</v>
      </c>
      <c r="C10" s="119">
        <v>25.314820000000019</v>
      </c>
    </row>
    <row r="11" spans="1:3" s="114" customFormat="1" x14ac:dyDescent="0.2">
      <c r="A11" s="516" t="s">
        <v>573</v>
      </c>
      <c r="B11" s="119">
        <v>9.01694</v>
      </c>
      <c r="C11" s="119">
        <v>104.90000000000002</v>
      </c>
    </row>
    <row r="12" spans="1:3" s="114" customFormat="1" x14ac:dyDescent="0.2">
      <c r="A12" s="516" t="s">
        <v>166</v>
      </c>
      <c r="B12" s="119">
        <v>4.9722199999999992</v>
      </c>
      <c r="C12" s="119">
        <v>49.905290000000008</v>
      </c>
    </row>
    <row r="13" spans="1:3" s="114" customFormat="1" x14ac:dyDescent="0.2">
      <c r="A13" s="516" t="s">
        <v>167</v>
      </c>
      <c r="B13" s="119">
        <v>5.04704</v>
      </c>
      <c r="C13" s="119">
        <v>55.721359999999997</v>
      </c>
    </row>
    <row r="14" spans="1:3" s="114" customFormat="1" x14ac:dyDescent="0.2">
      <c r="A14" s="516" t="s">
        <v>168</v>
      </c>
      <c r="B14" s="119">
        <v>0.94250999999999996</v>
      </c>
      <c r="C14" s="119">
        <v>9.9709000000000021</v>
      </c>
    </row>
    <row r="15" spans="1:3" s="114" customFormat="1" x14ac:dyDescent="0.2">
      <c r="A15" s="516" t="s">
        <v>169</v>
      </c>
      <c r="B15" s="119">
        <v>0.12592</v>
      </c>
      <c r="C15" s="119">
        <v>3.2915900000000007</v>
      </c>
    </row>
    <row r="16" spans="1:3" s="114" customFormat="1" x14ac:dyDescent="0.2">
      <c r="A16" s="516" t="s">
        <v>170</v>
      </c>
      <c r="B16" s="119">
        <v>32.546219999999991</v>
      </c>
      <c r="C16" s="119">
        <v>356.35390999999987</v>
      </c>
    </row>
    <row r="17" spans="1:9" s="114" customFormat="1" x14ac:dyDescent="0.2">
      <c r="A17" s="516" t="s">
        <v>171</v>
      </c>
      <c r="B17" s="119">
        <v>0.13556000000000001</v>
      </c>
      <c r="C17" s="119">
        <v>2.5843699999999994</v>
      </c>
    </row>
    <row r="18" spans="1:9" s="114" customFormat="1" x14ac:dyDescent="0.2">
      <c r="A18" s="516" t="s">
        <v>172</v>
      </c>
      <c r="B18" s="119">
        <v>0.23008999999999996</v>
      </c>
      <c r="C18" s="119">
        <v>2.5747700000000004</v>
      </c>
    </row>
    <row r="19" spans="1:9" s="114" customFormat="1" x14ac:dyDescent="0.2">
      <c r="A19" s="516" t="s">
        <v>173</v>
      </c>
      <c r="B19" s="119">
        <v>5.0514999999999999</v>
      </c>
      <c r="C19" s="119">
        <v>55.291100000000007</v>
      </c>
    </row>
    <row r="20" spans="1:9" s="114" customFormat="1" x14ac:dyDescent="0.2">
      <c r="A20" s="516" t="s">
        <v>174</v>
      </c>
      <c r="B20" s="119">
        <v>0.38241999999999998</v>
      </c>
      <c r="C20" s="119">
        <v>4.8006000000000002</v>
      </c>
    </row>
    <row r="21" spans="1:9" s="114" customFormat="1" x14ac:dyDescent="0.2">
      <c r="A21" s="516" t="s">
        <v>175</v>
      </c>
      <c r="B21" s="119">
        <v>0.25094</v>
      </c>
      <c r="C21" s="119">
        <v>3.0532699999999999</v>
      </c>
    </row>
    <row r="22" spans="1:9" x14ac:dyDescent="0.2">
      <c r="A22" s="517" t="s">
        <v>176</v>
      </c>
      <c r="B22" s="119">
        <v>0.22405999999999998</v>
      </c>
      <c r="C22" s="119">
        <v>5.4663199999999996</v>
      </c>
      <c r="I22" s="114"/>
    </row>
    <row r="23" spans="1:9" x14ac:dyDescent="0.2">
      <c r="A23" s="518" t="s">
        <v>471</v>
      </c>
      <c r="B23" s="123">
        <v>189.39156000000011</v>
      </c>
      <c r="C23" s="123">
        <v>2226.7914299999998</v>
      </c>
    </row>
    <row r="24" spans="1:9" x14ac:dyDescent="0.2">
      <c r="A24" s="154" t="s">
        <v>233</v>
      </c>
      <c r="C24" s="93" t="s">
        <v>232</v>
      </c>
    </row>
    <row r="25" spans="1:9" x14ac:dyDescent="0.2">
      <c r="A25" s="124"/>
      <c r="C25" s="125"/>
    </row>
    <row r="26" spans="1:9" x14ac:dyDescent="0.2">
      <c r="A26" s="126"/>
      <c r="C26" s="125"/>
    </row>
    <row r="27" spans="1:9" ht="18" x14ac:dyDescent="0.25">
      <c r="A27" s="126"/>
      <c r="B27" s="651"/>
      <c r="C27" s="125"/>
    </row>
    <row r="28" spans="1:9" x14ac:dyDescent="0.2">
      <c r="A28" s="126"/>
      <c r="C28" s="125"/>
    </row>
    <row r="29" spans="1:9" x14ac:dyDescent="0.2">
      <c r="A29" s="126"/>
      <c r="C29" s="125"/>
    </row>
    <row r="30" spans="1:9" x14ac:dyDescent="0.2">
      <c r="A30" s="126"/>
      <c r="C30" s="125"/>
    </row>
    <row r="31" spans="1:9" x14ac:dyDescent="0.2">
      <c r="A31" s="126"/>
      <c r="C31" s="125"/>
    </row>
    <row r="32" spans="1:9" x14ac:dyDescent="0.2">
      <c r="A32" s="126"/>
      <c r="C32" s="125"/>
    </row>
    <row r="33" spans="1:3" x14ac:dyDescent="0.2">
      <c r="A33" s="126"/>
      <c r="C33" s="125"/>
    </row>
    <row r="34" spans="1:3" x14ac:dyDescent="0.2">
      <c r="A34" s="126"/>
      <c r="C34" s="125"/>
    </row>
    <row r="35" spans="1:3" x14ac:dyDescent="0.2">
      <c r="A35" s="126"/>
      <c r="C35" s="125"/>
    </row>
    <row r="36" spans="1:3" x14ac:dyDescent="0.2">
      <c r="A36" s="126"/>
      <c r="C36" s="125"/>
    </row>
    <row r="37" spans="1:3" x14ac:dyDescent="0.2">
      <c r="A37" s="126"/>
      <c r="C37" s="125"/>
    </row>
    <row r="38" spans="1:3" x14ac:dyDescent="0.2">
      <c r="A38" s="126"/>
      <c r="C38" s="125"/>
    </row>
    <row r="39" spans="1:3" x14ac:dyDescent="0.2">
      <c r="A39" s="126"/>
      <c r="C39" s="125"/>
    </row>
    <row r="40" spans="1:3" x14ac:dyDescent="0.2">
      <c r="A40" s="126"/>
      <c r="C40" s="125"/>
    </row>
    <row r="41" spans="1:3" x14ac:dyDescent="0.2">
      <c r="A41" s="126"/>
      <c r="C41" s="125"/>
    </row>
    <row r="42" spans="1:3" x14ac:dyDescent="0.2">
      <c r="A42" s="126"/>
      <c r="C42" s="125"/>
    </row>
    <row r="43" spans="1:3" x14ac:dyDescent="0.2">
      <c r="A43" s="126"/>
      <c r="C43" s="125"/>
    </row>
    <row r="44" spans="1:3" x14ac:dyDescent="0.2">
      <c r="A44" s="126"/>
      <c r="C44" s="125"/>
    </row>
    <row r="45" spans="1:3" x14ac:dyDescent="0.2">
      <c r="C45" s="125"/>
    </row>
    <row r="46" spans="1:3" x14ac:dyDescent="0.2">
      <c r="C46" s="125"/>
    </row>
  </sheetData>
  <conditionalFormatting sqref="B5:B22">
    <cfRule type="cellIs" dxfId="653" priority="3" operator="between">
      <formula>0</formula>
      <formula>0.5</formula>
    </cfRule>
    <cfRule type="cellIs" dxfId="652" priority="4" operator="between">
      <formula>0</formula>
      <formula>0.49</formula>
    </cfRule>
  </conditionalFormatting>
  <conditionalFormatting sqref="C5:C22">
    <cfRule type="cellIs" dxfId="651" priority="1" operator="between">
      <formula>0</formula>
      <formula>0.5</formula>
    </cfRule>
    <cfRule type="cellIs" dxfId="650"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0"/>
  <sheetViews>
    <sheetView zoomScaleNormal="100" workbookViewId="0">
      <selection activeCell="D42" sqref="D42:F43"/>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83" t="s">
        <v>0</v>
      </c>
      <c r="B1" s="883"/>
      <c r="C1" s="883"/>
      <c r="D1" s="883"/>
      <c r="E1" s="883"/>
      <c r="F1" s="883"/>
    </row>
    <row r="2" spans="1:6" ht="12.75" x14ac:dyDescent="0.2">
      <c r="A2" s="884"/>
      <c r="B2" s="884"/>
      <c r="C2" s="884"/>
      <c r="D2" s="884"/>
      <c r="E2" s="884"/>
      <c r="F2" s="884"/>
    </row>
    <row r="3" spans="1:6" ht="29.45" customHeight="1" x14ac:dyDescent="0.25">
      <c r="A3" s="23"/>
      <c r="B3" s="24" t="s">
        <v>42</v>
      </c>
      <c r="C3" s="24" t="s">
        <v>43</v>
      </c>
      <c r="D3" s="25" t="s">
        <v>44</v>
      </c>
      <c r="E3" s="25" t="s">
        <v>454</v>
      </c>
      <c r="F3" s="650" t="s">
        <v>455</v>
      </c>
    </row>
    <row r="4" spans="1:6" ht="12.75" x14ac:dyDescent="0.2">
      <c r="A4" s="26" t="s">
        <v>45</v>
      </c>
      <c r="B4" s="397"/>
      <c r="C4" s="397"/>
      <c r="D4" s="397"/>
      <c r="E4" s="397"/>
      <c r="F4" s="650"/>
    </row>
    <row r="5" spans="1:6" ht="12.75" x14ac:dyDescent="0.2">
      <c r="A5" s="27" t="s">
        <v>46</v>
      </c>
      <c r="B5" s="28" t="s">
        <v>615</v>
      </c>
      <c r="C5" s="29" t="s">
        <v>47</v>
      </c>
      <c r="D5" s="30">
        <v>4977.2815999999993</v>
      </c>
      <c r="E5" s="413">
        <v>4843.8211400000009</v>
      </c>
      <c r="F5" s="646" t="s">
        <v>674</v>
      </c>
    </row>
    <row r="6" spans="1:6" ht="12.75" x14ac:dyDescent="0.2">
      <c r="A6" s="22" t="s">
        <v>447</v>
      </c>
      <c r="B6" s="31" t="s">
        <v>615</v>
      </c>
      <c r="C6" s="32" t="s">
        <v>47</v>
      </c>
      <c r="D6" s="33">
        <v>176.49581000000001</v>
      </c>
      <c r="E6" s="414">
        <v>134.11574000000002</v>
      </c>
      <c r="F6" s="646" t="s">
        <v>674</v>
      </c>
    </row>
    <row r="7" spans="1:6" ht="12.75" x14ac:dyDescent="0.2">
      <c r="A7" s="22" t="s">
        <v>48</v>
      </c>
      <c r="B7" s="31" t="s">
        <v>615</v>
      </c>
      <c r="C7" s="32" t="s">
        <v>47</v>
      </c>
      <c r="D7" s="33">
        <v>468.19657000000012</v>
      </c>
      <c r="E7" s="414">
        <v>416.93390999999974</v>
      </c>
      <c r="F7" s="646" t="s">
        <v>674</v>
      </c>
    </row>
    <row r="8" spans="1:6" ht="12.75" x14ac:dyDescent="0.2">
      <c r="A8" s="22" t="s">
        <v>49</v>
      </c>
      <c r="B8" s="31" t="s">
        <v>615</v>
      </c>
      <c r="C8" s="32" t="s">
        <v>47</v>
      </c>
      <c r="D8" s="33">
        <v>652.81686999999988</v>
      </c>
      <c r="E8" s="414">
        <v>618.70951000000014</v>
      </c>
      <c r="F8" s="646" t="s">
        <v>674</v>
      </c>
    </row>
    <row r="9" spans="1:6" ht="12.75" x14ac:dyDescent="0.2">
      <c r="A9" s="22" t="s">
        <v>562</v>
      </c>
      <c r="B9" s="31" t="s">
        <v>615</v>
      </c>
      <c r="C9" s="32" t="s">
        <v>47</v>
      </c>
      <c r="D9" s="33">
        <v>1991.0395599999995</v>
      </c>
      <c r="E9" s="414">
        <v>1915.5379900000003</v>
      </c>
      <c r="F9" s="646" t="s">
        <v>674</v>
      </c>
    </row>
    <row r="10" spans="1:6" ht="12.75" x14ac:dyDescent="0.2">
      <c r="A10" s="34" t="s">
        <v>50</v>
      </c>
      <c r="B10" s="35" t="s">
        <v>615</v>
      </c>
      <c r="C10" s="36" t="s">
        <v>569</v>
      </c>
      <c r="D10" s="37">
        <v>25038.611999999997</v>
      </c>
      <c r="E10" s="415">
        <v>25711.812999999998</v>
      </c>
      <c r="F10" s="647" t="s">
        <v>674</v>
      </c>
    </row>
    <row r="11" spans="1:6" ht="12.75" x14ac:dyDescent="0.2">
      <c r="A11" s="38" t="s">
        <v>51</v>
      </c>
      <c r="B11" s="39"/>
      <c r="C11" s="40"/>
      <c r="D11" s="41"/>
      <c r="E11" s="41"/>
      <c r="F11" s="648"/>
    </row>
    <row r="12" spans="1:6" ht="12.75" x14ac:dyDescent="0.2">
      <c r="A12" s="22" t="s">
        <v>52</v>
      </c>
      <c r="B12" s="31" t="s">
        <v>615</v>
      </c>
      <c r="C12" s="32" t="s">
        <v>47</v>
      </c>
      <c r="D12" s="33">
        <v>5463</v>
      </c>
      <c r="E12" s="414">
        <v>5866</v>
      </c>
      <c r="F12" s="649" t="s">
        <v>674</v>
      </c>
    </row>
    <row r="13" spans="1:6" ht="12.75" x14ac:dyDescent="0.2">
      <c r="A13" s="22" t="s">
        <v>53</v>
      </c>
      <c r="B13" s="31" t="s">
        <v>615</v>
      </c>
      <c r="C13" s="32" t="s">
        <v>54</v>
      </c>
      <c r="D13" s="33">
        <v>31571.666980000002</v>
      </c>
      <c r="E13" s="414">
        <v>26992.365999999995</v>
      </c>
      <c r="F13" s="646" t="s">
        <v>674</v>
      </c>
    </row>
    <row r="14" spans="1:6" ht="12.75" x14ac:dyDescent="0.2">
      <c r="A14" s="22" t="s">
        <v>55</v>
      </c>
      <c r="B14" s="31" t="s">
        <v>615</v>
      </c>
      <c r="C14" s="32" t="s">
        <v>56</v>
      </c>
      <c r="D14" s="42">
        <v>41.153843779059549</v>
      </c>
      <c r="E14" s="416">
        <v>44.712385320004323</v>
      </c>
      <c r="F14" s="646" t="s">
        <v>674</v>
      </c>
    </row>
    <row r="15" spans="1:6" ht="12.75" x14ac:dyDescent="0.2">
      <c r="A15" s="22" t="s">
        <v>456</v>
      </c>
      <c r="B15" s="31" t="s">
        <v>615</v>
      </c>
      <c r="C15" s="32" t="s">
        <v>47</v>
      </c>
      <c r="D15" s="33">
        <v>692</v>
      </c>
      <c r="E15" s="414">
        <v>831</v>
      </c>
      <c r="F15" s="647" t="s">
        <v>674</v>
      </c>
    </row>
    <row r="16" spans="1:6" ht="12.75" x14ac:dyDescent="0.2">
      <c r="A16" s="26" t="s">
        <v>57</v>
      </c>
      <c r="B16" s="28"/>
      <c r="C16" s="29"/>
      <c r="D16" s="43"/>
      <c r="E16" s="43"/>
      <c r="F16" s="648"/>
    </row>
    <row r="17" spans="1:6" ht="12.75" x14ac:dyDescent="0.2">
      <c r="A17" s="27" t="s">
        <v>58</v>
      </c>
      <c r="B17" s="28" t="s">
        <v>615</v>
      </c>
      <c r="C17" s="29" t="s">
        <v>47</v>
      </c>
      <c r="D17" s="30">
        <v>6071</v>
      </c>
      <c r="E17" s="413">
        <v>5795</v>
      </c>
      <c r="F17" s="649" t="s">
        <v>674</v>
      </c>
    </row>
    <row r="18" spans="1:6" ht="12.75" x14ac:dyDescent="0.2">
      <c r="A18" s="22" t="s">
        <v>59</v>
      </c>
      <c r="B18" s="31" t="s">
        <v>615</v>
      </c>
      <c r="C18" s="32" t="s">
        <v>60</v>
      </c>
      <c r="D18" s="42">
        <v>91.878057882079773</v>
      </c>
      <c r="E18" s="416">
        <v>90.624464438731806</v>
      </c>
      <c r="F18" s="646" t="s">
        <v>674</v>
      </c>
    </row>
    <row r="19" spans="1:6" ht="12.75" x14ac:dyDescent="0.2">
      <c r="A19" s="34" t="s">
        <v>61</v>
      </c>
      <c r="B19" s="35" t="s">
        <v>615</v>
      </c>
      <c r="C19" s="44" t="s">
        <v>47</v>
      </c>
      <c r="D19" s="37">
        <v>17621</v>
      </c>
      <c r="E19" s="415">
        <v>17475</v>
      </c>
      <c r="F19" s="647" t="s">
        <v>674</v>
      </c>
    </row>
    <row r="20" spans="1:6" ht="12.75" x14ac:dyDescent="0.2">
      <c r="A20" s="26" t="s">
        <v>66</v>
      </c>
      <c r="B20" s="28"/>
      <c r="C20" s="29"/>
      <c r="D20" s="30"/>
      <c r="E20" s="30"/>
      <c r="F20" s="648"/>
    </row>
    <row r="21" spans="1:6" ht="12.75" x14ac:dyDescent="0.2">
      <c r="A21" s="27" t="s">
        <v>67</v>
      </c>
      <c r="B21" s="28" t="s">
        <v>68</v>
      </c>
      <c r="C21" s="29" t="s">
        <v>69</v>
      </c>
      <c r="D21" s="47">
        <v>51.660454545454542</v>
      </c>
      <c r="E21" s="417">
        <v>56.177142857142861</v>
      </c>
      <c r="F21" s="646" t="s">
        <v>674</v>
      </c>
    </row>
    <row r="22" spans="1:6" ht="12.75" x14ac:dyDescent="0.2">
      <c r="A22" s="22" t="s">
        <v>70</v>
      </c>
      <c r="B22" s="31" t="s">
        <v>71</v>
      </c>
      <c r="C22" s="32" t="s">
        <v>72</v>
      </c>
      <c r="D22" s="48">
        <v>1.1806739130434782</v>
      </c>
      <c r="E22" s="418">
        <v>1.191457142857143</v>
      </c>
      <c r="F22" s="646" t="s">
        <v>674</v>
      </c>
    </row>
    <row r="23" spans="1:6" ht="12.75" x14ac:dyDescent="0.2">
      <c r="A23" s="22" t="s">
        <v>73</v>
      </c>
      <c r="B23" s="31" t="s">
        <v>618</v>
      </c>
      <c r="C23" s="32" t="s">
        <v>74</v>
      </c>
      <c r="D23" s="46">
        <v>119.01487971935481</v>
      </c>
      <c r="E23" s="419">
        <v>121.28841721000001</v>
      </c>
      <c r="F23" s="646" t="s">
        <v>674</v>
      </c>
    </row>
    <row r="24" spans="1:6" ht="12.75" x14ac:dyDescent="0.2">
      <c r="A24" s="22" t="s">
        <v>75</v>
      </c>
      <c r="B24" s="31" t="s">
        <v>618</v>
      </c>
      <c r="C24" s="32" t="s">
        <v>74</v>
      </c>
      <c r="D24" s="46">
        <v>107.05255101612904</v>
      </c>
      <c r="E24" s="419">
        <v>109.04238914000001</v>
      </c>
      <c r="F24" s="646" t="s">
        <v>674</v>
      </c>
    </row>
    <row r="25" spans="1:6" ht="12.75" x14ac:dyDescent="0.2">
      <c r="A25" s="22" t="s">
        <v>76</v>
      </c>
      <c r="B25" s="31" t="s">
        <v>618</v>
      </c>
      <c r="C25" s="32" t="s">
        <v>77</v>
      </c>
      <c r="D25" s="46">
        <v>14.88</v>
      </c>
      <c r="E25" s="419">
        <v>14.15</v>
      </c>
      <c r="F25" s="646" t="s">
        <v>674</v>
      </c>
    </row>
    <row r="26" spans="1:6" ht="12.75" x14ac:dyDescent="0.2">
      <c r="A26" s="34" t="s">
        <v>78</v>
      </c>
      <c r="B26" s="35" t="s">
        <v>618</v>
      </c>
      <c r="C26" s="36" t="s">
        <v>79</v>
      </c>
      <c r="D26" s="49">
        <v>8.6130999999999993</v>
      </c>
      <c r="E26" s="420">
        <v>8.5372844699999977</v>
      </c>
      <c r="F26" s="647" t="s">
        <v>674</v>
      </c>
    </row>
    <row r="27" spans="1:6" ht="12.75" x14ac:dyDescent="0.2">
      <c r="A27" s="38" t="s">
        <v>80</v>
      </c>
      <c r="B27" s="39"/>
      <c r="C27" s="40"/>
      <c r="D27" s="41"/>
      <c r="E27" s="41"/>
      <c r="F27" s="648"/>
    </row>
    <row r="28" spans="1:6" ht="12.75" x14ac:dyDescent="0.2">
      <c r="A28" s="22" t="s">
        <v>81</v>
      </c>
      <c r="B28" s="31" t="s">
        <v>82</v>
      </c>
      <c r="C28" s="32" t="s">
        <v>457</v>
      </c>
      <c r="D28" s="50">
        <v>3.1</v>
      </c>
      <c r="E28" s="421">
        <v>3.1</v>
      </c>
      <c r="F28" s="646" t="s">
        <v>677</v>
      </c>
    </row>
    <row r="29" spans="1:6" x14ac:dyDescent="0.2">
      <c r="A29" s="22" t="s">
        <v>83</v>
      </c>
      <c r="B29" s="31" t="s">
        <v>82</v>
      </c>
      <c r="C29" s="32" t="s">
        <v>457</v>
      </c>
      <c r="D29" s="51">
        <v>1.8</v>
      </c>
      <c r="E29" s="422">
        <v>3.4</v>
      </c>
      <c r="F29" s="646" t="s">
        <v>674</v>
      </c>
    </row>
    <row r="30" spans="1:6" ht="12.75" x14ac:dyDescent="0.2">
      <c r="A30" s="52" t="s">
        <v>84</v>
      </c>
      <c r="B30" s="31" t="s">
        <v>82</v>
      </c>
      <c r="C30" s="32" t="s">
        <v>457</v>
      </c>
      <c r="D30" s="51">
        <v>1.1000000000000001</v>
      </c>
      <c r="E30" s="422">
        <v>1.5</v>
      </c>
      <c r="F30" s="646" t="s">
        <v>674</v>
      </c>
    </row>
    <row r="31" spans="1:6" ht="12.75" x14ac:dyDescent="0.2">
      <c r="A31" s="52" t="s">
        <v>85</v>
      </c>
      <c r="B31" s="31" t="s">
        <v>82</v>
      </c>
      <c r="C31" s="32" t="s">
        <v>457</v>
      </c>
      <c r="D31" s="51">
        <v>1.6</v>
      </c>
      <c r="E31" s="422">
        <v>7.1</v>
      </c>
      <c r="F31" s="646" t="s">
        <v>674</v>
      </c>
    </row>
    <row r="32" spans="1:6" ht="12.75" x14ac:dyDescent="0.2">
      <c r="A32" s="52" t="s">
        <v>86</v>
      </c>
      <c r="B32" s="31" t="s">
        <v>82</v>
      </c>
      <c r="C32" s="32" t="s">
        <v>457</v>
      </c>
      <c r="D32" s="51">
        <v>0.7</v>
      </c>
      <c r="E32" s="422">
        <v>0.9</v>
      </c>
      <c r="F32" s="646" t="s">
        <v>674</v>
      </c>
    </row>
    <row r="33" spans="1:6" ht="12.75" x14ac:dyDescent="0.2">
      <c r="A33" s="52" t="s">
        <v>87</v>
      </c>
      <c r="B33" s="31" t="s">
        <v>82</v>
      </c>
      <c r="C33" s="32" t="s">
        <v>457</v>
      </c>
      <c r="D33" s="51">
        <v>1</v>
      </c>
      <c r="E33" s="422">
        <v>5.5</v>
      </c>
      <c r="F33" s="646" t="s">
        <v>674</v>
      </c>
    </row>
    <row r="34" spans="1:6" ht="12.75" x14ac:dyDescent="0.2">
      <c r="A34" s="52" t="s">
        <v>88</v>
      </c>
      <c r="B34" s="31" t="s">
        <v>82</v>
      </c>
      <c r="C34" s="32" t="s">
        <v>457</v>
      </c>
      <c r="D34" s="51">
        <v>4.3</v>
      </c>
      <c r="E34" s="422">
        <v>6.6</v>
      </c>
      <c r="F34" s="646" t="s">
        <v>674</v>
      </c>
    </row>
    <row r="35" spans="1:6" ht="12.75" x14ac:dyDescent="0.2">
      <c r="A35" s="52" t="s">
        <v>89</v>
      </c>
      <c r="B35" s="31" t="s">
        <v>82</v>
      </c>
      <c r="C35" s="32" t="s">
        <v>457</v>
      </c>
      <c r="D35" s="51">
        <v>0</v>
      </c>
      <c r="E35" s="422">
        <v>-1.5</v>
      </c>
      <c r="F35" s="646" t="s">
        <v>674</v>
      </c>
    </row>
    <row r="36" spans="1:6" x14ac:dyDescent="0.2">
      <c r="A36" s="22" t="s">
        <v>90</v>
      </c>
      <c r="B36" s="31" t="s">
        <v>91</v>
      </c>
      <c r="C36" s="32" t="s">
        <v>457</v>
      </c>
      <c r="D36" s="51">
        <v>1.6</v>
      </c>
      <c r="E36" s="422">
        <v>-1.5</v>
      </c>
      <c r="F36" s="646" t="s">
        <v>674</v>
      </c>
    </row>
    <row r="37" spans="1:6" x14ac:dyDescent="0.2">
      <c r="A37" s="22" t="s">
        <v>458</v>
      </c>
      <c r="B37" s="31" t="s">
        <v>92</v>
      </c>
      <c r="C37" s="32" t="s">
        <v>457</v>
      </c>
      <c r="D37" s="51">
        <v>-2.2999999999999998</v>
      </c>
      <c r="E37" s="422">
        <v>15.3</v>
      </c>
      <c r="F37" s="646" t="s">
        <v>642</v>
      </c>
    </row>
    <row r="38" spans="1:6" ht="12.75" x14ac:dyDescent="0.2">
      <c r="A38" s="34" t="s">
        <v>93</v>
      </c>
      <c r="B38" s="35" t="s">
        <v>94</v>
      </c>
      <c r="C38" s="36" t="s">
        <v>457</v>
      </c>
      <c r="D38" s="53">
        <v>15.3</v>
      </c>
      <c r="E38" s="423">
        <v>-1.1000000000000001</v>
      </c>
      <c r="F38" s="646" t="s">
        <v>674</v>
      </c>
    </row>
    <row r="39" spans="1:6" ht="12.75" x14ac:dyDescent="0.2">
      <c r="A39" s="38" t="s">
        <v>62</v>
      </c>
      <c r="B39" s="39"/>
      <c r="C39" s="40"/>
      <c r="D39" s="41"/>
      <c r="E39" s="41"/>
      <c r="F39" s="648"/>
    </row>
    <row r="40" spans="1:6" ht="12.75" x14ac:dyDescent="0.2">
      <c r="A40" s="22" t="s">
        <v>63</v>
      </c>
      <c r="B40" s="31" t="s">
        <v>615</v>
      </c>
      <c r="C40" s="32" t="s">
        <v>47</v>
      </c>
      <c r="D40" s="45">
        <v>10.375</v>
      </c>
      <c r="E40" s="424">
        <v>9.3789999999999996</v>
      </c>
      <c r="F40" s="646" t="s">
        <v>674</v>
      </c>
    </row>
    <row r="41" spans="1:6" ht="12.75" x14ac:dyDescent="0.2">
      <c r="A41" s="22" t="s">
        <v>50</v>
      </c>
      <c r="B41" s="31" t="s">
        <v>615</v>
      </c>
      <c r="C41" s="32" t="s">
        <v>54</v>
      </c>
      <c r="D41" s="33">
        <v>33.588790600000003</v>
      </c>
      <c r="E41" s="414">
        <v>27.7108631766</v>
      </c>
      <c r="F41" s="646" t="s">
        <v>674</v>
      </c>
    </row>
    <row r="42" spans="1:6" ht="12.75" x14ac:dyDescent="0.2">
      <c r="A42" s="22" t="s">
        <v>64</v>
      </c>
      <c r="B42" s="31" t="s">
        <v>615</v>
      </c>
      <c r="C42" s="32" t="s">
        <v>60</v>
      </c>
      <c r="D42" s="46">
        <v>0.20844711699655494</v>
      </c>
      <c r="E42" s="419">
        <v>0.19362812393192533</v>
      </c>
      <c r="F42" s="646" t="s">
        <v>674</v>
      </c>
    </row>
    <row r="43" spans="1:6" ht="12.75" x14ac:dyDescent="0.2">
      <c r="A43" s="34" t="s">
        <v>65</v>
      </c>
      <c r="B43" s="35" t="s">
        <v>615</v>
      </c>
      <c r="C43" s="36" t="s">
        <v>60</v>
      </c>
      <c r="D43" s="46">
        <v>0.13414797353783031</v>
      </c>
      <c r="E43" s="419">
        <v>0.1077748316565619</v>
      </c>
      <c r="F43" s="646" t="s">
        <v>674</v>
      </c>
    </row>
    <row r="44" spans="1:6" x14ac:dyDescent="0.2">
      <c r="A44" s="38" t="s">
        <v>95</v>
      </c>
      <c r="B44" s="39"/>
      <c r="C44" s="40"/>
      <c r="D44" s="41"/>
      <c r="E44" s="41"/>
      <c r="F44" s="648"/>
    </row>
    <row r="45" spans="1:6" ht="12.75" x14ac:dyDescent="0.2">
      <c r="A45" s="54" t="s">
        <v>96</v>
      </c>
      <c r="B45" s="31" t="s">
        <v>82</v>
      </c>
      <c r="C45" s="32" t="s">
        <v>457</v>
      </c>
      <c r="D45" s="51">
        <v>1.8</v>
      </c>
      <c r="E45" s="422">
        <v>-0.8</v>
      </c>
      <c r="F45" s="646" t="s">
        <v>674</v>
      </c>
    </row>
    <row r="46" spans="1:6" ht="12.75" x14ac:dyDescent="0.2">
      <c r="A46" s="55" t="s">
        <v>97</v>
      </c>
      <c r="B46" s="31" t="s">
        <v>82</v>
      </c>
      <c r="C46" s="32" t="s">
        <v>457</v>
      </c>
      <c r="D46" s="51">
        <v>3.1</v>
      </c>
      <c r="E46" s="422">
        <v>-0.4</v>
      </c>
      <c r="F46" s="646" t="s">
        <v>674</v>
      </c>
    </row>
    <row r="47" spans="1:6" ht="12.75" x14ac:dyDescent="0.2">
      <c r="A47" s="55" t="s">
        <v>98</v>
      </c>
      <c r="B47" s="31" t="s">
        <v>82</v>
      </c>
      <c r="C47" s="32" t="s">
        <v>457</v>
      </c>
      <c r="D47" s="51">
        <v>-0.1</v>
      </c>
      <c r="E47" s="422">
        <v>-1.1000000000000001</v>
      </c>
      <c r="F47" s="646" t="s">
        <v>674</v>
      </c>
    </row>
    <row r="48" spans="1:6" ht="12.75" x14ac:dyDescent="0.2">
      <c r="A48" s="54" t="s">
        <v>99</v>
      </c>
      <c r="B48" s="31" t="s">
        <v>82</v>
      </c>
      <c r="C48" s="32" t="s">
        <v>457</v>
      </c>
      <c r="D48" s="51">
        <v>-0.8</v>
      </c>
      <c r="E48" s="422">
        <v>-2.6</v>
      </c>
      <c r="F48" s="646" t="s">
        <v>674</v>
      </c>
    </row>
    <row r="49" spans="1:7" ht="12.75" x14ac:dyDescent="0.2">
      <c r="A49" s="425" t="s">
        <v>100</v>
      </c>
      <c r="B49" s="31" t="s">
        <v>82</v>
      </c>
      <c r="C49" s="32" t="s">
        <v>457</v>
      </c>
      <c r="D49" s="51">
        <v>0.3</v>
      </c>
      <c r="E49" s="422">
        <v>-0.1</v>
      </c>
      <c r="F49" s="646" t="s">
        <v>674</v>
      </c>
    </row>
    <row r="50" spans="1:7" ht="12.75" x14ac:dyDescent="0.2">
      <c r="A50" s="55" t="s">
        <v>101</v>
      </c>
      <c r="B50" s="31" t="s">
        <v>82</v>
      </c>
      <c r="C50" s="32" t="s">
        <v>457</v>
      </c>
      <c r="D50" s="51">
        <v>0.5</v>
      </c>
      <c r="E50" s="422">
        <v>-0.4</v>
      </c>
      <c r="F50" s="646" t="s">
        <v>674</v>
      </c>
    </row>
    <row r="51" spans="1:7" ht="12.75" x14ac:dyDescent="0.2">
      <c r="A51" s="55" t="s">
        <v>102</v>
      </c>
      <c r="B51" s="31" t="s">
        <v>82</v>
      </c>
      <c r="C51" s="32" t="s">
        <v>457</v>
      </c>
      <c r="D51" s="51">
        <v>-3.4</v>
      </c>
      <c r="E51" s="422">
        <v>3.1</v>
      </c>
      <c r="F51" s="646" t="s">
        <v>674</v>
      </c>
    </row>
    <row r="52" spans="1:7" ht="12.75" x14ac:dyDescent="0.2">
      <c r="A52" s="55" t="s">
        <v>103</v>
      </c>
      <c r="B52" s="31" t="s">
        <v>82</v>
      </c>
      <c r="C52" s="32" t="s">
        <v>457</v>
      </c>
      <c r="D52" s="51">
        <v>2</v>
      </c>
      <c r="E52" s="422">
        <v>2.8</v>
      </c>
      <c r="F52" s="646" t="s">
        <v>674</v>
      </c>
    </row>
    <row r="53" spans="1:7" ht="12.75" x14ac:dyDescent="0.2">
      <c r="A53" s="54" t="s">
        <v>104</v>
      </c>
      <c r="B53" s="31" t="s">
        <v>82</v>
      </c>
      <c r="C53" s="32" t="s">
        <v>457</v>
      </c>
      <c r="D53" s="51">
        <v>5.2</v>
      </c>
      <c r="E53" s="422">
        <v>7.7</v>
      </c>
      <c r="F53" s="646" t="s">
        <v>674</v>
      </c>
    </row>
    <row r="54" spans="1:7" ht="12.75" x14ac:dyDescent="0.2">
      <c r="A54" s="56" t="s">
        <v>105</v>
      </c>
      <c r="B54" s="35" t="s">
        <v>82</v>
      </c>
      <c r="C54" s="36" t="s">
        <v>457</v>
      </c>
      <c r="D54" s="53">
        <v>2</v>
      </c>
      <c r="E54" s="423">
        <v>8.6</v>
      </c>
      <c r="F54" s="647" t="s">
        <v>674</v>
      </c>
    </row>
    <row r="55" spans="1:7" ht="12.75" x14ac:dyDescent="0.2">
      <c r="A55" s="22"/>
      <c r="B55" s="22"/>
      <c r="C55" s="22"/>
      <c r="D55" s="22"/>
      <c r="E55" s="22"/>
      <c r="F55" s="71" t="s">
        <v>672</v>
      </c>
    </row>
    <row r="56" spans="1:7" ht="12.75" x14ac:dyDescent="0.2">
      <c r="A56" s="406"/>
      <c r="B56" s="22"/>
      <c r="C56" s="22"/>
      <c r="D56" s="22"/>
      <c r="E56" s="22"/>
      <c r="F56" s="22"/>
    </row>
    <row r="57" spans="1:7" ht="12.75" x14ac:dyDescent="0.2">
      <c r="A57" s="406" t="s">
        <v>649</v>
      </c>
      <c r="B57" s="410"/>
      <c r="C57" s="410"/>
      <c r="D57" s="411"/>
      <c r="E57" s="22"/>
      <c r="F57" s="22"/>
    </row>
    <row r="58" spans="1:7" ht="12.75" x14ac:dyDescent="0.2">
      <c r="A58" s="406" t="s">
        <v>648</v>
      </c>
      <c r="B58" s="22"/>
      <c r="C58" s="22"/>
      <c r="D58" s="22"/>
      <c r="E58" s="22"/>
      <c r="F58" s="22"/>
    </row>
    <row r="59" spans="1:7" ht="12.75" x14ac:dyDescent="0.2">
      <c r="A59" s="406"/>
      <c r="B59" s="22"/>
      <c r="C59" s="22"/>
      <c r="D59" s="22"/>
      <c r="E59" s="22"/>
      <c r="F59" s="22"/>
    </row>
    <row r="60" spans="1:7" ht="12.75" x14ac:dyDescent="0.2">
      <c r="B60" s="57"/>
      <c r="C60" s="8"/>
      <c r="D60" s="8"/>
      <c r="E60" s="8"/>
      <c r="F60" s="8"/>
      <c r="G60" s="58"/>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3"/>
  <sheetViews>
    <sheetView zoomScale="115" zoomScaleNormal="115" zoomScaleSheetLayoutView="100" workbookViewId="0">
      <selection activeCell="H10" sqref="H10"/>
    </sheetView>
  </sheetViews>
  <sheetFormatPr baseColWidth="10" defaultRowHeight="12.75" x14ac:dyDescent="0.2"/>
  <cols>
    <col min="1" max="1" width="22.5" style="182" customWidth="1"/>
    <col min="2" max="2" width="11" style="182" customWidth="1"/>
    <col min="3" max="3" width="11.75" style="182" customWidth="1"/>
    <col min="4" max="4" width="10.375" style="182" customWidth="1"/>
    <col min="5" max="5" width="9.875" style="182" customWidth="1"/>
    <col min="6" max="6" width="10.375" style="182" customWidth="1"/>
    <col min="7" max="7" width="11" style="182" customWidth="1"/>
    <col min="8" max="8" width="15.625" style="182" customWidth="1"/>
    <col min="9" max="11" width="11" style="182"/>
    <col min="12" max="12" width="11.5" style="182" customWidth="1"/>
    <col min="13" max="66" width="11" style="182"/>
    <col min="67" max="256" width="10" style="182"/>
    <col min="257" max="257" width="19.75" style="182" customWidth="1"/>
    <col min="258" max="258" width="10" style="182" customWidth="1"/>
    <col min="259" max="259" width="7.5" style="182" bestFit="1" customWidth="1"/>
    <col min="260" max="260" width="9.125" style="182" bestFit="1" customWidth="1"/>
    <col min="261" max="261" width="7.5" style="182" bestFit="1" customWidth="1"/>
    <col min="262" max="262" width="9.125" style="182" bestFit="1" customWidth="1"/>
    <col min="263" max="263" width="7.5" style="182" bestFit="1" customWidth="1"/>
    <col min="264" max="264" width="11" style="182" bestFit="1" customWidth="1"/>
    <col min="265" max="267" width="10" style="182"/>
    <col min="268" max="268" width="10.125" style="182" bestFit="1" customWidth="1"/>
    <col min="269" max="512" width="10" style="182"/>
    <col min="513" max="513" width="19.75" style="182" customWidth="1"/>
    <col min="514" max="514" width="10" style="182" customWidth="1"/>
    <col min="515" max="515" width="7.5" style="182" bestFit="1" customWidth="1"/>
    <col min="516" max="516" width="9.125" style="182" bestFit="1" customWidth="1"/>
    <col min="517" max="517" width="7.5" style="182" bestFit="1" customWidth="1"/>
    <col min="518" max="518" width="9.125" style="182" bestFit="1" customWidth="1"/>
    <col min="519" max="519" width="7.5" style="182" bestFit="1" customWidth="1"/>
    <col min="520" max="520" width="11" style="182" bestFit="1" customWidth="1"/>
    <col min="521" max="523" width="10" style="182"/>
    <col min="524" max="524" width="10.125" style="182" bestFit="1" customWidth="1"/>
    <col min="525" max="768" width="10" style="182"/>
    <col min="769" max="769" width="19.75" style="182" customWidth="1"/>
    <col min="770" max="770" width="10" style="182" customWidth="1"/>
    <col min="771" max="771" width="7.5" style="182" bestFit="1" customWidth="1"/>
    <col min="772" max="772" width="9.125" style="182" bestFit="1" customWidth="1"/>
    <col min="773" max="773" width="7.5" style="182" bestFit="1" customWidth="1"/>
    <col min="774" max="774" width="9.125" style="182" bestFit="1" customWidth="1"/>
    <col min="775" max="775" width="7.5" style="182" bestFit="1" customWidth="1"/>
    <col min="776" max="776" width="11" style="182" bestFit="1" customWidth="1"/>
    <col min="777" max="779" width="10" style="182"/>
    <col min="780" max="780" width="10.125" style="182" bestFit="1" customWidth="1"/>
    <col min="781" max="1024" width="11" style="182"/>
    <col min="1025" max="1025" width="19.75" style="182" customWidth="1"/>
    <col min="1026" max="1026" width="10" style="182" customWidth="1"/>
    <col min="1027" max="1027" width="7.5" style="182" bestFit="1" customWidth="1"/>
    <col min="1028" max="1028" width="9.125" style="182" bestFit="1" customWidth="1"/>
    <col min="1029" max="1029" width="7.5" style="182" bestFit="1" customWidth="1"/>
    <col min="1030" max="1030" width="9.125" style="182" bestFit="1" customWidth="1"/>
    <col min="1031" max="1031" width="7.5" style="182" bestFit="1" customWidth="1"/>
    <col min="1032" max="1032" width="11" style="182" bestFit="1" customWidth="1"/>
    <col min="1033" max="1035" width="10" style="182"/>
    <col min="1036" max="1036" width="10.125" style="182" bestFit="1" customWidth="1"/>
    <col min="1037" max="1280" width="10" style="182"/>
    <col min="1281" max="1281" width="19.75" style="182" customWidth="1"/>
    <col min="1282" max="1282" width="10" style="182" customWidth="1"/>
    <col min="1283" max="1283" width="7.5" style="182" bestFit="1" customWidth="1"/>
    <col min="1284" max="1284" width="9.125" style="182" bestFit="1" customWidth="1"/>
    <col min="1285" max="1285" width="7.5" style="182" bestFit="1" customWidth="1"/>
    <col min="1286" max="1286" width="9.125" style="182" bestFit="1" customWidth="1"/>
    <col min="1287" max="1287" width="7.5" style="182" bestFit="1" customWidth="1"/>
    <col min="1288" max="1288" width="11" style="182" bestFit="1" customWidth="1"/>
    <col min="1289" max="1291" width="10" style="182"/>
    <col min="1292" max="1292" width="10.125" style="182" bestFit="1" customWidth="1"/>
    <col min="1293" max="1536" width="10" style="182"/>
    <col min="1537" max="1537" width="19.75" style="182" customWidth="1"/>
    <col min="1538" max="1538" width="10" style="182" customWidth="1"/>
    <col min="1539" max="1539" width="7.5" style="182" bestFit="1" customWidth="1"/>
    <col min="1540" max="1540" width="9.125" style="182" bestFit="1" customWidth="1"/>
    <col min="1541" max="1541" width="7.5" style="182" bestFit="1" customWidth="1"/>
    <col min="1542" max="1542" width="9.125" style="182" bestFit="1" customWidth="1"/>
    <col min="1543" max="1543" width="7.5" style="182" bestFit="1" customWidth="1"/>
    <col min="1544" max="1544" width="11" style="182" bestFit="1" customWidth="1"/>
    <col min="1545" max="1547" width="10" style="182"/>
    <col min="1548" max="1548" width="10.125" style="182" bestFit="1" customWidth="1"/>
    <col min="1549" max="1792" width="10" style="182"/>
    <col min="1793" max="1793" width="19.75" style="182" customWidth="1"/>
    <col min="1794" max="1794" width="10" style="182" customWidth="1"/>
    <col min="1795" max="1795" width="7.5" style="182" bestFit="1" customWidth="1"/>
    <col min="1796" max="1796" width="9.125" style="182" bestFit="1" customWidth="1"/>
    <col min="1797" max="1797" width="7.5" style="182" bestFit="1" customWidth="1"/>
    <col min="1798" max="1798" width="9.125" style="182" bestFit="1" customWidth="1"/>
    <col min="1799" max="1799" width="7.5" style="182" bestFit="1" customWidth="1"/>
    <col min="1800" max="1800" width="11" style="182" bestFit="1" customWidth="1"/>
    <col min="1801" max="1803" width="10" style="182"/>
    <col min="1804" max="1804" width="10.125" style="182" bestFit="1" customWidth="1"/>
    <col min="1805" max="2048" width="11" style="182"/>
    <col min="2049" max="2049" width="19.75" style="182" customWidth="1"/>
    <col min="2050" max="2050" width="10" style="182" customWidth="1"/>
    <col min="2051" max="2051" width="7.5" style="182" bestFit="1" customWidth="1"/>
    <col min="2052" max="2052" width="9.125" style="182" bestFit="1" customWidth="1"/>
    <col min="2053" max="2053" width="7.5" style="182" bestFit="1" customWidth="1"/>
    <col min="2054" max="2054" width="9.125" style="182" bestFit="1" customWidth="1"/>
    <col min="2055" max="2055" width="7.5" style="182" bestFit="1" customWidth="1"/>
    <col min="2056" max="2056" width="11" style="182" bestFit="1" customWidth="1"/>
    <col min="2057" max="2059" width="10" style="182"/>
    <col min="2060" max="2060" width="10.125" style="182" bestFit="1" customWidth="1"/>
    <col min="2061" max="2304" width="10" style="182"/>
    <col min="2305" max="2305" width="19.75" style="182" customWidth="1"/>
    <col min="2306" max="2306" width="10" style="182" customWidth="1"/>
    <col min="2307" max="2307" width="7.5" style="182" bestFit="1" customWidth="1"/>
    <col min="2308" max="2308" width="9.125" style="182" bestFit="1" customWidth="1"/>
    <col min="2309" max="2309" width="7.5" style="182" bestFit="1" customWidth="1"/>
    <col min="2310" max="2310" width="9.125" style="182" bestFit="1" customWidth="1"/>
    <col min="2311" max="2311" width="7.5" style="182" bestFit="1" customWidth="1"/>
    <col min="2312" max="2312" width="11" style="182" bestFit="1" customWidth="1"/>
    <col min="2313" max="2315" width="10" style="182"/>
    <col min="2316" max="2316" width="10.125" style="182" bestFit="1" customWidth="1"/>
    <col min="2317" max="2560" width="10" style="182"/>
    <col min="2561" max="2561" width="19.75" style="182" customWidth="1"/>
    <col min="2562" max="2562" width="10" style="182" customWidth="1"/>
    <col min="2563" max="2563" width="7.5" style="182" bestFit="1" customWidth="1"/>
    <col min="2564" max="2564" width="9.125" style="182" bestFit="1" customWidth="1"/>
    <col min="2565" max="2565" width="7.5" style="182" bestFit="1" customWidth="1"/>
    <col min="2566" max="2566" width="9.125" style="182" bestFit="1" customWidth="1"/>
    <col min="2567" max="2567" width="7.5" style="182" bestFit="1" customWidth="1"/>
    <col min="2568" max="2568" width="11" style="182" bestFit="1" customWidth="1"/>
    <col min="2569" max="2571" width="10" style="182"/>
    <col min="2572" max="2572" width="10.125" style="182" bestFit="1" customWidth="1"/>
    <col min="2573" max="2816" width="10" style="182"/>
    <col min="2817" max="2817" width="19.75" style="182" customWidth="1"/>
    <col min="2818" max="2818" width="10" style="182" customWidth="1"/>
    <col min="2819" max="2819" width="7.5" style="182" bestFit="1" customWidth="1"/>
    <col min="2820" max="2820" width="9.125" style="182" bestFit="1" customWidth="1"/>
    <col min="2821" max="2821" width="7.5" style="182" bestFit="1" customWidth="1"/>
    <col min="2822" max="2822" width="9.125" style="182" bestFit="1" customWidth="1"/>
    <col min="2823" max="2823" width="7.5" style="182" bestFit="1" customWidth="1"/>
    <col min="2824" max="2824" width="11" style="182" bestFit="1" customWidth="1"/>
    <col min="2825" max="2827" width="10" style="182"/>
    <col min="2828" max="2828" width="10.125" style="182" bestFit="1" customWidth="1"/>
    <col min="2829" max="3072" width="11" style="182"/>
    <col min="3073" max="3073" width="19.75" style="182" customWidth="1"/>
    <col min="3074" max="3074" width="10" style="182" customWidth="1"/>
    <col min="3075" max="3075" width="7.5" style="182" bestFit="1" customWidth="1"/>
    <col min="3076" max="3076" width="9.125" style="182" bestFit="1" customWidth="1"/>
    <col min="3077" max="3077" width="7.5" style="182" bestFit="1" customWidth="1"/>
    <col min="3078" max="3078" width="9.125" style="182" bestFit="1" customWidth="1"/>
    <col min="3079" max="3079" width="7.5" style="182" bestFit="1" customWidth="1"/>
    <col min="3080" max="3080" width="11" style="182" bestFit="1" customWidth="1"/>
    <col min="3081" max="3083" width="10" style="182"/>
    <col min="3084" max="3084" width="10.125" style="182" bestFit="1" customWidth="1"/>
    <col min="3085" max="3328" width="10" style="182"/>
    <col min="3329" max="3329" width="19.75" style="182" customWidth="1"/>
    <col min="3330" max="3330" width="10" style="182" customWidth="1"/>
    <col min="3331" max="3331" width="7.5" style="182" bestFit="1" customWidth="1"/>
    <col min="3332" max="3332" width="9.125" style="182" bestFit="1" customWidth="1"/>
    <col min="3333" max="3333" width="7.5" style="182" bestFit="1" customWidth="1"/>
    <col min="3334" max="3334" width="9.125" style="182" bestFit="1" customWidth="1"/>
    <col min="3335" max="3335" width="7.5" style="182" bestFit="1" customWidth="1"/>
    <col min="3336" max="3336" width="11" style="182" bestFit="1" customWidth="1"/>
    <col min="3337" max="3339" width="10" style="182"/>
    <col min="3340" max="3340" width="10.125" style="182" bestFit="1" customWidth="1"/>
    <col min="3341" max="3584" width="10" style="182"/>
    <col min="3585" max="3585" width="19.75" style="182" customWidth="1"/>
    <col min="3586" max="3586" width="10" style="182" customWidth="1"/>
    <col min="3587" max="3587" width="7.5" style="182" bestFit="1" customWidth="1"/>
    <col min="3588" max="3588" width="9.125" style="182" bestFit="1" customWidth="1"/>
    <col min="3589" max="3589" width="7.5" style="182" bestFit="1" customWidth="1"/>
    <col min="3590" max="3590" width="9.125" style="182" bestFit="1" customWidth="1"/>
    <col min="3591" max="3591" width="7.5" style="182" bestFit="1" customWidth="1"/>
    <col min="3592" max="3592" width="11" style="182" bestFit="1" customWidth="1"/>
    <col min="3593" max="3595" width="10" style="182"/>
    <col min="3596" max="3596" width="10.125" style="182" bestFit="1" customWidth="1"/>
    <col min="3597" max="3840" width="10" style="182"/>
    <col min="3841" max="3841" width="19.75" style="182" customWidth="1"/>
    <col min="3842" max="3842" width="10" style="182" customWidth="1"/>
    <col min="3843" max="3843" width="7.5" style="182" bestFit="1" customWidth="1"/>
    <col min="3844" max="3844" width="9.125" style="182" bestFit="1" customWidth="1"/>
    <col min="3845" max="3845" width="7.5" style="182" bestFit="1" customWidth="1"/>
    <col min="3846" max="3846" width="9.125" style="182" bestFit="1" customWidth="1"/>
    <col min="3847" max="3847" width="7.5" style="182" bestFit="1" customWidth="1"/>
    <col min="3848" max="3848" width="11" style="182" bestFit="1" customWidth="1"/>
    <col min="3849" max="3851" width="10" style="182"/>
    <col min="3852" max="3852" width="10.125" style="182" bestFit="1" customWidth="1"/>
    <col min="3853" max="4096" width="11" style="182"/>
    <col min="4097" max="4097" width="19.75" style="182" customWidth="1"/>
    <col min="4098" max="4098" width="10" style="182" customWidth="1"/>
    <col min="4099" max="4099" width="7.5" style="182" bestFit="1" customWidth="1"/>
    <col min="4100" max="4100" width="9.125" style="182" bestFit="1" customWidth="1"/>
    <col min="4101" max="4101" width="7.5" style="182" bestFit="1" customWidth="1"/>
    <col min="4102" max="4102" width="9.125" style="182" bestFit="1" customWidth="1"/>
    <col min="4103" max="4103" width="7.5" style="182" bestFit="1" customWidth="1"/>
    <col min="4104" max="4104" width="11" style="182" bestFit="1" customWidth="1"/>
    <col min="4105" max="4107" width="10" style="182"/>
    <col min="4108" max="4108" width="10.125" style="182" bestFit="1" customWidth="1"/>
    <col min="4109" max="4352" width="10" style="182"/>
    <col min="4353" max="4353" width="19.75" style="182" customWidth="1"/>
    <col min="4354" max="4354" width="10" style="182" customWidth="1"/>
    <col min="4355" max="4355" width="7.5" style="182" bestFit="1" customWidth="1"/>
    <col min="4356" max="4356" width="9.125" style="182" bestFit="1" customWidth="1"/>
    <col min="4357" max="4357" width="7.5" style="182" bestFit="1" customWidth="1"/>
    <col min="4358" max="4358" width="9.125" style="182" bestFit="1" customWidth="1"/>
    <col min="4359" max="4359" width="7.5" style="182" bestFit="1" customWidth="1"/>
    <col min="4360" max="4360" width="11" style="182" bestFit="1" customWidth="1"/>
    <col min="4361" max="4363" width="10" style="182"/>
    <col min="4364" max="4364" width="10.125" style="182" bestFit="1" customWidth="1"/>
    <col min="4365" max="4608" width="10" style="182"/>
    <col min="4609" max="4609" width="19.75" style="182" customWidth="1"/>
    <col min="4610" max="4610" width="10" style="182" customWidth="1"/>
    <col min="4611" max="4611" width="7.5" style="182" bestFit="1" customWidth="1"/>
    <col min="4612" max="4612" width="9.125" style="182" bestFit="1" customWidth="1"/>
    <col min="4613" max="4613" width="7.5" style="182" bestFit="1" customWidth="1"/>
    <col min="4614" max="4614" width="9.125" style="182" bestFit="1" customWidth="1"/>
    <col min="4615" max="4615" width="7.5" style="182" bestFit="1" customWidth="1"/>
    <col min="4616" max="4616" width="11" style="182" bestFit="1" customWidth="1"/>
    <col min="4617" max="4619" width="10" style="182"/>
    <col min="4620" max="4620" width="10.125" style="182" bestFit="1" customWidth="1"/>
    <col min="4621" max="4864" width="10" style="182"/>
    <col min="4865" max="4865" width="19.75" style="182" customWidth="1"/>
    <col min="4866" max="4866" width="10" style="182" customWidth="1"/>
    <col min="4867" max="4867" width="7.5" style="182" bestFit="1" customWidth="1"/>
    <col min="4868" max="4868" width="9.125" style="182" bestFit="1" customWidth="1"/>
    <col min="4869" max="4869" width="7.5" style="182" bestFit="1" customWidth="1"/>
    <col min="4870" max="4870" width="9.125" style="182" bestFit="1" customWidth="1"/>
    <col min="4871" max="4871" width="7.5" style="182" bestFit="1" customWidth="1"/>
    <col min="4872" max="4872" width="11" style="182" bestFit="1" customWidth="1"/>
    <col min="4873" max="4875" width="10" style="182"/>
    <col min="4876" max="4876" width="10.125" style="182" bestFit="1" customWidth="1"/>
    <col min="4877" max="5120" width="11" style="182"/>
    <col min="5121" max="5121" width="19.75" style="182" customWidth="1"/>
    <col min="5122" max="5122" width="10" style="182" customWidth="1"/>
    <col min="5123" max="5123" width="7.5" style="182" bestFit="1" customWidth="1"/>
    <col min="5124" max="5124" width="9.125" style="182" bestFit="1" customWidth="1"/>
    <col min="5125" max="5125" width="7.5" style="182" bestFit="1" customWidth="1"/>
    <col min="5126" max="5126" width="9.125" style="182" bestFit="1" customWidth="1"/>
    <col min="5127" max="5127" width="7.5" style="182" bestFit="1" customWidth="1"/>
    <col min="5128" max="5128" width="11" style="182" bestFit="1" customWidth="1"/>
    <col min="5129" max="5131" width="10" style="182"/>
    <col min="5132" max="5132" width="10.125" style="182" bestFit="1" customWidth="1"/>
    <col min="5133" max="5376" width="10" style="182"/>
    <col min="5377" max="5377" width="19.75" style="182" customWidth="1"/>
    <col min="5378" max="5378" width="10" style="182" customWidth="1"/>
    <col min="5379" max="5379" width="7.5" style="182" bestFit="1" customWidth="1"/>
    <col min="5380" max="5380" width="9.125" style="182" bestFit="1" customWidth="1"/>
    <col min="5381" max="5381" width="7.5" style="182" bestFit="1" customWidth="1"/>
    <col min="5382" max="5382" width="9.125" style="182" bestFit="1" customWidth="1"/>
    <col min="5383" max="5383" width="7.5" style="182" bestFit="1" customWidth="1"/>
    <col min="5384" max="5384" width="11" style="182" bestFit="1" customWidth="1"/>
    <col min="5385" max="5387" width="10" style="182"/>
    <col min="5388" max="5388" width="10.125" style="182" bestFit="1" customWidth="1"/>
    <col min="5389" max="5632" width="10" style="182"/>
    <col min="5633" max="5633" width="19.75" style="182" customWidth="1"/>
    <col min="5634" max="5634" width="10" style="182" customWidth="1"/>
    <col min="5635" max="5635" width="7.5" style="182" bestFit="1" customWidth="1"/>
    <col min="5636" max="5636" width="9.125" style="182" bestFit="1" customWidth="1"/>
    <col min="5637" max="5637" width="7.5" style="182" bestFit="1" customWidth="1"/>
    <col min="5638" max="5638" width="9.125" style="182" bestFit="1" customWidth="1"/>
    <col min="5639" max="5639" width="7.5" style="182" bestFit="1" customWidth="1"/>
    <col min="5640" max="5640" width="11" style="182" bestFit="1" customWidth="1"/>
    <col min="5641" max="5643" width="10" style="182"/>
    <col min="5644" max="5644" width="10.125" style="182" bestFit="1" customWidth="1"/>
    <col min="5645" max="5888" width="10" style="182"/>
    <col min="5889" max="5889" width="19.75" style="182" customWidth="1"/>
    <col min="5890" max="5890" width="10" style="182" customWidth="1"/>
    <col min="5891" max="5891" width="7.5" style="182" bestFit="1" customWidth="1"/>
    <col min="5892" max="5892" width="9.125" style="182" bestFit="1" customWidth="1"/>
    <col min="5893" max="5893" width="7.5" style="182" bestFit="1" customWidth="1"/>
    <col min="5894" max="5894" width="9.125" style="182" bestFit="1" customWidth="1"/>
    <col min="5895" max="5895" width="7.5" style="182" bestFit="1" customWidth="1"/>
    <col min="5896" max="5896" width="11" style="182" bestFit="1" customWidth="1"/>
    <col min="5897" max="5899" width="10" style="182"/>
    <col min="5900" max="5900" width="10.125" style="182" bestFit="1" customWidth="1"/>
    <col min="5901" max="6144" width="11" style="182"/>
    <col min="6145" max="6145" width="19.75" style="182" customWidth="1"/>
    <col min="6146" max="6146" width="10" style="182" customWidth="1"/>
    <col min="6147" max="6147" width="7.5" style="182" bestFit="1" customWidth="1"/>
    <col min="6148" max="6148" width="9.125" style="182" bestFit="1" customWidth="1"/>
    <col min="6149" max="6149" width="7.5" style="182" bestFit="1" customWidth="1"/>
    <col min="6150" max="6150" width="9.125" style="182" bestFit="1" customWidth="1"/>
    <col min="6151" max="6151" width="7.5" style="182" bestFit="1" customWidth="1"/>
    <col min="6152" max="6152" width="11" style="182" bestFit="1" customWidth="1"/>
    <col min="6153" max="6155" width="10" style="182"/>
    <col min="6156" max="6156" width="10.125" style="182" bestFit="1" customWidth="1"/>
    <col min="6157" max="6400" width="10" style="182"/>
    <col min="6401" max="6401" width="19.75" style="182" customWidth="1"/>
    <col min="6402" max="6402" width="10" style="182" customWidth="1"/>
    <col min="6403" max="6403" width="7.5" style="182" bestFit="1" customWidth="1"/>
    <col min="6404" max="6404" width="9.125" style="182" bestFit="1" customWidth="1"/>
    <col min="6405" max="6405" width="7.5" style="182" bestFit="1" customWidth="1"/>
    <col min="6406" max="6406" width="9.125" style="182" bestFit="1" customWidth="1"/>
    <col min="6407" max="6407" width="7.5" style="182" bestFit="1" customWidth="1"/>
    <col min="6408" max="6408" width="11" style="182" bestFit="1" customWidth="1"/>
    <col min="6409" max="6411" width="10" style="182"/>
    <col min="6412" max="6412" width="10.125" style="182" bestFit="1" customWidth="1"/>
    <col min="6413" max="6656" width="10" style="182"/>
    <col min="6657" max="6657" width="19.75" style="182" customWidth="1"/>
    <col min="6658" max="6658" width="10" style="182" customWidth="1"/>
    <col min="6659" max="6659" width="7.5" style="182" bestFit="1" customWidth="1"/>
    <col min="6660" max="6660" width="9.125" style="182" bestFit="1" customWidth="1"/>
    <col min="6661" max="6661" width="7.5" style="182" bestFit="1" customWidth="1"/>
    <col min="6662" max="6662" width="9.125" style="182" bestFit="1" customWidth="1"/>
    <col min="6663" max="6663" width="7.5" style="182" bestFit="1" customWidth="1"/>
    <col min="6664" max="6664" width="11" style="182" bestFit="1" customWidth="1"/>
    <col min="6665" max="6667" width="10" style="182"/>
    <col min="6668" max="6668" width="10.125" style="182" bestFit="1" customWidth="1"/>
    <col min="6669" max="6912" width="10" style="182"/>
    <col min="6913" max="6913" width="19.75" style="182" customWidth="1"/>
    <col min="6914" max="6914" width="10" style="182" customWidth="1"/>
    <col min="6915" max="6915" width="7.5" style="182" bestFit="1" customWidth="1"/>
    <col min="6916" max="6916" width="9.125" style="182" bestFit="1" customWidth="1"/>
    <col min="6917" max="6917" width="7.5" style="182" bestFit="1" customWidth="1"/>
    <col min="6918" max="6918" width="9.125" style="182" bestFit="1" customWidth="1"/>
    <col min="6919" max="6919" width="7.5" style="182" bestFit="1" customWidth="1"/>
    <col min="6920" max="6920" width="11" style="182" bestFit="1" customWidth="1"/>
    <col min="6921" max="6923" width="10" style="182"/>
    <col min="6924" max="6924" width="10.125" style="182" bestFit="1" customWidth="1"/>
    <col min="6925" max="7168" width="11" style="182"/>
    <col min="7169" max="7169" width="19.75" style="182" customWidth="1"/>
    <col min="7170" max="7170" width="10" style="182" customWidth="1"/>
    <col min="7171" max="7171" width="7.5" style="182" bestFit="1" customWidth="1"/>
    <col min="7172" max="7172" width="9.125" style="182" bestFit="1" customWidth="1"/>
    <col min="7173" max="7173" width="7.5" style="182" bestFit="1" customWidth="1"/>
    <col min="7174" max="7174" width="9.125" style="182" bestFit="1" customWidth="1"/>
    <col min="7175" max="7175" width="7.5" style="182" bestFit="1" customWidth="1"/>
    <col min="7176" max="7176" width="11" style="182" bestFit="1" customWidth="1"/>
    <col min="7177" max="7179" width="10" style="182"/>
    <col min="7180" max="7180" width="10.125" style="182" bestFit="1" customWidth="1"/>
    <col min="7181" max="7424" width="10" style="182"/>
    <col min="7425" max="7425" width="19.75" style="182" customWidth="1"/>
    <col min="7426" max="7426" width="10" style="182" customWidth="1"/>
    <col min="7427" max="7427" width="7.5" style="182" bestFit="1" customWidth="1"/>
    <col min="7428" max="7428" width="9.125" style="182" bestFit="1" customWidth="1"/>
    <col min="7429" max="7429" width="7.5" style="182" bestFit="1" customWidth="1"/>
    <col min="7430" max="7430" width="9.125" style="182" bestFit="1" customWidth="1"/>
    <col min="7431" max="7431" width="7.5" style="182" bestFit="1" customWidth="1"/>
    <col min="7432" max="7432" width="11" style="182" bestFit="1" customWidth="1"/>
    <col min="7433" max="7435" width="10" style="182"/>
    <col min="7436" max="7436" width="10.125" style="182" bestFit="1" customWidth="1"/>
    <col min="7437" max="7680" width="10" style="182"/>
    <col min="7681" max="7681" width="19.75" style="182" customWidth="1"/>
    <col min="7682" max="7682" width="10" style="182" customWidth="1"/>
    <col min="7683" max="7683" width="7.5" style="182" bestFit="1" customWidth="1"/>
    <col min="7684" max="7684" width="9.125" style="182" bestFit="1" customWidth="1"/>
    <col min="7685" max="7685" width="7.5" style="182" bestFit="1" customWidth="1"/>
    <col min="7686" max="7686" width="9.125" style="182" bestFit="1" customWidth="1"/>
    <col min="7687" max="7687" width="7.5" style="182" bestFit="1" customWidth="1"/>
    <col min="7688" max="7688" width="11" style="182" bestFit="1" customWidth="1"/>
    <col min="7689" max="7691" width="10" style="182"/>
    <col min="7692" max="7692" width="10.125" style="182" bestFit="1" customWidth="1"/>
    <col min="7693" max="7936" width="10" style="182"/>
    <col min="7937" max="7937" width="19.75" style="182" customWidth="1"/>
    <col min="7938" max="7938" width="10" style="182" customWidth="1"/>
    <col min="7939" max="7939" width="7.5" style="182" bestFit="1" customWidth="1"/>
    <col min="7940" max="7940" width="9.125" style="182" bestFit="1" customWidth="1"/>
    <col min="7941" max="7941" width="7.5" style="182" bestFit="1" customWidth="1"/>
    <col min="7942" max="7942" width="9.125" style="182" bestFit="1" customWidth="1"/>
    <col min="7943" max="7943" width="7.5" style="182" bestFit="1" customWidth="1"/>
    <col min="7944" max="7944" width="11" style="182" bestFit="1" customWidth="1"/>
    <col min="7945" max="7947" width="10" style="182"/>
    <col min="7948" max="7948" width="10.125" style="182" bestFit="1" customWidth="1"/>
    <col min="7949" max="8192" width="11" style="182"/>
    <col min="8193" max="8193" width="19.75" style="182" customWidth="1"/>
    <col min="8194" max="8194" width="10" style="182" customWidth="1"/>
    <col min="8195" max="8195" width="7.5" style="182" bestFit="1" customWidth="1"/>
    <col min="8196" max="8196" width="9.125" style="182" bestFit="1" customWidth="1"/>
    <col min="8197" max="8197" width="7.5" style="182" bestFit="1" customWidth="1"/>
    <col min="8198" max="8198" width="9.125" style="182" bestFit="1" customWidth="1"/>
    <col min="8199" max="8199" width="7.5" style="182" bestFit="1" customWidth="1"/>
    <col min="8200" max="8200" width="11" style="182" bestFit="1" customWidth="1"/>
    <col min="8201" max="8203" width="10" style="182"/>
    <col min="8204" max="8204" width="10.125" style="182" bestFit="1" customWidth="1"/>
    <col min="8205" max="8448" width="10" style="182"/>
    <col min="8449" max="8449" width="19.75" style="182" customWidth="1"/>
    <col min="8450" max="8450" width="10" style="182" customWidth="1"/>
    <col min="8451" max="8451" width="7.5" style="182" bestFit="1" customWidth="1"/>
    <col min="8452" max="8452" width="9.125" style="182" bestFit="1" customWidth="1"/>
    <col min="8453" max="8453" width="7.5" style="182" bestFit="1" customWidth="1"/>
    <col min="8454" max="8454" width="9.125" style="182" bestFit="1" customWidth="1"/>
    <col min="8455" max="8455" width="7.5" style="182" bestFit="1" customWidth="1"/>
    <col min="8456" max="8456" width="11" style="182" bestFit="1" customWidth="1"/>
    <col min="8457" max="8459" width="10" style="182"/>
    <col min="8460" max="8460" width="10.125" style="182" bestFit="1" customWidth="1"/>
    <col min="8461" max="8704" width="10" style="182"/>
    <col min="8705" max="8705" width="19.75" style="182" customWidth="1"/>
    <col min="8706" max="8706" width="10" style="182" customWidth="1"/>
    <col min="8707" max="8707" width="7.5" style="182" bestFit="1" customWidth="1"/>
    <col min="8708" max="8708" width="9.125" style="182" bestFit="1" customWidth="1"/>
    <col min="8709" max="8709" width="7.5" style="182" bestFit="1" customWidth="1"/>
    <col min="8710" max="8710" width="9.125" style="182" bestFit="1" customWidth="1"/>
    <col min="8711" max="8711" width="7.5" style="182" bestFit="1" customWidth="1"/>
    <col min="8712" max="8712" width="11" style="182" bestFit="1" customWidth="1"/>
    <col min="8713" max="8715" width="10" style="182"/>
    <col min="8716" max="8716" width="10.125" style="182" bestFit="1" customWidth="1"/>
    <col min="8717" max="8960" width="10" style="182"/>
    <col min="8961" max="8961" width="19.75" style="182" customWidth="1"/>
    <col min="8962" max="8962" width="10" style="182" customWidth="1"/>
    <col min="8963" max="8963" width="7.5" style="182" bestFit="1" customWidth="1"/>
    <col min="8964" max="8964" width="9.125" style="182" bestFit="1" customWidth="1"/>
    <col min="8965" max="8965" width="7.5" style="182" bestFit="1" customWidth="1"/>
    <col min="8966" max="8966" width="9.125" style="182" bestFit="1" customWidth="1"/>
    <col min="8967" max="8967" width="7.5" style="182" bestFit="1" customWidth="1"/>
    <col min="8968" max="8968" width="11" style="182" bestFit="1" customWidth="1"/>
    <col min="8969" max="8971" width="10" style="182"/>
    <col min="8972" max="8972" width="10.125" style="182" bestFit="1" customWidth="1"/>
    <col min="8973" max="9216" width="11" style="182"/>
    <col min="9217" max="9217" width="19.75" style="182" customWidth="1"/>
    <col min="9218" max="9218" width="10" style="182" customWidth="1"/>
    <col min="9219" max="9219" width="7.5" style="182" bestFit="1" customWidth="1"/>
    <col min="9220" max="9220" width="9.125" style="182" bestFit="1" customWidth="1"/>
    <col min="9221" max="9221" width="7.5" style="182" bestFit="1" customWidth="1"/>
    <col min="9222" max="9222" width="9.125" style="182" bestFit="1" customWidth="1"/>
    <col min="9223" max="9223" width="7.5" style="182" bestFit="1" customWidth="1"/>
    <col min="9224" max="9224" width="11" style="182" bestFit="1" customWidth="1"/>
    <col min="9225" max="9227" width="10" style="182"/>
    <col min="9228" max="9228" width="10.125" style="182" bestFit="1" customWidth="1"/>
    <col min="9229" max="9472" width="10" style="182"/>
    <col min="9473" max="9473" width="19.75" style="182" customWidth="1"/>
    <col min="9474" max="9474" width="10" style="182" customWidth="1"/>
    <col min="9475" max="9475" width="7.5" style="182" bestFit="1" customWidth="1"/>
    <col min="9476" max="9476" width="9.125" style="182" bestFit="1" customWidth="1"/>
    <col min="9477" max="9477" width="7.5" style="182" bestFit="1" customWidth="1"/>
    <col min="9478" max="9478" width="9.125" style="182" bestFit="1" customWidth="1"/>
    <col min="9479" max="9479" width="7.5" style="182" bestFit="1" customWidth="1"/>
    <col min="9480" max="9480" width="11" style="182" bestFit="1" customWidth="1"/>
    <col min="9481" max="9483" width="10" style="182"/>
    <col min="9484" max="9484" width="10.125" style="182" bestFit="1" customWidth="1"/>
    <col min="9485" max="9728" width="10" style="182"/>
    <col min="9729" max="9729" width="19.75" style="182" customWidth="1"/>
    <col min="9730" max="9730" width="10" style="182" customWidth="1"/>
    <col min="9731" max="9731" width="7.5" style="182" bestFit="1" customWidth="1"/>
    <col min="9732" max="9732" width="9.125" style="182" bestFit="1" customWidth="1"/>
    <col min="9733" max="9733" width="7.5" style="182" bestFit="1" customWidth="1"/>
    <col min="9734" max="9734" width="9.125" style="182" bestFit="1" customWidth="1"/>
    <col min="9735" max="9735" width="7.5" style="182" bestFit="1" customWidth="1"/>
    <col min="9736" max="9736" width="11" style="182" bestFit="1" customWidth="1"/>
    <col min="9737" max="9739" width="10" style="182"/>
    <col min="9740" max="9740" width="10.125" style="182" bestFit="1" customWidth="1"/>
    <col min="9741" max="9984" width="10" style="182"/>
    <col min="9985" max="9985" width="19.75" style="182" customWidth="1"/>
    <col min="9986" max="9986" width="10" style="182" customWidth="1"/>
    <col min="9987" max="9987" width="7.5" style="182" bestFit="1" customWidth="1"/>
    <col min="9988" max="9988" width="9.125" style="182" bestFit="1" customWidth="1"/>
    <col min="9989" max="9989" width="7.5" style="182" bestFit="1" customWidth="1"/>
    <col min="9990" max="9990" width="9.125" style="182" bestFit="1" customWidth="1"/>
    <col min="9991" max="9991" width="7.5" style="182" bestFit="1" customWidth="1"/>
    <col min="9992" max="9992" width="11" style="182" bestFit="1" customWidth="1"/>
    <col min="9993" max="9995" width="10" style="182"/>
    <col min="9996" max="9996" width="10.125" style="182" bestFit="1" customWidth="1"/>
    <col min="9997" max="10240" width="11" style="182"/>
    <col min="10241" max="10241" width="19.75" style="182" customWidth="1"/>
    <col min="10242" max="10242" width="10" style="182" customWidth="1"/>
    <col min="10243" max="10243" width="7.5" style="182" bestFit="1" customWidth="1"/>
    <col min="10244" max="10244" width="9.125" style="182" bestFit="1" customWidth="1"/>
    <col min="10245" max="10245" width="7.5" style="182" bestFit="1" customWidth="1"/>
    <col min="10246" max="10246" width="9.125" style="182" bestFit="1" customWidth="1"/>
    <col min="10247" max="10247" width="7.5" style="182" bestFit="1" customWidth="1"/>
    <col min="10248" max="10248" width="11" style="182" bestFit="1" customWidth="1"/>
    <col min="10249" max="10251" width="10" style="182"/>
    <col min="10252" max="10252" width="10.125" style="182" bestFit="1" customWidth="1"/>
    <col min="10253" max="10496" width="10" style="182"/>
    <col min="10497" max="10497" width="19.75" style="182" customWidth="1"/>
    <col min="10498" max="10498" width="10" style="182" customWidth="1"/>
    <col min="10499" max="10499" width="7.5" style="182" bestFit="1" customWidth="1"/>
    <col min="10500" max="10500" width="9.125" style="182" bestFit="1" customWidth="1"/>
    <col min="10501" max="10501" width="7.5" style="182" bestFit="1" customWidth="1"/>
    <col min="10502" max="10502" width="9.125" style="182" bestFit="1" customWidth="1"/>
    <col min="10503" max="10503" width="7.5" style="182" bestFit="1" customWidth="1"/>
    <col min="10504" max="10504" width="11" style="182" bestFit="1" customWidth="1"/>
    <col min="10505" max="10507" width="10" style="182"/>
    <col min="10508" max="10508" width="10.125" style="182" bestFit="1" customWidth="1"/>
    <col min="10509" max="10752" width="10" style="182"/>
    <col min="10753" max="10753" width="19.75" style="182" customWidth="1"/>
    <col min="10754" max="10754" width="10" style="182" customWidth="1"/>
    <col min="10755" max="10755" width="7.5" style="182" bestFit="1" customWidth="1"/>
    <col min="10756" max="10756" width="9.125" style="182" bestFit="1" customWidth="1"/>
    <col min="10757" max="10757" width="7.5" style="182" bestFit="1" customWidth="1"/>
    <col min="10758" max="10758" width="9.125" style="182" bestFit="1" customWidth="1"/>
    <col min="10759" max="10759" width="7.5" style="182" bestFit="1" customWidth="1"/>
    <col min="10760" max="10760" width="11" style="182" bestFit="1" customWidth="1"/>
    <col min="10761" max="10763" width="10" style="182"/>
    <col min="10764" max="10764" width="10.125" style="182" bestFit="1" customWidth="1"/>
    <col min="10765" max="11008" width="10" style="182"/>
    <col min="11009" max="11009" width="19.75" style="182" customWidth="1"/>
    <col min="11010" max="11010" width="10" style="182" customWidth="1"/>
    <col min="11011" max="11011" width="7.5" style="182" bestFit="1" customWidth="1"/>
    <col min="11012" max="11012" width="9.125" style="182" bestFit="1" customWidth="1"/>
    <col min="11013" max="11013" width="7.5" style="182" bestFit="1" customWidth="1"/>
    <col min="11014" max="11014" width="9.125" style="182" bestFit="1" customWidth="1"/>
    <col min="11015" max="11015" width="7.5" style="182" bestFit="1" customWidth="1"/>
    <col min="11016" max="11016" width="11" style="182" bestFit="1" customWidth="1"/>
    <col min="11017" max="11019" width="10" style="182"/>
    <col min="11020" max="11020" width="10.125" style="182" bestFit="1" customWidth="1"/>
    <col min="11021" max="11264" width="11" style="182"/>
    <col min="11265" max="11265" width="19.75" style="182" customWidth="1"/>
    <col min="11266" max="11266" width="10" style="182" customWidth="1"/>
    <col min="11267" max="11267" width="7.5" style="182" bestFit="1" customWidth="1"/>
    <col min="11268" max="11268" width="9.125" style="182" bestFit="1" customWidth="1"/>
    <col min="11269" max="11269" width="7.5" style="182" bestFit="1" customWidth="1"/>
    <col min="11270" max="11270" width="9.125" style="182" bestFit="1" customWidth="1"/>
    <col min="11271" max="11271" width="7.5" style="182" bestFit="1" customWidth="1"/>
    <col min="11272" max="11272" width="11" style="182" bestFit="1" customWidth="1"/>
    <col min="11273" max="11275" width="10" style="182"/>
    <col min="11276" max="11276" width="10.125" style="182" bestFit="1" customWidth="1"/>
    <col min="11277" max="11520" width="10" style="182"/>
    <col min="11521" max="11521" width="19.75" style="182" customWidth="1"/>
    <col min="11522" max="11522" width="10" style="182" customWidth="1"/>
    <col min="11523" max="11523" width="7.5" style="182" bestFit="1" customWidth="1"/>
    <col min="11524" max="11524" width="9.125" style="182" bestFit="1" customWidth="1"/>
    <col min="11525" max="11525" width="7.5" style="182" bestFit="1" customWidth="1"/>
    <col min="11526" max="11526" width="9.125" style="182" bestFit="1" customWidth="1"/>
    <col min="11527" max="11527" width="7.5" style="182" bestFit="1" customWidth="1"/>
    <col min="11528" max="11528" width="11" style="182" bestFit="1" customWidth="1"/>
    <col min="11529" max="11531" width="10" style="182"/>
    <col min="11532" max="11532" width="10.125" style="182" bestFit="1" customWidth="1"/>
    <col min="11533" max="11776" width="10" style="182"/>
    <col min="11777" max="11777" width="19.75" style="182" customWidth="1"/>
    <col min="11778" max="11778" width="10" style="182" customWidth="1"/>
    <col min="11779" max="11779" width="7.5" style="182" bestFit="1" customWidth="1"/>
    <col min="11780" max="11780" width="9.125" style="182" bestFit="1" customWidth="1"/>
    <col min="11781" max="11781" width="7.5" style="182" bestFit="1" customWidth="1"/>
    <col min="11782" max="11782" width="9.125" style="182" bestFit="1" customWidth="1"/>
    <col min="11783" max="11783" width="7.5" style="182" bestFit="1" customWidth="1"/>
    <col min="11784" max="11784" width="11" style="182" bestFit="1" customWidth="1"/>
    <col min="11785" max="11787" width="10" style="182"/>
    <col min="11788" max="11788" width="10.125" style="182" bestFit="1" customWidth="1"/>
    <col min="11789" max="12032" width="10" style="182"/>
    <col min="12033" max="12033" width="19.75" style="182" customWidth="1"/>
    <col min="12034" max="12034" width="10" style="182" customWidth="1"/>
    <col min="12035" max="12035" width="7.5" style="182" bestFit="1" customWidth="1"/>
    <col min="12036" max="12036" width="9.125" style="182" bestFit="1" customWidth="1"/>
    <col min="12037" max="12037" width="7.5" style="182" bestFit="1" customWidth="1"/>
    <col min="12038" max="12038" width="9.125" style="182" bestFit="1" customWidth="1"/>
    <col min="12039" max="12039" width="7.5" style="182" bestFit="1" customWidth="1"/>
    <col min="12040" max="12040" width="11" style="182" bestFit="1" customWidth="1"/>
    <col min="12041" max="12043" width="10" style="182"/>
    <col min="12044" max="12044" width="10.125" style="182" bestFit="1" customWidth="1"/>
    <col min="12045" max="12288" width="11" style="182"/>
    <col min="12289" max="12289" width="19.75" style="182" customWidth="1"/>
    <col min="12290" max="12290" width="10" style="182" customWidth="1"/>
    <col min="12291" max="12291" width="7.5" style="182" bestFit="1" customWidth="1"/>
    <col min="12292" max="12292" width="9.125" style="182" bestFit="1" customWidth="1"/>
    <col min="12293" max="12293" width="7.5" style="182" bestFit="1" customWidth="1"/>
    <col min="12294" max="12294" width="9.125" style="182" bestFit="1" customWidth="1"/>
    <col min="12295" max="12295" width="7.5" style="182" bestFit="1" customWidth="1"/>
    <col min="12296" max="12296" width="11" style="182" bestFit="1" customWidth="1"/>
    <col min="12297" max="12299" width="10" style="182"/>
    <col min="12300" max="12300" width="10.125" style="182" bestFit="1" customWidth="1"/>
    <col min="12301" max="12544" width="10" style="182"/>
    <col min="12545" max="12545" width="19.75" style="182" customWidth="1"/>
    <col min="12546" max="12546" width="10" style="182" customWidth="1"/>
    <col min="12547" max="12547" width="7.5" style="182" bestFit="1" customWidth="1"/>
    <col min="12548" max="12548" width="9.125" style="182" bestFit="1" customWidth="1"/>
    <col min="12549" max="12549" width="7.5" style="182" bestFit="1" customWidth="1"/>
    <col min="12550" max="12550" width="9.125" style="182" bestFit="1" customWidth="1"/>
    <col min="12551" max="12551" width="7.5" style="182" bestFit="1" customWidth="1"/>
    <col min="12552" max="12552" width="11" style="182" bestFit="1" customWidth="1"/>
    <col min="12553" max="12555" width="10" style="182"/>
    <col min="12556" max="12556" width="10.125" style="182" bestFit="1" customWidth="1"/>
    <col min="12557" max="12800" width="10" style="182"/>
    <col min="12801" max="12801" width="19.75" style="182" customWidth="1"/>
    <col min="12802" max="12802" width="10" style="182" customWidth="1"/>
    <col min="12803" max="12803" width="7.5" style="182" bestFit="1" customWidth="1"/>
    <col min="12804" max="12804" width="9.125" style="182" bestFit="1" customWidth="1"/>
    <col min="12805" max="12805" width="7.5" style="182" bestFit="1" customWidth="1"/>
    <col min="12806" max="12806" width="9.125" style="182" bestFit="1" customWidth="1"/>
    <col min="12807" max="12807" width="7.5" style="182" bestFit="1" customWidth="1"/>
    <col min="12808" max="12808" width="11" style="182" bestFit="1" customWidth="1"/>
    <col min="12809" max="12811" width="10" style="182"/>
    <col min="12812" max="12812" width="10.125" style="182" bestFit="1" customWidth="1"/>
    <col min="12813" max="13056" width="10" style="182"/>
    <col min="13057" max="13057" width="19.75" style="182" customWidth="1"/>
    <col min="13058" max="13058" width="10" style="182" customWidth="1"/>
    <col min="13059" max="13059" width="7.5" style="182" bestFit="1" customWidth="1"/>
    <col min="13060" max="13060" width="9.125" style="182" bestFit="1" customWidth="1"/>
    <col min="13061" max="13061" width="7.5" style="182" bestFit="1" customWidth="1"/>
    <col min="13062" max="13062" width="9.125" style="182" bestFit="1" customWidth="1"/>
    <col min="13063" max="13063" width="7.5" style="182" bestFit="1" customWidth="1"/>
    <col min="13064" max="13064" width="11" style="182" bestFit="1" customWidth="1"/>
    <col min="13065" max="13067" width="10" style="182"/>
    <col min="13068" max="13068" width="10.125" style="182" bestFit="1" customWidth="1"/>
    <col min="13069" max="13312" width="11" style="182"/>
    <col min="13313" max="13313" width="19.75" style="182" customWidth="1"/>
    <col min="13314" max="13314" width="10" style="182" customWidth="1"/>
    <col min="13315" max="13315" width="7.5" style="182" bestFit="1" customWidth="1"/>
    <col min="13316" max="13316" width="9.125" style="182" bestFit="1" customWidth="1"/>
    <col min="13317" max="13317" width="7.5" style="182" bestFit="1" customWidth="1"/>
    <col min="13318" max="13318" width="9.125" style="182" bestFit="1" customWidth="1"/>
    <col min="13319" max="13319" width="7.5" style="182" bestFit="1" customWidth="1"/>
    <col min="13320" max="13320" width="11" style="182" bestFit="1" customWidth="1"/>
    <col min="13321" max="13323" width="10" style="182"/>
    <col min="13324" max="13324" width="10.125" style="182" bestFit="1" customWidth="1"/>
    <col min="13325" max="13568" width="10" style="182"/>
    <col min="13569" max="13569" width="19.75" style="182" customWidth="1"/>
    <col min="13570" max="13570" width="10" style="182" customWidth="1"/>
    <col min="13571" max="13571" width="7.5" style="182" bestFit="1" customWidth="1"/>
    <col min="13572" max="13572" width="9.125" style="182" bestFit="1" customWidth="1"/>
    <col min="13573" max="13573" width="7.5" style="182" bestFit="1" customWidth="1"/>
    <col min="13574" max="13574" width="9.125" style="182" bestFit="1" customWidth="1"/>
    <col min="13575" max="13575" width="7.5" style="182" bestFit="1" customWidth="1"/>
    <col min="13576" max="13576" width="11" style="182" bestFit="1" customWidth="1"/>
    <col min="13577" max="13579" width="10" style="182"/>
    <col min="13580" max="13580" width="10.125" style="182" bestFit="1" customWidth="1"/>
    <col min="13581" max="13824" width="10" style="182"/>
    <col min="13825" max="13825" width="19.75" style="182" customWidth="1"/>
    <col min="13826" max="13826" width="10" style="182" customWidth="1"/>
    <col min="13827" max="13827" width="7.5" style="182" bestFit="1" customWidth="1"/>
    <col min="13828" max="13828" width="9.125" style="182" bestFit="1" customWidth="1"/>
    <col min="13829" max="13829" width="7.5" style="182" bestFit="1" customWidth="1"/>
    <col min="13830" max="13830" width="9.125" style="182" bestFit="1" customWidth="1"/>
    <col min="13831" max="13831" width="7.5" style="182" bestFit="1" customWidth="1"/>
    <col min="13832" max="13832" width="11" style="182" bestFit="1" customWidth="1"/>
    <col min="13833" max="13835" width="10" style="182"/>
    <col min="13836" max="13836" width="10.125" style="182" bestFit="1" customWidth="1"/>
    <col min="13837" max="14080" width="10" style="182"/>
    <col min="14081" max="14081" width="19.75" style="182" customWidth="1"/>
    <col min="14082" max="14082" width="10" style="182" customWidth="1"/>
    <col min="14083" max="14083" width="7.5" style="182" bestFit="1" customWidth="1"/>
    <col min="14084" max="14084" width="9.125" style="182" bestFit="1" customWidth="1"/>
    <col min="14085" max="14085" width="7.5" style="182" bestFit="1" customWidth="1"/>
    <col min="14086" max="14086" width="9.125" style="182" bestFit="1" customWidth="1"/>
    <col min="14087" max="14087" width="7.5" style="182" bestFit="1" customWidth="1"/>
    <col min="14088" max="14088" width="11" style="182" bestFit="1" customWidth="1"/>
    <col min="14089" max="14091" width="10" style="182"/>
    <col min="14092" max="14092" width="10.125" style="182" bestFit="1" customWidth="1"/>
    <col min="14093" max="14336" width="11" style="182"/>
    <col min="14337" max="14337" width="19.75" style="182" customWidth="1"/>
    <col min="14338" max="14338" width="10" style="182" customWidth="1"/>
    <col min="14339" max="14339" width="7.5" style="182" bestFit="1" customWidth="1"/>
    <col min="14340" max="14340" width="9.125" style="182" bestFit="1" customWidth="1"/>
    <col min="14341" max="14341" width="7.5" style="182" bestFit="1" customWidth="1"/>
    <col min="14342" max="14342" width="9.125" style="182" bestFit="1" customWidth="1"/>
    <col min="14343" max="14343" width="7.5" style="182" bestFit="1" customWidth="1"/>
    <col min="14344" max="14344" width="11" style="182" bestFit="1" customWidth="1"/>
    <col min="14345" max="14347" width="10" style="182"/>
    <col min="14348" max="14348" width="10.125" style="182" bestFit="1" customWidth="1"/>
    <col min="14349" max="14592" width="10" style="182"/>
    <col min="14593" max="14593" width="19.75" style="182" customWidth="1"/>
    <col min="14594" max="14594" width="10" style="182" customWidth="1"/>
    <col min="14595" max="14595" width="7.5" style="182" bestFit="1" customWidth="1"/>
    <col min="14596" max="14596" width="9.125" style="182" bestFit="1" customWidth="1"/>
    <col min="14597" max="14597" width="7.5" style="182" bestFit="1" customWidth="1"/>
    <col min="14598" max="14598" width="9.125" style="182" bestFit="1" customWidth="1"/>
    <col min="14599" max="14599" width="7.5" style="182" bestFit="1" customWidth="1"/>
    <col min="14600" max="14600" width="11" style="182" bestFit="1" customWidth="1"/>
    <col min="14601" max="14603" width="10" style="182"/>
    <col min="14604" max="14604" width="10.125" style="182" bestFit="1" customWidth="1"/>
    <col min="14605" max="14848" width="10" style="182"/>
    <col min="14849" max="14849" width="19.75" style="182" customWidth="1"/>
    <col min="14850" max="14850" width="10" style="182" customWidth="1"/>
    <col min="14851" max="14851" width="7.5" style="182" bestFit="1" customWidth="1"/>
    <col min="14852" max="14852" width="9.125" style="182" bestFit="1" customWidth="1"/>
    <col min="14853" max="14853" width="7.5" style="182" bestFit="1" customWidth="1"/>
    <col min="14854" max="14854" width="9.125" style="182" bestFit="1" customWidth="1"/>
    <col min="14855" max="14855" width="7.5" style="182" bestFit="1" customWidth="1"/>
    <col min="14856" max="14856" width="11" style="182" bestFit="1" customWidth="1"/>
    <col min="14857" max="14859" width="10" style="182"/>
    <col min="14860" max="14860" width="10.125" style="182" bestFit="1" customWidth="1"/>
    <col min="14861" max="15104" width="10" style="182"/>
    <col min="15105" max="15105" width="19.75" style="182" customWidth="1"/>
    <col min="15106" max="15106" width="10" style="182" customWidth="1"/>
    <col min="15107" max="15107" width="7.5" style="182" bestFit="1" customWidth="1"/>
    <col min="15108" max="15108" width="9.125" style="182" bestFit="1" customWidth="1"/>
    <col min="15109" max="15109" width="7.5" style="182" bestFit="1" customWidth="1"/>
    <col min="15110" max="15110" width="9.125" style="182" bestFit="1" customWidth="1"/>
    <col min="15111" max="15111" width="7.5" style="182" bestFit="1" customWidth="1"/>
    <col min="15112" max="15112" width="11" style="182" bestFit="1" customWidth="1"/>
    <col min="15113" max="15115" width="10" style="182"/>
    <col min="15116" max="15116" width="10.125" style="182" bestFit="1" customWidth="1"/>
    <col min="15117" max="15360" width="11" style="182"/>
    <col min="15361" max="15361" width="19.75" style="182" customWidth="1"/>
    <col min="15362" max="15362" width="10" style="182" customWidth="1"/>
    <col min="15363" max="15363" width="7.5" style="182" bestFit="1" customWidth="1"/>
    <col min="15364" max="15364" width="9.125" style="182" bestFit="1" customWidth="1"/>
    <col min="15365" max="15365" width="7.5" style="182" bestFit="1" customWidth="1"/>
    <col min="15366" max="15366" width="9.125" style="182" bestFit="1" customWidth="1"/>
    <col min="15367" max="15367" width="7.5" style="182" bestFit="1" customWidth="1"/>
    <col min="15368" max="15368" width="11" style="182" bestFit="1" customWidth="1"/>
    <col min="15369" max="15371" width="10" style="182"/>
    <col min="15372" max="15372" width="10.125" style="182" bestFit="1" customWidth="1"/>
    <col min="15373" max="15616" width="10" style="182"/>
    <col min="15617" max="15617" width="19.75" style="182" customWidth="1"/>
    <col min="15618" max="15618" width="10" style="182" customWidth="1"/>
    <col min="15619" max="15619" width="7.5" style="182" bestFit="1" customWidth="1"/>
    <col min="15620" max="15620" width="9.125" style="182" bestFit="1" customWidth="1"/>
    <col min="15621" max="15621" width="7.5" style="182" bestFit="1" customWidth="1"/>
    <col min="15622" max="15622" width="9.125" style="182" bestFit="1" customWidth="1"/>
    <col min="15623" max="15623" width="7.5" style="182" bestFit="1" customWidth="1"/>
    <col min="15624" max="15624" width="11" style="182" bestFit="1" customWidth="1"/>
    <col min="15625" max="15627" width="10" style="182"/>
    <col min="15628" max="15628" width="10.125" style="182" bestFit="1" customWidth="1"/>
    <col min="15629" max="15872" width="10" style="182"/>
    <col min="15873" max="15873" width="19.75" style="182" customWidth="1"/>
    <col min="15874" max="15874" width="10" style="182" customWidth="1"/>
    <col min="15875" max="15875" width="7.5" style="182" bestFit="1" customWidth="1"/>
    <col min="15876" max="15876" width="9.125" style="182" bestFit="1" customWidth="1"/>
    <col min="15877" max="15877" width="7.5" style="182" bestFit="1" customWidth="1"/>
    <col min="15878" max="15878" width="9.125" style="182" bestFit="1" customWidth="1"/>
    <col min="15879" max="15879" width="7.5" style="182" bestFit="1" customWidth="1"/>
    <col min="15880" max="15880" width="11" style="182" bestFit="1" customWidth="1"/>
    <col min="15881" max="15883" width="10" style="182"/>
    <col min="15884" max="15884" width="10.125" style="182" bestFit="1" customWidth="1"/>
    <col min="15885" max="16128" width="10" style="182"/>
    <col min="16129" max="16129" width="19.75" style="182" customWidth="1"/>
    <col min="16130" max="16130" width="10" style="182" customWidth="1"/>
    <col min="16131" max="16131" width="7.5" style="182" bestFit="1" customWidth="1"/>
    <col min="16132" max="16132" width="9.125" style="182" bestFit="1" customWidth="1"/>
    <col min="16133" max="16133" width="7.5" style="182" bestFit="1" customWidth="1"/>
    <col min="16134" max="16134" width="9.125" style="182" bestFit="1" customWidth="1"/>
    <col min="16135" max="16135" width="7.5" style="182" bestFit="1" customWidth="1"/>
    <col min="16136" max="16136" width="11" style="182" bestFit="1" customWidth="1"/>
    <col min="16137" max="16139" width="10" style="182"/>
    <col min="16140" max="16140" width="10.125" style="182" bestFit="1" customWidth="1"/>
    <col min="16141" max="16384" width="11" style="182"/>
  </cols>
  <sheetData>
    <row r="1" spans="1:65" s="175" customFormat="1" x14ac:dyDescent="0.2">
      <c r="A1" s="174" t="s">
        <v>7</v>
      </c>
    </row>
    <row r="2" spans="1:65" ht="15.75" x14ac:dyDescent="0.25">
      <c r="A2" s="176"/>
      <c r="B2" s="177"/>
      <c r="H2" s="531" t="s">
        <v>157</v>
      </c>
    </row>
    <row r="3" spans="1:65" s="102" customFormat="1" x14ac:dyDescent="0.2">
      <c r="A3" s="79"/>
      <c r="B3" s="894">
        <f>INDICE!A3</f>
        <v>42979</v>
      </c>
      <c r="C3" s="895"/>
      <c r="D3" s="895" t="s">
        <v>118</v>
      </c>
      <c r="E3" s="895"/>
      <c r="F3" s="895" t="s">
        <v>119</v>
      </c>
      <c r="G3" s="895"/>
      <c r="H3" s="895"/>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460</v>
      </c>
      <c r="D4" s="97" t="s">
        <v>47</v>
      </c>
      <c r="E4" s="97" t="s">
        <v>460</v>
      </c>
      <c r="F4" s="97" t="s">
        <v>47</v>
      </c>
      <c r="G4" s="98" t="s">
        <v>460</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36" customFormat="1" x14ac:dyDescent="0.2">
      <c r="A5" s="99" t="s">
        <v>204</v>
      </c>
      <c r="B5" s="533">
        <v>36.73272946859904</v>
      </c>
      <c r="C5" s="252">
        <v>-1.8457254782640389E-2</v>
      </c>
      <c r="D5" s="100">
        <v>318.71871980676332</v>
      </c>
      <c r="E5" s="101">
        <v>6.8584650490452397</v>
      </c>
      <c r="F5" s="100">
        <v>422.18885147222232</v>
      </c>
      <c r="G5" s="101">
        <v>7.2129963062315072</v>
      </c>
      <c r="H5" s="534">
        <v>7.3277162731173338</v>
      </c>
      <c r="I5" s="99"/>
    </row>
    <row r="6" spans="1:65" s="136" customFormat="1" x14ac:dyDescent="0.2">
      <c r="A6" s="99" t="s">
        <v>205</v>
      </c>
      <c r="B6" s="533">
        <v>74.221000000000004</v>
      </c>
      <c r="C6" s="101">
        <v>-8.9927043099748634</v>
      </c>
      <c r="D6" s="100">
        <v>497.904</v>
      </c>
      <c r="E6" s="101">
        <v>-5.8098884634592975</v>
      </c>
      <c r="F6" s="100">
        <v>709.23699999999997</v>
      </c>
      <c r="G6" s="101">
        <v>9.7099847716953944E-2</v>
      </c>
      <c r="H6" s="534">
        <v>12.309864384798558</v>
      </c>
      <c r="I6" s="99"/>
    </row>
    <row r="7" spans="1:65" s="136" customFormat="1" x14ac:dyDescent="0.2">
      <c r="A7" s="99" t="s">
        <v>206</v>
      </c>
      <c r="B7" s="533">
        <v>160</v>
      </c>
      <c r="C7" s="101">
        <v>-49.206349206349209</v>
      </c>
      <c r="D7" s="100">
        <v>1715</v>
      </c>
      <c r="E7" s="101">
        <v>-6.9451980466630499</v>
      </c>
      <c r="F7" s="100">
        <v>2609</v>
      </c>
      <c r="G7" s="101">
        <v>0.88940448569218866</v>
      </c>
      <c r="H7" s="534">
        <v>45.283080521658405</v>
      </c>
      <c r="I7" s="99"/>
    </row>
    <row r="8" spans="1:65" s="136" customFormat="1" x14ac:dyDescent="0.2">
      <c r="A8" s="178" t="s">
        <v>484</v>
      </c>
      <c r="B8" s="533">
        <v>180.04627053140098</v>
      </c>
      <c r="C8" s="101">
        <v>4.6165009498957339</v>
      </c>
      <c r="D8" s="100">
        <v>1534.7980776794811</v>
      </c>
      <c r="E8" s="101">
        <v>-5.5274835378108946</v>
      </c>
      <c r="F8" s="100">
        <v>2021.1079707511656</v>
      </c>
      <c r="G8" s="714">
        <v>-4.4009581430572826</v>
      </c>
      <c r="H8" s="534">
        <v>35.079338820425704</v>
      </c>
      <c r="I8" s="99"/>
      <c r="J8" s="100"/>
    </row>
    <row r="9" spans="1:65" s="99" customFormat="1" x14ac:dyDescent="0.2">
      <c r="A9" s="68" t="s">
        <v>207</v>
      </c>
      <c r="B9" s="69">
        <v>451.00000000000006</v>
      </c>
      <c r="C9" s="103">
        <v>-25.503273310604062</v>
      </c>
      <c r="D9" s="69">
        <v>4066.4207974862447</v>
      </c>
      <c r="E9" s="103">
        <v>-5.3104297471832433</v>
      </c>
      <c r="F9" s="69">
        <v>5761.5338222233877</v>
      </c>
      <c r="G9" s="103">
        <v>-0.70575256534829178</v>
      </c>
      <c r="H9" s="103">
        <v>100</v>
      </c>
    </row>
    <row r="10" spans="1:65" s="99" customFormat="1" x14ac:dyDescent="0.2">
      <c r="H10" s="93" t="s">
        <v>232</v>
      </c>
    </row>
    <row r="11" spans="1:65" s="99" customFormat="1" x14ac:dyDescent="0.2">
      <c r="A11" s="94" t="s">
        <v>527</v>
      </c>
    </row>
    <row r="12" spans="1:65" x14ac:dyDescent="0.2">
      <c r="A12" s="94" t="s">
        <v>483</v>
      </c>
    </row>
    <row r="13" spans="1:65" x14ac:dyDescent="0.2">
      <c r="A13" s="165" t="s">
        <v>601</v>
      </c>
    </row>
  </sheetData>
  <mergeCells count="3">
    <mergeCell ref="B3:C3"/>
    <mergeCell ref="D3:E3"/>
    <mergeCell ref="F3:H3"/>
  </mergeCells>
  <conditionalFormatting sqref="C5">
    <cfRule type="cellIs" dxfId="649" priority="1" operator="between">
      <formula>-0.49999999</formula>
      <formula>0.499999</formula>
    </cfRule>
    <cfRule type="cellIs" dxfId="648" priority="2" operator="between">
      <formula>0</formula>
      <formula>0.5</formula>
    </cfRule>
    <cfRule type="cellIs" dxfId="647" priority="3"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Q81"/>
  <sheetViews>
    <sheetView topLeftCell="A2" workbookViewId="0">
      <selection activeCell="A3" sqref="A3:A4"/>
    </sheetView>
  </sheetViews>
  <sheetFormatPr baseColWidth="10" defaultRowHeight="14.25" x14ac:dyDescent="0.2"/>
  <cols>
    <col min="1" max="1" width="8.5" customWidth="1"/>
    <col min="2" max="2" width="13.62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17" width="11" style="719"/>
  </cols>
  <sheetData>
    <row r="1" spans="1:10" ht="15" x14ac:dyDescent="0.25">
      <c r="A1" s="389" t="s">
        <v>258</v>
      </c>
      <c r="B1" s="389"/>
      <c r="C1" s="1"/>
      <c r="D1" s="1"/>
      <c r="E1" s="1"/>
      <c r="F1" s="1"/>
      <c r="G1" s="1"/>
      <c r="H1" s="1"/>
      <c r="I1" s="1"/>
    </row>
    <row r="2" spans="1:10" x14ac:dyDescent="0.2">
      <c r="A2" s="535"/>
      <c r="B2" s="535"/>
      <c r="C2" s="535"/>
      <c r="D2" s="535"/>
      <c r="E2" s="535"/>
      <c r="F2" s="1"/>
      <c r="G2" s="1"/>
      <c r="H2" s="536"/>
      <c r="I2" s="539" t="s">
        <v>157</v>
      </c>
    </row>
    <row r="3" spans="1:10" ht="14.45" customHeight="1" x14ac:dyDescent="0.2">
      <c r="A3" s="911" t="s">
        <v>495</v>
      </c>
      <c r="B3" s="911" t="s">
        <v>496</v>
      </c>
      <c r="C3" s="894">
        <f>INDICE!A3</f>
        <v>42979</v>
      </c>
      <c r="D3" s="895"/>
      <c r="E3" s="895" t="s">
        <v>118</v>
      </c>
      <c r="F3" s="895"/>
      <c r="G3" s="895" t="s">
        <v>119</v>
      </c>
      <c r="H3" s="895"/>
      <c r="I3" s="895"/>
    </row>
    <row r="4" spans="1:10" x14ac:dyDescent="0.2">
      <c r="A4" s="912"/>
      <c r="B4" s="912"/>
      <c r="C4" s="97" t="s">
        <v>47</v>
      </c>
      <c r="D4" s="97" t="s">
        <v>493</v>
      </c>
      <c r="E4" s="97" t="s">
        <v>47</v>
      </c>
      <c r="F4" s="97" t="s">
        <v>493</v>
      </c>
      <c r="G4" s="97" t="s">
        <v>47</v>
      </c>
      <c r="H4" s="98" t="s">
        <v>493</v>
      </c>
      <c r="I4" s="98" t="s">
        <v>108</v>
      </c>
    </row>
    <row r="5" spans="1:10" x14ac:dyDescent="0.2">
      <c r="A5" s="540"/>
      <c r="B5" s="545" t="s">
        <v>209</v>
      </c>
      <c r="C5" s="542">
        <v>0</v>
      </c>
      <c r="D5" s="185">
        <v>-100</v>
      </c>
      <c r="E5" s="184">
        <v>599</v>
      </c>
      <c r="F5" s="782">
        <v>244.25287356321837</v>
      </c>
      <c r="G5" s="783">
        <v>862</v>
      </c>
      <c r="H5" s="782">
        <v>162.80487804878047</v>
      </c>
      <c r="I5" s="547">
        <v>1.2996019780484864</v>
      </c>
      <c r="J5" s="409"/>
    </row>
    <row r="6" spans="1:10" x14ac:dyDescent="0.2">
      <c r="A6" s="183"/>
      <c r="B6" s="183" t="s">
        <v>243</v>
      </c>
      <c r="C6" s="543">
        <v>0</v>
      </c>
      <c r="D6" s="185">
        <v>-100</v>
      </c>
      <c r="E6" s="187">
        <v>175</v>
      </c>
      <c r="F6" s="185">
        <v>-59.954233409610978</v>
      </c>
      <c r="G6" s="783">
        <v>260</v>
      </c>
      <c r="H6" s="784">
        <v>-40.503432494279174</v>
      </c>
      <c r="I6" s="547">
        <v>0.39199131588469421</v>
      </c>
      <c r="J6" s="409"/>
    </row>
    <row r="7" spans="1:10" x14ac:dyDescent="0.2">
      <c r="A7" s="183"/>
      <c r="B7" s="546" t="s">
        <v>210</v>
      </c>
      <c r="C7" s="543">
        <v>637</v>
      </c>
      <c r="D7" s="185">
        <v>7.4198988195615518</v>
      </c>
      <c r="E7" s="187">
        <v>7202</v>
      </c>
      <c r="F7" s="185">
        <v>9.5194647201946463</v>
      </c>
      <c r="G7" s="783">
        <v>9860</v>
      </c>
      <c r="H7" s="785">
        <v>17.647058823529413</v>
      </c>
      <c r="I7" s="547">
        <v>14.865516825473405</v>
      </c>
      <c r="J7" s="409"/>
    </row>
    <row r="8" spans="1:10" x14ac:dyDescent="0.2">
      <c r="A8" s="708" t="s">
        <v>332</v>
      </c>
      <c r="B8" s="709"/>
      <c r="C8" s="189">
        <v>637</v>
      </c>
      <c r="D8" s="190">
        <v>-18.123393316195372</v>
      </c>
      <c r="E8" s="189">
        <v>7976</v>
      </c>
      <c r="F8" s="786">
        <v>10.978155002087101</v>
      </c>
      <c r="G8" s="787">
        <v>10982</v>
      </c>
      <c r="H8" s="786">
        <v>20.074349442379184</v>
      </c>
      <c r="I8" s="788">
        <v>16.557110119406584</v>
      </c>
      <c r="J8" s="409"/>
    </row>
    <row r="9" spans="1:10" x14ac:dyDescent="0.2">
      <c r="A9" s="540"/>
      <c r="B9" s="183" t="s">
        <v>211</v>
      </c>
      <c r="C9" s="543">
        <v>416</v>
      </c>
      <c r="D9" s="185">
        <v>73.333333333333329</v>
      </c>
      <c r="E9" s="187">
        <v>3104</v>
      </c>
      <c r="F9" s="789">
        <v>32.085106382978722</v>
      </c>
      <c r="G9" s="783">
        <v>3594</v>
      </c>
      <c r="H9" s="789">
        <v>26.861983762795621</v>
      </c>
      <c r="I9" s="547">
        <v>5.4185261126522732</v>
      </c>
      <c r="J9" s="409"/>
    </row>
    <row r="10" spans="1:10" x14ac:dyDescent="0.2">
      <c r="A10" s="540"/>
      <c r="B10" s="183" t="s">
        <v>212</v>
      </c>
      <c r="C10" s="543">
        <v>0</v>
      </c>
      <c r="D10" s="185">
        <v>-100</v>
      </c>
      <c r="E10" s="187">
        <v>934</v>
      </c>
      <c r="F10" s="782">
        <v>-54.439024390243908</v>
      </c>
      <c r="G10" s="187">
        <v>1528</v>
      </c>
      <c r="H10" s="782">
        <v>-43.823529411764703</v>
      </c>
      <c r="I10" s="687">
        <v>2.3037028102762034</v>
      </c>
      <c r="J10" s="409"/>
    </row>
    <row r="11" spans="1:10" x14ac:dyDescent="0.2">
      <c r="A11" s="192"/>
      <c r="B11" s="183" t="s">
        <v>517</v>
      </c>
      <c r="C11" s="543">
        <v>0</v>
      </c>
      <c r="D11" s="185" t="s">
        <v>148</v>
      </c>
      <c r="E11" s="187">
        <v>49</v>
      </c>
      <c r="F11" s="790" t="s">
        <v>148</v>
      </c>
      <c r="G11" s="187">
        <v>49</v>
      </c>
      <c r="H11" s="790" t="s">
        <v>148</v>
      </c>
      <c r="I11" s="730">
        <v>7.3875286455192368E-2</v>
      </c>
      <c r="J11" s="409"/>
    </row>
    <row r="12" spans="1:10" x14ac:dyDescent="0.2">
      <c r="A12" s="183"/>
      <c r="B12" s="183" t="s">
        <v>213</v>
      </c>
      <c r="C12" s="543">
        <v>59</v>
      </c>
      <c r="D12" s="185">
        <v>-4.838709677419355</v>
      </c>
      <c r="E12" s="187">
        <v>931</v>
      </c>
      <c r="F12" s="790">
        <v>22.661396574440051</v>
      </c>
      <c r="G12" s="187">
        <v>1292</v>
      </c>
      <c r="H12" s="790">
        <v>-21.075137446548563</v>
      </c>
      <c r="I12" s="730">
        <v>1.9478953081654804</v>
      </c>
      <c r="J12" s="409"/>
    </row>
    <row r="13" spans="1:10" x14ac:dyDescent="0.2">
      <c r="A13" s="708" t="s">
        <v>485</v>
      </c>
      <c r="B13" s="709"/>
      <c r="C13" s="189">
        <v>475</v>
      </c>
      <c r="D13" s="190">
        <v>-36.750998668442072</v>
      </c>
      <c r="E13" s="189">
        <v>5018</v>
      </c>
      <c r="F13" s="786">
        <v>-2.7330878077146732</v>
      </c>
      <c r="G13" s="787">
        <v>6463</v>
      </c>
      <c r="H13" s="786">
        <v>-10.111265646731573</v>
      </c>
      <c r="I13" s="788">
        <v>9.7439995175491489</v>
      </c>
      <c r="J13" s="409"/>
    </row>
    <row r="14" spans="1:10" x14ac:dyDescent="0.2">
      <c r="A14" s="541"/>
      <c r="B14" s="544" t="s">
        <v>602</v>
      </c>
      <c r="C14" s="542">
        <v>91</v>
      </c>
      <c r="D14" s="878">
        <v>4.5977011494252871</v>
      </c>
      <c r="E14" s="184">
        <v>618</v>
      </c>
      <c r="F14" s="185">
        <v>-57.320441988950279</v>
      </c>
      <c r="G14" s="187">
        <v>800</v>
      </c>
      <c r="H14" s="790">
        <v>-51.070336391437309</v>
      </c>
      <c r="I14" s="687">
        <v>1.2061271257990593</v>
      </c>
      <c r="J14" s="409"/>
    </row>
    <row r="15" spans="1:10" x14ac:dyDescent="0.2">
      <c r="A15" s="541"/>
      <c r="B15" s="544" t="s">
        <v>215</v>
      </c>
      <c r="C15" s="543">
        <v>24</v>
      </c>
      <c r="D15" s="185">
        <v>-20</v>
      </c>
      <c r="E15" s="187">
        <v>153</v>
      </c>
      <c r="F15" s="772">
        <v>75.862068965517238</v>
      </c>
      <c r="G15" s="187">
        <v>207</v>
      </c>
      <c r="H15" s="790">
        <v>51.094890510948908</v>
      </c>
      <c r="I15" s="686">
        <v>0.31208539380050659</v>
      </c>
      <c r="J15" s="409"/>
    </row>
    <row r="16" spans="1:10" x14ac:dyDescent="0.2">
      <c r="A16" s="541"/>
      <c r="B16" s="544" t="s">
        <v>634</v>
      </c>
      <c r="C16" s="543">
        <v>0</v>
      </c>
      <c r="D16" s="185" t="s">
        <v>148</v>
      </c>
      <c r="E16" s="187">
        <v>71</v>
      </c>
      <c r="F16" s="790" t="s">
        <v>148</v>
      </c>
      <c r="G16" s="187">
        <v>71</v>
      </c>
      <c r="H16" s="790" t="s">
        <v>148</v>
      </c>
      <c r="I16" s="686">
        <v>0.1070437824146665</v>
      </c>
      <c r="J16" s="409"/>
    </row>
    <row r="17" spans="1:10" x14ac:dyDescent="0.2">
      <c r="A17" s="541"/>
      <c r="B17" s="544" t="s">
        <v>669</v>
      </c>
      <c r="C17" s="543">
        <v>353</v>
      </c>
      <c r="D17" s="185">
        <v>315.29411764705884</v>
      </c>
      <c r="E17" s="187">
        <v>3318</v>
      </c>
      <c r="F17" s="790">
        <v>45.398773006134967</v>
      </c>
      <c r="G17" s="783">
        <v>3888</v>
      </c>
      <c r="H17" s="790">
        <v>40.310357271743051</v>
      </c>
      <c r="I17" s="547">
        <v>5.8617778313834279</v>
      </c>
      <c r="J17" s="409"/>
    </row>
    <row r="18" spans="1:10" x14ac:dyDescent="0.2">
      <c r="A18" s="541"/>
      <c r="B18" s="544" t="s">
        <v>216</v>
      </c>
      <c r="C18" s="543">
        <v>232</v>
      </c>
      <c r="D18" s="185" t="s">
        <v>148</v>
      </c>
      <c r="E18" s="187">
        <v>2029</v>
      </c>
      <c r="F18" s="252">
        <v>140.68801897983391</v>
      </c>
      <c r="G18" s="783">
        <v>2123</v>
      </c>
      <c r="H18" s="790">
        <v>106.31681243926141</v>
      </c>
      <c r="I18" s="547">
        <v>3.2007598600892537</v>
      </c>
      <c r="J18" s="409"/>
    </row>
    <row r="19" spans="1:10" x14ac:dyDescent="0.2">
      <c r="A19" s="541"/>
      <c r="B19" s="544" t="s">
        <v>217</v>
      </c>
      <c r="C19" s="543">
        <v>170</v>
      </c>
      <c r="D19" s="185">
        <v>112.5</v>
      </c>
      <c r="E19" s="187">
        <v>1309</v>
      </c>
      <c r="F19" s="790">
        <v>49.942726231386025</v>
      </c>
      <c r="G19" s="783">
        <v>2228</v>
      </c>
      <c r="H19" s="790">
        <v>54.722222222222229</v>
      </c>
      <c r="I19" s="547">
        <v>3.3590640453503804</v>
      </c>
      <c r="J19" s="409"/>
    </row>
    <row r="20" spans="1:10" x14ac:dyDescent="0.2">
      <c r="A20" s="183"/>
      <c r="B20" s="183" t="s">
        <v>218</v>
      </c>
      <c r="C20" s="543">
        <v>239</v>
      </c>
      <c r="D20" s="185">
        <v>-48.268398268398265</v>
      </c>
      <c r="E20" s="187">
        <v>1655</v>
      </c>
      <c r="F20" s="790">
        <v>-58.270297528996473</v>
      </c>
      <c r="G20" s="187">
        <v>2762</v>
      </c>
      <c r="H20" s="790">
        <v>-45.143992055610724</v>
      </c>
      <c r="I20" s="730">
        <v>4.1641539018212521</v>
      </c>
      <c r="J20" s="409"/>
    </row>
    <row r="21" spans="1:10" x14ac:dyDescent="0.2">
      <c r="A21" s="183"/>
      <c r="B21" s="183" t="s">
        <v>251</v>
      </c>
      <c r="C21" s="543">
        <v>38</v>
      </c>
      <c r="D21" s="185">
        <v>90</v>
      </c>
      <c r="E21" s="187">
        <v>271</v>
      </c>
      <c r="F21" s="790">
        <v>24.88479262672811</v>
      </c>
      <c r="G21" s="187">
        <v>355</v>
      </c>
      <c r="H21" s="790">
        <v>27.697841726618705</v>
      </c>
      <c r="I21" s="730">
        <v>0.5352189120733325</v>
      </c>
      <c r="J21" s="409"/>
    </row>
    <row r="22" spans="1:10" x14ac:dyDescent="0.2">
      <c r="A22" s="708" t="s">
        <v>486</v>
      </c>
      <c r="B22" s="709"/>
      <c r="C22" s="189">
        <v>1147</v>
      </c>
      <c r="D22" s="190">
        <v>50.130890052356023</v>
      </c>
      <c r="E22" s="189">
        <v>9424</v>
      </c>
      <c r="F22" s="786">
        <v>-3.0053519967064632</v>
      </c>
      <c r="G22" s="787">
        <v>12434</v>
      </c>
      <c r="H22" s="786">
        <v>0.88438133874239355</v>
      </c>
      <c r="I22" s="788">
        <v>18.746230852731877</v>
      </c>
      <c r="J22" s="409"/>
    </row>
    <row r="23" spans="1:10" x14ac:dyDescent="0.2">
      <c r="A23" s="541"/>
      <c r="B23" s="544" t="s">
        <v>219</v>
      </c>
      <c r="C23" s="543">
        <v>546</v>
      </c>
      <c r="D23" s="185">
        <v>30.62200956937799</v>
      </c>
      <c r="E23" s="187">
        <v>4511</v>
      </c>
      <c r="F23" s="185">
        <v>-5.2907831198824269</v>
      </c>
      <c r="G23" s="187">
        <v>6336</v>
      </c>
      <c r="H23" s="185">
        <v>-0.15757957768673178</v>
      </c>
      <c r="I23" s="547">
        <v>9.5525268363285498</v>
      </c>
      <c r="J23" s="409"/>
    </row>
    <row r="24" spans="1:10" x14ac:dyDescent="0.2">
      <c r="A24" s="541"/>
      <c r="B24" s="544" t="s">
        <v>220</v>
      </c>
      <c r="C24" s="543">
        <v>286</v>
      </c>
      <c r="D24" s="185">
        <v>-46.13935969868173</v>
      </c>
      <c r="E24" s="187">
        <v>3328</v>
      </c>
      <c r="F24" s="185">
        <v>-15.575849822425164</v>
      </c>
      <c r="G24" s="783">
        <v>4577</v>
      </c>
      <c r="H24" s="790">
        <v>-13.966165413533835</v>
      </c>
      <c r="I24" s="547">
        <v>6.9005548184778682</v>
      </c>
      <c r="J24" s="409"/>
    </row>
    <row r="25" spans="1:10" x14ac:dyDescent="0.2">
      <c r="A25" s="541"/>
      <c r="B25" s="544" t="s">
        <v>606</v>
      </c>
      <c r="C25" s="543">
        <v>423</v>
      </c>
      <c r="D25" s="187">
        <v>0</v>
      </c>
      <c r="E25" s="187">
        <v>2972</v>
      </c>
      <c r="F25" s="790">
        <v>77.644949193066353</v>
      </c>
      <c r="G25" s="783">
        <v>3812</v>
      </c>
      <c r="H25" s="790">
        <v>127.85415421398685</v>
      </c>
      <c r="I25" s="547">
        <v>5.747195754432517</v>
      </c>
      <c r="J25" s="409"/>
    </row>
    <row r="26" spans="1:10" x14ac:dyDescent="0.2">
      <c r="A26" s="183"/>
      <c r="B26" s="183" t="s">
        <v>374</v>
      </c>
      <c r="C26" s="543">
        <v>0</v>
      </c>
      <c r="D26" s="185" t="s">
        <v>148</v>
      </c>
      <c r="E26" s="187">
        <v>0</v>
      </c>
      <c r="F26" s="790">
        <v>-100</v>
      </c>
      <c r="G26" s="187">
        <v>0</v>
      </c>
      <c r="H26" s="790">
        <v>-100</v>
      </c>
      <c r="I26" s="730">
        <v>0</v>
      </c>
      <c r="J26" s="409"/>
    </row>
    <row r="27" spans="1:10" x14ac:dyDescent="0.2">
      <c r="A27" s="708" t="s">
        <v>376</v>
      </c>
      <c r="B27" s="709"/>
      <c r="C27" s="189">
        <v>1255</v>
      </c>
      <c r="D27" s="190">
        <v>-8.5276967930029155</v>
      </c>
      <c r="E27" s="189">
        <v>10811</v>
      </c>
      <c r="F27" s="786">
        <v>3.3062589584328714</v>
      </c>
      <c r="G27" s="787">
        <v>14725</v>
      </c>
      <c r="H27" s="786">
        <v>9.6752569640995087</v>
      </c>
      <c r="I27" s="788">
        <v>22.200277409238932</v>
      </c>
      <c r="J27" s="409"/>
    </row>
    <row r="28" spans="1:10" x14ac:dyDescent="0.2">
      <c r="A28" s="541"/>
      <c r="B28" s="544" t="s">
        <v>221</v>
      </c>
      <c r="C28" s="543">
        <v>401</v>
      </c>
      <c r="D28" s="185">
        <v>46.350364963503651</v>
      </c>
      <c r="E28" s="187">
        <v>2184</v>
      </c>
      <c r="F28" s="185">
        <v>-11.327649208282581</v>
      </c>
      <c r="G28" s="187">
        <v>2710</v>
      </c>
      <c r="H28" s="185">
        <v>-21.037296037296038</v>
      </c>
      <c r="I28" s="547">
        <v>4.0857556386443132</v>
      </c>
      <c r="J28" s="409"/>
    </row>
    <row r="29" spans="1:10" x14ac:dyDescent="0.2">
      <c r="A29" s="541"/>
      <c r="B29" s="544" t="s">
        <v>222</v>
      </c>
      <c r="C29" s="543">
        <v>0</v>
      </c>
      <c r="D29" s="185">
        <v>-100</v>
      </c>
      <c r="E29" s="187">
        <v>797</v>
      </c>
      <c r="F29" s="185">
        <v>-34.403292181069958</v>
      </c>
      <c r="G29" s="783">
        <v>1101</v>
      </c>
      <c r="H29" s="185">
        <v>-43.276661514683148</v>
      </c>
      <c r="I29" s="547">
        <v>1.6599324568809553</v>
      </c>
      <c r="J29" s="409"/>
    </row>
    <row r="30" spans="1:10" x14ac:dyDescent="0.2">
      <c r="A30" s="541"/>
      <c r="B30" s="544" t="s">
        <v>223</v>
      </c>
      <c r="C30" s="543">
        <v>0</v>
      </c>
      <c r="D30" s="193">
        <v>-100</v>
      </c>
      <c r="E30" s="187">
        <v>666</v>
      </c>
      <c r="F30" s="185">
        <v>3.4161490683229814</v>
      </c>
      <c r="G30" s="187">
        <v>717</v>
      </c>
      <c r="H30" s="185">
        <v>11.335403726708075</v>
      </c>
      <c r="I30" s="687">
        <v>1.0809914364974069</v>
      </c>
      <c r="J30" s="409"/>
    </row>
    <row r="31" spans="1:10" x14ac:dyDescent="0.2">
      <c r="A31" s="541"/>
      <c r="B31" s="544" t="s">
        <v>224</v>
      </c>
      <c r="C31" s="542">
        <v>0</v>
      </c>
      <c r="D31" s="193">
        <v>-100</v>
      </c>
      <c r="E31" s="184">
        <v>252</v>
      </c>
      <c r="F31" s="185">
        <v>-0.78740157480314954</v>
      </c>
      <c r="G31" s="187">
        <v>507</v>
      </c>
      <c r="H31" s="185">
        <v>31.007751937984494</v>
      </c>
      <c r="I31" s="547">
        <v>0.76438306597515382</v>
      </c>
      <c r="J31" s="409"/>
    </row>
    <row r="32" spans="1:10" x14ac:dyDescent="0.2">
      <c r="A32" s="541"/>
      <c r="B32" s="544" t="s">
        <v>225</v>
      </c>
      <c r="C32" s="543">
        <v>0</v>
      </c>
      <c r="D32" s="185">
        <v>-100</v>
      </c>
      <c r="E32" s="187">
        <v>695</v>
      </c>
      <c r="F32" s="185">
        <v>-15.961305925030231</v>
      </c>
      <c r="G32" s="783">
        <v>1279</v>
      </c>
      <c r="H32" s="185">
        <v>24.41634241245136</v>
      </c>
      <c r="I32" s="547">
        <v>1.9282957423712461</v>
      </c>
      <c r="J32" s="409"/>
    </row>
    <row r="33" spans="1:10" x14ac:dyDescent="0.2">
      <c r="A33" s="541"/>
      <c r="B33" s="544" t="s">
        <v>226</v>
      </c>
      <c r="C33" s="543">
        <v>0</v>
      </c>
      <c r="D33" s="185" t="s">
        <v>148</v>
      </c>
      <c r="E33" s="187">
        <v>207</v>
      </c>
      <c r="F33" s="185">
        <v>-20.384615384615383</v>
      </c>
      <c r="G33" s="187">
        <v>343</v>
      </c>
      <c r="H33" s="185">
        <v>-22.222222222222221</v>
      </c>
      <c r="I33" s="547">
        <v>0.51712700518634658</v>
      </c>
      <c r="J33" s="409"/>
    </row>
    <row r="34" spans="1:10" x14ac:dyDescent="0.2">
      <c r="A34" s="541"/>
      <c r="B34" s="544" t="s">
        <v>643</v>
      </c>
      <c r="C34" s="543">
        <v>138</v>
      </c>
      <c r="D34" s="185">
        <v>-0.71942446043165476</v>
      </c>
      <c r="E34" s="187">
        <v>556</v>
      </c>
      <c r="F34" s="252">
        <v>-42.739443872296604</v>
      </c>
      <c r="G34" s="783">
        <v>1259</v>
      </c>
      <c r="H34" s="790">
        <v>1.1244979919678715</v>
      </c>
      <c r="I34" s="547">
        <v>1.8981425642262695</v>
      </c>
      <c r="J34" s="409"/>
    </row>
    <row r="35" spans="1:10" x14ac:dyDescent="0.2">
      <c r="A35" s="541"/>
      <c r="B35" s="544" t="s">
        <v>227</v>
      </c>
      <c r="C35" s="543">
        <v>583</v>
      </c>
      <c r="D35" s="772">
        <v>266.66666666666663</v>
      </c>
      <c r="E35" s="187">
        <v>3447</v>
      </c>
      <c r="F35" s="790">
        <v>89.499725123694347</v>
      </c>
      <c r="G35" s="783">
        <v>4331</v>
      </c>
      <c r="H35" s="790">
        <v>66.897880539499027</v>
      </c>
      <c r="I35" s="547">
        <v>6.5296707272946559</v>
      </c>
      <c r="J35" s="409"/>
    </row>
    <row r="36" spans="1:10" x14ac:dyDescent="0.2">
      <c r="A36" s="541"/>
      <c r="B36" s="544" t="s">
        <v>228</v>
      </c>
      <c r="C36" s="543">
        <v>998</v>
      </c>
      <c r="D36" s="185">
        <v>304.04858299595145</v>
      </c>
      <c r="E36" s="187">
        <v>7354</v>
      </c>
      <c r="F36" s="185">
        <v>16.50823827629911</v>
      </c>
      <c r="G36" s="187">
        <v>9152</v>
      </c>
      <c r="H36" s="790">
        <v>-3.0919102075391782</v>
      </c>
      <c r="I36" s="690">
        <v>13.798094319141239</v>
      </c>
      <c r="J36" s="409"/>
    </row>
    <row r="37" spans="1:10" x14ac:dyDescent="0.2">
      <c r="A37" s="541"/>
      <c r="B37" s="544" t="s">
        <v>230</v>
      </c>
      <c r="C37" s="543">
        <v>232</v>
      </c>
      <c r="D37" s="185" t="s">
        <v>148</v>
      </c>
      <c r="E37" s="187">
        <v>232</v>
      </c>
      <c r="F37" s="790">
        <v>36.470588235294116</v>
      </c>
      <c r="G37" s="783">
        <v>325</v>
      </c>
      <c r="H37" s="790">
        <v>91.17647058823529</v>
      </c>
      <c r="I37" s="547">
        <v>0.48998914485586781</v>
      </c>
      <c r="J37" s="409"/>
    </row>
    <row r="38" spans="1:10" x14ac:dyDescent="0.2">
      <c r="A38" s="708" t="s">
        <v>487</v>
      </c>
      <c r="B38" s="709"/>
      <c r="C38" s="189">
        <v>2352</v>
      </c>
      <c r="D38" s="190">
        <v>60.875512995896031</v>
      </c>
      <c r="E38" s="189">
        <v>16390</v>
      </c>
      <c r="F38" s="786">
        <v>9.7422162705055246</v>
      </c>
      <c r="G38" s="787">
        <v>21724</v>
      </c>
      <c r="H38" s="786">
        <v>1.7612891137343076</v>
      </c>
      <c r="I38" s="788">
        <v>32.752382101073451</v>
      </c>
      <c r="J38" s="409"/>
    </row>
    <row r="39" spans="1:10" x14ac:dyDescent="0.2">
      <c r="A39" s="197" t="s">
        <v>231</v>
      </c>
      <c r="B39" s="197"/>
      <c r="C39" s="791">
        <v>5866</v>
      </c>
      <c r="D39" s="198">
        <v>14.413887263506926</v>
      </c>
      <c r="E39" s="791">
        <v>49619</v>
      </c>
      <c r="F39" s="199">
        <v>4.5446883822847752</v>
      </c>
      <c r="G39" s="791">
        <v>66328</v>
      </c>
      <c r="H39" s="199">
        <v>4.560573815716876</v>
      </c>
      <c r="I39" s="792">
        <v>100</v>
      </c>
      <c r="J39" s="409"/>
    </row>
    <row r="40" spans="1:10" x14ac:dyDescent="0.2">
      <c r="A40" s="201" t="s">
        <v>591</v>
      </c>
      <c r="B40" s="688"/>
      <c r="C40" s="793">
        <v>3434</v>
      </c>
      <c r="D40" s="794">
        <v>40.220498162515312</v>
      </c>
      <c r="E40" s="793">
        <v>26287</v>
      </c>
      <c r="F40" s="794">
        <v>8.3374546653478401</v>
      </c>
      <c r="G40" s="793">
        <v>34913</v>
      </c>
      <c r="H40" s="794">
        <v>2.2013407101665643</v>
      </c>
      <c r="I40" s="795">
        <v>52.636895428778196</v>
      </c>
      <c r="J40" s="409"/>
    </row>
    <row r="41" spans="1:10" x14ac:dyDescent="0.2">
      <c r="A41" s="201" t="s">
        <v>592</v>
      </c>
      <c r="B41" s="688"/>
      <c r="C41" s="793">
        <v>2432</v>
      </c>
      <c r="D41" s="794">
        <v>-9.1859596713965654</v>
      </c>
      <c r="E41" s="793">
        <v>23332</v>
      </c>
      <c r="F41" s="794">
        <v>0.57763600310371588</v>
      </c>
      <c r="G41" s="793">
        <v>31415</v>
      </c>
      <c r="H41" s="794">
        <v>7.3136571701851478</v>
      </c>
      <c r="I41" s="795">
        <v>47.363104571221811</v>
      </c>
    </row>
    <row r="42" spans="1:10" x14ac:dyDescent="0.2">
      <c r="A42" s="203" t="s">
        <v>593</v>
      </c>
      <c r="B42" s="689"/>
      <c r="C42" s="796">
        <v>1063</v>
      </c>
      <c r="D42" s="797">
        <v>19.707207207207208</v>
      </c>
      <c r="E42" s="796">
        <v>11467</v>
      </c>
      <c r="F42" s="797">
        <v>27.552836484983317</v>
      </c>
      <c r="G42" s="796">
        <v>15540</v>
      </c>
      <c r="H42" s="797">
        <v>32.232811436351263</v>
      </c>
      <c r="I42" s="798">
        <v>23.429019418646728</v>
      </c>
    </row>
    <row r="43" spans="1:10" x14ac:dyDescent="0.2">
      <c r="A43" s="203" t="s">
        <v>594</v>
      </c>
      <c r="B43" s="689"/>
      <c r="C43" s="796">
        <v>4803</v>
      </c>
      <c r="D43" s="797">
        <v>13.305024769992924</v>
      </c>
      <c r="E43" s="796">
        <v>38152</v>
      </c>
      <c r="F43" s="797">
        <v>-0.83177375753794958</v>
      </c>
      <c r="G43" s="796">
        <v>50788</v>
      </c>
      <c r="H43" s="797">
        <v>-1.7317106205135151</v>
      </c>
      <c r="I43" s="798">
        <v>76.570980581353282</v>
      </c>
    </row>
    <row r="44" spans="1:10" x14ac:dyDescent="0.2">
      <c r="A44" s="694" t="s">
        <v>595</v>
      </c>
      <c r="B44" s="695"/>
      <c r="C44" s="712">
        <v>194</v>
      </c>
      <c r="D44" s="676">
        <v>76.363636363636374</v>
      </c>
      <c r="E44" s="712">
        <v>1462</v>
      </c>
      <c r="F44" s="676">
        <v>52.291666666666671</v>
      </c>
      <c r="G44" s="799">
        <v>2435</v>
      </c>
      <c r="H44" s="800">
        <v>54.40710209258085</v>
      </c>
      <c r="I44" s="801">
        <v>3.6711494391508865</v>
      </c>
    </row>
    <row r="45" spans="1:10" x14ac:dyDescent="0.2">
      <c r="A45" s="94"/>
      <c r="B45" s="719"/>
      <c r="C45" s="719"/>
      <c r="D45" s="719"/>
      <c r="E45" s="719"/>
      <c r="F45" s="719"/>
      <c r="G45" s="719"/>
      <c r="H45" s="719"/>
      <c r="I45" s="93" t="s">
        <v>232</v>
      </c>
    </row>
    <row r="46" spans="1:10" x14ac:dyDescent="0.2">
      <c r="A46" s="538" t="s">
        <v>527</v>
      </c>
      <c r="B46" s="719"/>
      <c r="C46" s="719"/>
      <c r="D46" s="719"/>
      <c r="E46" s="719"/>
      <c r="F46" s="719"/>
      <c r="G46" s="719"/>
      <c r="H46" s="719"/>
      <c r="I46" s="719"/>
    </row>
    <row r="47" spans="1:10" s="719" customFormat="1" x14ac:dyDescent="0.2">
      <c r="A47" s="538" t="s">
        <v>600</v>
      </c>
    </row>
    <row r="48" spans="1:10" s="719" customFormat="1" x14ac:dyDescent="0.2"/>
    <row r="49" s="719" customFormat="1" x14ac:dyDescent="0.2"/>
    <row r="50" s="719" customFormat="1" x14ac:dyDescent="0.2"/>
    <row r="51" s="719" customFormat="1" x14ac:dyDescent="0.2"/>
    <row r="52" s="719" customFormat="1" x14ac:dyDescent="0.2"/>
    <row r="53" s="719" customFormat="1" x14ac:dyDescent="0.2"/>
    <row r="54" s="719" customFormat="1" x14ac:dyDescent="0.2"/>
    <row r="55" s="719" customFormat="1" x14ac:dyDescent="0.2"/>
    <row r="56" s="719" customFormat="1" x14ac:dyDescent="0.2"/>
    <row r="57" s="719" customFormat="1" x14ac:dyDescent="0.2"/>
    <row r="58" s="719" customFormat="1" x14ac:dyDescent="0.2"/>
    <row r="59" s="719" customFormat="1" x14ac:dyDescent="0.2"/>
    <row r="60" s="719" customFormat="1" x14ac:dyDescent="0.2"/>
    <row r="61" s="719" customFormat="1" x14ac:dyDescent="0.2"/>
    <row r="62" s="719" customFormat="1" x14ac:dyDescent="0.2"/>
    <row r="63" s="719" customFormat="1" x14ac:dyDescent="0.2"/>
    <row r="64" s="719" customFormat="1" x14ac:dyDescent="0.2"/>
    <row r="65" s="719" customFormat="1" x14ac:dyDescent="0.2"/>
    <row r="66" s="719" customFormat="1" x14ac:dyDescent="0.2"/>
    <row r="67" s="719" customFormat="1" x14ac:dyDescent="0.2"/>
    <row r="68" s="719" customFormat="1" x14ac:dyDescent="0.2"/>
    <row r="69" s="719" customFormat="1" x14ac:dyDescent="0.2"/>
    <row r="70" s="719" customFormat="1" x14ac:dyDescent="0.2"/>
    <row r="71" s="719" customFormat="1" x14ac:dyDescent="0.2"/>
    <row r="72" s="719" customFormat="1" x14ac:dyDescent="0.2"/>
    <row r="73" s="719" customFormat="1" x14ac:dyDescent="0.2"/>
    <row r="74" s="719" customFormat="1" x14ac:dyDescent="0.2"/>
    <row r="75" s="719" customFormat="1" x14ac:dyDescent="0.2"/>
    <row r="76" s="719" customFormat="1" x14ac:dyDescent="0.2"/>
    <row r="77" s="719" customFormat="1" x14ac:dyDescent="0.2"/>
    <row r="78" s="719" customFormat="1" x14ac:dyDescent="0.2"/>
    <row r="79" s="719" customFormat="1" x14ac:dyDescent="0.2"/>
    <row r="80" s="719" customFormat="1" x14ac:dyDescent="0.2"/>
    <row r="81" s="719" customFormat="1" x14ac:dyDescent="0.2"/>
  </sheetData>
  <mergeCells count="5">
    <mergeCell ref="A3:A4"/>
    <mergeCell ref="C3:D3"/>
    <mergeCell ref="E3:F3"/>
    <mergeCell ref="G3:I3"/>
    <mergeCell ref="B3:B4"/>
  </mergeCells>
  <conditionalFormatting sqref="F18">
    <cfRule type="cellIs" dxfId="646" priority="20" operator="between">
      <formula>0</formula>
      <formula>0.5</formula>
    </cfRule>
    <cfRule type="cellIs" dxfId="645" priority="21" operator="between">
      <formula>0</formula>
      <formula>0.49</formula>
    </cfRule>
  </conditionalFormatting>
  <conditionalFormatting sqref="F18">
    <cfRule type="cellIs" dxfId="644" priority="19" stopIfTrue="1" operator="equal">
      <formula>0</formula>
    </cfRule>
  </conditionalFormatting>
  <conditionalFormatting sqref="F33">
    <cfRule type="cellIs" dxfId="643" priority="14" operator="between">
      <formula>0</formula>
      <formula>0.5</formula>
    </cfRule>
    <cfRule type="cellIs" dxfId="642" priority="15" operator="between">
      <formula>0</formula>
      <formula>0.49</formula>
    </cfRule>
  </conditionalFormatting>
  <conditionalFormatting sqref="F33">
    <cfRule type="cellIs" dxfId="641" priority="13" stopIfTrue="1" operator="equal">
      <formula>0</formula>
    </cfRule>
  </conditionalFormatting>
  <conditionalFormatting sqref="I35">
    <cfRule type="cellIs" dxfId="640" priority="8" operator="between">
      <formula>0</formula>
      <formula>0.5</formula>
    </cfRule>
    <cfRule type="cellIs" dxfId="639" priority="9" operator="between">
      <formula>0</formula>
      <formula>0.49</formula>
    </cfRule>
  </conditionalFormatting>
  <conditionalFormatting sqref="F34">
    <cfRule type="cellIs" dxfId="638" priority="5" operator="between">
      <formula>0</formula>
      <formula>0.5</formula>
    </cfRule>
    <cfRule type="cellIs" dxfId="637" priority="6" operator="between">
      <formula>0</formula>
      <formula>0.49</formula>
    </cfRule>
  </conditionalFormatting>
  <conditionalFormatting sqref="F34">
    <cfRule type="cellIs" dxfId="636" priority="4" stopIfTrue="1" operator="equal">
      <formula>0</formula>
    </cfRule>
  </conditionalFormatting>
  <conditionalFormatting sqref="I36">
    <cfRule type="cellIs" dxfId="635" priority="2" operator="between">
      <formula>0</formula>
      <formula>0.5</formula>
    </cfRule>
    <cfRule type="cellIs" dxfId="634"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workbookViewId="0">
      <selection activeCell="G21" sqref="G21"/>
    </sheetView>
  </sheetViews>
  <sheetFormatPr baseColWidth="10" defaultRowHeight="14.25" x14ac:dyDescent="0.2"/>
  <cols>
    <col min="1" max="1" width="11" customWidth="1"/>
  </cols>
  <sheetData>
    <row r="1" spans="1:8" x14ac:dyDescent="0.2">
      <c r="A1" s="17" t="s">
        <v>234</v>
      </c>
      <c r="B1" s="1"/>
      <c r="C1" s="1"/>
      <c r="D1" s="1"/>
      <c r="E1" s="1"/>
      <c r="F1" s="1"/>
      <c r="G1" s="1"/>
      <c r="H1" s="1"/>
    </row>
    <row r="2" spans="1:8" x14ac:dyDescent="0.2">
      <c r="A2" s="1"/>
      <c r="B2" s="1"/>
      <c r="C2" s="1"/>
      <c r="D2" s="1"/>
      <c r="E2" s="1"/>
      <c r="F2" s="1"/>
      <c r="G2" s="62" t="s">
        <v>235</v>
      </c>
      <c r="H2" s="1"/>
    </row>
    <row r="3" spans="1:8" x14ac:dyDescent="0.2">
      <c r="A3" s="79"/>
      <c r="B3" s="894">
        <f>INDICE!A3</f>
        <v>42979</v>
      </c>
      <c r="C3" s="895"/>
      <c r="D3" s="895" t="s">
        <v>118</v>
      </c>
      <c r="E3" s="895"/>
      <c r="F3" s="895" t="s">
        <v>119</v>
      </c>
      <c r="G3" s="895"/>
      <c r="H3" s="1"/>
    </row>
    <row r="4" spans="1:8" x14ac:dyDescent="0.2">
      <c r="A4" s="81"/>
      <c r="B4" s="97" t="s">
        <v>56</v>
      </c>
      <c r="C4" s="97" t="s">
        <v>493</v>
      </c>
      <c r="D4" s="97" t="s">
        <v>56</v>
      </c>
      <c r="E4" s="97" t="s">
        <v>493</v>
      </c>
      <c r="F4" s="97" t="s">
        <v>56</v>
      </c>
      <c r="G4" s="399" t="s">
        <v>493</v>
      </c>
      <c r="H4" s="1"/>
    </row>
    <row r="5" spans="1:8" x14ac:dyDescent="0.2">
      <c r="A5" s="210" t="s">
        <v>8</v>
      </c>
      <c r="B5" s="548">
        <v>44.712385320004323</v>
      </c>
      <c r="C5" s="691">
        <v>16.945240114500315</v>
      </c>
      <c r="D5" s="548">
        <v>44.484833346590662</v>
      </c>
      <c r="E5" s="691">
        <v>30.163161703669942</v>
      </c>
      <c r="F5" s="548">
        <v>43.98304902945813</v>
      </c>
      <c r="G5" s="691">
        <v>25.775839036682214</v>
      </c>
      <c r="H5" s="1"/>
    </row>
    <row r="6" spans="1:8" x14ac:dyDescent="0.2">
      <c r="A6" s="1"/>
      <c r="B6" s="1"/>
      <c r="C6" s="1"/>
      <c r="D6" s="1"/>
      <c r="E6" s="1"/>
      <c r="F6" s="1"/>
      <c r="G6" s="93" t="s">
        <v>232</v>
      </c>
      <c r="H6" s="1"/>
    </row>
    <row r="7" spans="1:8" x14ac:dyDescent="0.2">
      <c r="A7" s="94" t="s">
        <v>131</v>
      </c>
      <c r="B7" s="1"/>
      <c r="C7" s="1"/>
      <c r="D7" s="1"/>
      <c r="E7" s="1"/>
      <c r="F7" s="1"/>
      <c r="G7" s="1"/>
      <c r="H7" s="1"/>
    </row>
    <row r="21" spans="7:7" x14ac:dyDescent="0.2">
      <c r="G21" t="s">
        <v>578</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workbookViewId="0">
      <selection activeCell="C14" sqref="C14"/>
    </sheetView>
  </sheetViews>
  <sheetFormatPr baseColWidth="10" defaultRowHeight="14.25" x14ac:dyDescent="0.2"/>
  <cols>
    <col min="1" max="1" width="20" customWidth="1"/>
    <col min="2" max="2" width="12.25" customWidth="1"/>
  </cols>
  <sheetData>
    <row r="1" spans="1:8" x14ac:dyDescent="0.2">
      <c r="A1" s="211" t="s">
        <v>497</v>
      </c>
      <c r="B1" s="211"/>
      <c r="C1" s="212"/>
      <c r="D1" s="212"/>
      <c r="E1" s="212"/>
      <c r="F1" s="212"/>
      <c r="G1" s="212"/>
      <c r="H1" s="213"/>
    </row>
    <row r="2" spans="1:8" x14ac:dyDescent="0.2">
      <c r="A2" s="214"/>
      <c r="B2" s="214"/>
      <c r="C2" s="215"/>
      <c r="D2" s="215"/>
      <c r="E2" s="215"/>
      <c r="F2" s="215"/>
      <c r="G2" s="215"/>
      <c r="H2" s="216" t="s">
        <v>157</v>
      </c>
    </row>
    <row r="3" spans="1:8" ht="14.1" customHeight="1" x14ac:dyDescent="0.2">
      <c r="A3" s="217"/>
      <c r="B3" s="894">
        <f>INDICE!A3</f>
        <v>42979</v>
      </c>
      <c r="C3" s="895"/>
      <c r="D3" s="895" t="s">
        <v>118</v>
      </c>
      <c r="E3" s="895"/>
      <c r="F3" s="895" t="s">
        <v>119</v>
      </c>
      <c r="G3" s="895"/>
      <c r="H3" s="895"/>
    </row>
    <row r="4" spans="1:8" x14ac:dyDescent="0.2">
      <c r="A4" s="218"/>
      <c r="B4" s="72" t="s">
        <v>47</v>
      </c>
      <c r="C4" s="72" t="s">
        <v>493</v>
      </c>
      <c r="D4" s="72" t="s">
        <v>47</v>
      </c>
      <c r="E4" s="72" t="s">
        <v>493</v>
      </c>
      <c r="F4" s="72" t="s">
        <v>47</v>
      </c>
      <c r="G4" s="73" t="s">
        <v>493</v>
      </c>
      <c r="H4" s="73" t="s">
        <v>108</v>
      </c>
    </row>
    <row r="5" spans="1:8" x14ac:dyDescent="0.2">
      <c r="A5" s="218" t="s">
        <v>236</v>
      </c>
      <c r="B5" s="219"/>
      <c r="C5" s="219"/>
      <c r="D5" s="219"/>
      <c r="E5" s="219"/>
      <c r="F5" s="219"/>
      <c r="G5" s="220"/>
      <c r="H5" s="221"/>
    </row>
    <row r="6" spans="1:8" x14ac:dyDescent="0.2">
      <c r="A6" s="222" t="s">
        <v>447</v>
      </c>
      <c r="B6" s="659">
        <v>51</v>
      </c>
      <c r="C6" s="550">
        <v>-62.222222222222221</v>
      </c>
      <c r="D6" s="336">
        <v>1150</v>
      </c>
      <c r="E6" s="764">
        <v>19.916579770594371</v>
      </c>
      <c r="F6" s="336">
        <v>1634</v>
      </c>
      <c r="G6" s="550">
        <v>37.542087542087543</v>
      </c>
      <c r="H6" s="550">
        <v>8.2222110401046642</v>
      </c>
    </row>
    <row r="7" spans="1:8" x14ac:dyDescent="0.2">
      <c r="A7" s="222" t="s">
        <v>48</v>
      </c>
      <c r="B7" s="659">
        <v>30</v>
      </c>
      <c r="C7" s="550">
        <v>400</v>
      </c>
      <c r="D7" s="336">
        <v>355</v>
      </c>
      <c r="E7" s="550">
        <v>153.57142857142858</v>
      </c>
      <c r="F7" s="336">
        <v>387</v>
      </c>
      <c r="G7" s="550">
        <v>128.99408284023667</v>
      </c>
      <c r="H7" s="550">
        <v>1.947365772656368</v>
      </c>
    </row>
    <row r="8" spans="1:8" x14ac:dyDescent="0.2">
      <c r="A8" s="222" t="s">
        <v>49</v>
      </c>
      <c r="B8" s="659">
        <v>137</v>
      </c>
      <c r="C8" s="550">
        <v>59.302325581395351</v>
      </c>
      <c r="D8" s="336">
        <v>1683</v>
      </c>
      <c r="E8" s="550">
        <v>-2.4347826086956523</v>
      </c>
      <c r="F8" s="336">
        <v>2144</v>
      </c>
      <c r="G8" s="550">
        <v>-1.8764302059496567</v>
      </c>
      <c r="H8" s="550">
        <v>10.788507019574297</v>
      </c>
    </row>
    <row r="9" spans="1:8" x14ac:dyDescent="0.2">
      <c r="A9" s="222" t="s">
        <v>127</v>
      </c>
      <c r="B9" s="659">
        <v>416</v>
      </c>
      <c r="C9" s="550">
        <v>19.884726224783861</v>
      </c>
      <c r="D9" s="336">
        <v>4515</v>
      </c>
      <c r="E9" s="550">
        <v>1.8038331454340473</v>
      </c>
      <c r="F9" s="336">
        <v>5704</v>
      </c>
      <c r="G9" s="550">
        <v>4.8336702811983097</v>
      </c>
      <c r="H9" s="550">
        <v>28.702259346852514</v>
      </c>
    </row>
    <row r="10" spans="1:8" x14ac:dyDescent="0.2">
      <c r="A10" s="222" t="s">
        <v>128</v>
      </c>
      <c r="B10" s="659">
        <v>602</v>
      </c>
      <c r="C10" s="550">
        <v>11.07011070110701</v>
      </c>
      <c r="D10" s="336">
        <v>4876</v>
      </c>
      <c r="E10" s="550">
        <v>5.8849077090119435</v>
      </c>
      <c r="F10" s="336">
        <v>6415</v>
      </c>
      <c r="G10" s="550">
        <v>12.366438956034331</v>
      </c>
      <c r="H10" s="550">
        <v>32.279977859407239</v>
      </c>
    </row>
    <row r="11" spans="1:8" x14ac:dyDescent="0.2">
      <c r="A11" s="222" t="s">
        <v>237</v>
      </c>
      <c r="B11" s="659">
        <v>307</v>
      </c>
      <c r="C11" s="550">
        <v>7.7192982456140351</v>
      </c>
      <c r="D11" s="336">
        <v>2783</v>
      </c>
      <c r="E11" s="550">
        <v>0.65099457504520797</v>
      </c>
      <c r="F11" s="336">
        <v>3589</v>
      </c>
      <c r="G11" s="550">
        <v>-0.30555555555555558</v>
      </c>
      <c r="H11" s="550">
        <v>18.05967896140492</v>
      </c>
    </row>
    <row r="12" spans="1:8" x14ac:dyDescent="0.2">
      <c r="A12" s="225" t="s">
        <v>238</v>
      </c>
      <c r="B12" s="660">
        <v>1543</v>
      </c>
      <c r="C12" s="227">
        <v>10.135617416131334</v>
      </c>
      <c r="D12" s="226">
        <v>15362</v>
      </c>
      <c r="E12" s="227">
        <v>5.0105953927131042</v>
      </c>
      <c r="F12" s="226">
        <v>19873</v>
      </c>
      <c r="G12" s="227">
        <v>8.6431226765799263</v>
      </c>
      <c r="H12" s="227">
        <v>100</v>
      </c>
    </row>
    <row r="13" spans="1:8" x14ac:dyDescent="0.2">
      <c r="A13" s="188" t="s">
        <v>239</v>
      </c>
      <c r="B13" s="661"/>
      <c r="C13" s="229"/>
      <c r="D13" s="228"/>
      <c r="E13" s="229"/>
      <c r="F13" s="228"/>
      <c r="G13" s="229"/>
      <c r="H13" s="229"/>
    </row>
    <row r="14" spans="1:8" x14ac:dyDescent="0.2">
      <c r="A14" s="222" t="s">
        <v>447</v>
      </c>
      <c r="B14" s="659">
        <v>47</v>
      </c>
      <c r="C14" s="678">
        <v>17.5</v>
      </c>
      <c r="D14" s="336">
        <v>413</v>
      </c>
      <c r="E14" s="550">
        <v>17.329545454545457</v>
      </c>
      <c r="F14" s="336">
        <v>523</v>
      </c>
      <c r="G14" s="550">
        <v>18.058690744920995</v>
      </c>
      <c r="H14" s="550">
        <v>2.0689109537560824</v>
      </c>
    </row>
    <row r="15" spans="1:8" x14ac:dyDescent="0.2">
      <c r="A15" s="222" t="s">
        <v>48</v>
      </c>
      <c r="B15" s="659">
        <v>400</v>
      </c>
      <c r="C15" s="550">
        <v>49.812734082397</v>
      </c>
      <c r="D15" s="336">
        <v>3464</v>
      </c>
      <c r="E15" s="550">
        <v>3.1259303364096458</v>
      </c>
      <c r="F15" s="336">
        <v>4610</v>
      </c>
      <c r="G15" s="550">
        <v>-3.1919361612767747</v>
      </c>
      <c r="H15" s="550">
        <v>18.236480873452273</v>
      </c>
    </row>
    <row r="16" spans="1:8" x14ac:dyDescent="0.2">
      <c r="A16" s="222" t="s">
        <v>49</v>
      </c>
      <c r="B16" s="659">
        <v>43</v>
      </c>
      <c r="C16" s="678">
        <v>290.90909090909093</v>
      </c>
      <c r="D16" s="336">
        <v>339</v>
      </c>
      <c r="E16" s="550">
        <v>-32.738095238095241</v>
      </c>
      <c r="F16" s="336">
        <v>454</v>
      </c>
      <c r="G16" s="550">
        <v>-32.640949554896146</v>
      </c>
      <c r="H16" s="550">
        <v>1.795957118556905</v>
      </c>
    </row>
    <row r="17" spans="1:8" x14ac:dyDescent="0.2">
      <c r="A17" s="222" t="s">
        <v>127</v>
      </c>
      <c r="B17" s="659">
        <v>961</v>
      </c>
      <c r="C17" s="550">
        <v>51.816745655608209</v>
      </c>
      <c r="D17" s="336">
        <v>6019</v>
      </c>
      <c r="E17" s="550">
        <v>35.961147503953015</v>
      </c>
      <c r="F17" s="336">
        <v>8209</v>
      </c>
      <c r="G17" s="550">
        <v>33.806030969845153</v>
      </c>
      <c r="H17" s="550">
        <v>32.473594683333992</v>
      </c>
    </row>
    <row r="18" spans="1:8" x14ac:dyDescent="0.2">
      <c r="A18" s="222" t="s">
        <v>128</v>
      </c>
      <c r="B18" s="659">
        <v>272</v>
      </c>
      <c r="C18" s="550">
        <v>-29.896907216494846</v>
      </c>
      <c r="D18" s="336">
        <v>2508</v>
      </c>
      <c r="E18" s="550">
        <v>27.116066903193108</v>
      </c>
      <c r="F18" s="336">
        <v>3558</v>
      </c>
      <c r="G18" s="550">
        <v>29.334787350054526</v>
      </c>
      <c r="H18" s="550">
        <v>14.074923849835832</v>
      </c>
    </row>
    <row r="19" spans="1:8" x14ac:dyDescent="0.2">
      <c r="A19" s="222" t="s">
        <v>237</v>
      </c>
      <c r="B19" s="659">
        <v>651</v>
      </c>
      <c r="C19" s="550">
        <v>5.1696284329563813</v>
      </c>
      <c r="D19" s="336">
        <v>5822</v>
      </c>
      <c r="E19" s="550">
        <v>2.5541659327109389</v>
      </c>
      <c r="F19" s="336">
        <v>7925</v>
      </c>
      <c r="G19" s="550">
        <v>7.5597176981541807</v>
      </c>
      <c r="H19" s="550">
        <v>31.350132521064918</v>
      </c>
    </row>
    <row r="20" spans="1:8" x14ac:dyDescent="0.2">
      <c r="A20" s="230" t="s">
        <v>240</v>
      </c>
      <c r="B20" s="662">
        <v>2374</v>
      </c>
      <c r="C20" s="232">
        <v>21.246169560776302</v>
      </c>
      <c r="D20" s="231">
        <v>18565</v>
      </c>
      <c r="E20" s="232">
        <v>13.951632703167199</v>
      </c>
      <c r="F20" s="231">
        <v>25279</v>
      </c>
      <c r="G20" s="232">
        <v>14.21406948899833</v>
      </c>
      <c r="H20" s="232">
        <v>100</v>
      </c>
    </row>
    <row r="21" spans="1:8" x14ac:dyDescent="0.2">
      <c r="A21" s="188" t="s">
        <v>498</v>
      </c>
      <c r="B21" s="663"/>
      <c r="C21" s="552"/>
      <c r="D21" s="551"/>
      <c r="E21" s="552"/>
      <c r="F21" s="551"/>
      <c r="G21" s="552"/>
      <c r="H21" s="552"/>
    </row>
    <row r="22" spans="1:8" x14ac:dyDescent="0.2">
      <c r="A22" s="222" t="s">
        <v>447</v>
      </c>
      <c r="B22" s="659">
        <v>-4</v>
      </c>
      <c r="C22" s="550">
        <v>-95.78947368421052</v>
      </c>
      <c r="D22" s="336">
        <v>-737</v>
      </c>
      <c r="E22" s="550">
        <v>21.416803953871501</v>
      </c>
      <c r="F22" s="336">
        <v>-1111</v>
      </c>
      <c r="G22" s="550">
        <v>49.127516778523486</v>
      </c>
      <c r="H22" s="553" t="s">
        <v>499</v>
      </c>
    </row>
    <row r="23" spans="1:8" x14ac:dyDescent="0.2">
      <c r="A23" s="222" t="s">
        <v>48</v>
      </c>
      <c r="B23" s="659">
        <v>370</v>
      </c>
      <c r="C23" s="550">
        <v>41.762452107279699</v>
      </c>
      <c r="D23" s="336">
        <v>3109</v>
      </c>
      <c r="E23" s="550">
        <v>-3.4172103137620375</v>
      </c>
      <c r="F23" s="336">
        <v>4223</v>
      </c>
      <c r="G23" s="550">
        <v>-8.0557369910733723</v>
      </c>
      <c r="H23" s="553" t="s">
        <v>499</v>
      </c>
    </row>
    <row r="24" spans="1:8" x14ac:dyDescent="0.2">
      <c r="A24" s="222" t="s">
        <v>49</v>
      </c>
      <c r="B24" s="659">
        <v>-94</v>
      </c>
      <c r="C24" s="550">
        <v>25.333333333333336</v>
      </c>
      <c r="D24" s="336">
        <v>-1344</v>
      </c>
      <c r="E24" s="550">
        <v>10.073710073710075</v>
      </c>
      <c r="F24" s="336">
        <v>-1690</v>
      </c>
      <c r="G24" s="550">
        <v>11.846459298477829</v>
      </c>
      <c r="H24" s="553" t="s">
        <v>499</v>
      </c>
    </row>
    <row r="25" spans="1:8" x14ac:dyDescent="0.2">
      <c r="A25" s="222" t="s">
        <v>127</v>
      </c>
      <c r="B25" s="659">
        <v>545</v>
      </c>
      <c r="C25" s="550">
        <v>90.55944055944056</v>
      </c>
      <c r="D25" s="336">
        <v>1504</v>
      </c>
      <c r="E25" s="550">
        <v>-18900</v>
      </c>
      <c r="F25" s="336">
        <v>2505</v>
      </c>
      <c r="G25" s="550">
        <v>260.95100864553314</v>
      </c>
      <c r="H25" s="553" t="s">
        <v>499</v>
      </c>
    </row>
    <row r="26" spans="1:8" x14ac:dyDescent="0.2">
      <c r="A26" s="222" t="s">
        <v>128</v>
      </c>
      <c r="B26" s="659">
        <v>-330</v>
      </c>
      <c r="C26" s="550">
        <v>114.28571428571428</v>
      </c>
      <c r="D26" s="336">
        <v>-2368</v>
      </c>
      <c r="E26" s="550">
        <v>-10.030395136778116</v>
      </c>
      <c r="F26" s="336">
        <v>-2857</v>
      </c>
      <c r="G26" s="550">
        <v>-3.41446923597025</v>
      </c>
      <c r="H26" s="553" t="s">
        <v>499</v>
      </c>
    </row>
    <row r="27" spans="1:8" x14ac:dyDescent="0.2">
      <c r="A27" s="222" t="s">
        <v>237</v>
      </c>
      <c r="B27" s="659">
        <v>344</v>
      </c>
      <c r="C27" s="550">
        <v>2.9940119760479043</v>
      </c>
      <c r="D27" s="336">
        <v>3039</v>
      </c>
      <c r="E27" s="550">
        <v>4.3612637362637363</v>
      </c>
      <c r="F27" s="336">
        <v>4336</v>
      </c>
      <c r="G27" s="550">
        <v>15.074309978768577</v>
      </c>
      <c r="H27" s="553" t="s">
        <v>499</v>
      </c>
    </row>
    <row r="28" spans="1:8" x14ac:dyDescent="0.2">
      <c r="A28" s="230" t="s">
        <v>241</v>
      </c>
      <c r="B28" s="662">
        <v>831</v>
      </c>
      <c r="C28" s="232">
        <v>49.192100538599639</v>
      </c>
      <c r="D28" s="231">
        <v>3203</v>
      </c>
      <c r="E28" s="232">
        <v>92.603728202044493</v>
      </c>
      <c r="F28" s="231">
        <v>5406</v>
      </c>
      <c r="G28" s="232">
        <v>40.744597760999739</v>
      </c>
      <c r="H28" s="549" t="s">
        <v>499</v>
      </c>
    </row>
    <row r="29" spans="1:8" x14ac:dyDescent="0.2">
      <c r="A29" s="94"/>
      <c r="B29" s="223"/>
      <c r="C29" s="223"/>
      <c r="D29" s="223"/>
      <c r="E29" s="223"/>
      <c r="F29" s="223"/>
      <c r="G29" s="223"/>
      <c r="H29" s="233" t="s">
        <v>232</v>
      </c>
    </row>
    <row r="30" spans="1:8" x14ac:dyDescent="0.2">
      <c r="A30" s="165" t="s">
        <v>601</v>
      </c>
      <c r="B30" s="223"/>
      <c r="C30" s="223"/>
      <c r="D30" s="223"/>
      <c r="E30" s="223"/>
      <c r="F30" s="223"/>
      <c r="G30" s="224"/>
      <c r="H30" s="224"/>
    </row>
    <row r="31" spans="1:8" x14ac:dyDescent="0.2">
      <c r="A31" s="165" t="s">
        <v>500</v>
      </c>
      <c r="B31" s="223"/>
      <c r="C31" s="223"/>
      <c r="D31" s="223"/>
      <c r="E31" s="223"/>
      <c r="F31" s="223"/>
      <c r="G31" s="224"/>
      <c r="H31" s="224"/>
    </row>
    <row r="33" spans="6:6" x14ac:dyDescent="0.2">
      <c r="F33" s="721"/>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54"/>
  <sheetViews>
    <sheetView workbookViewId="0">
      <selection activeCell="A3" sqref="A3:A4"/>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11" t="s">
        <v>501</v>
      </c>
      <c r="B1" s="211"/>
      <c r="C1" s="1"/>
      <c r="D1" s="1"/>
      <c r="E1" s="1"/>
      <c r="F1" s="1"/>
      <c r="G1" s="1"/>
      <c r="H1" s="1"/>
    </row>
    <row r="2" spans="1:8" x14ac:dyDescent="0.2">
      <c r="A2" s="535"/>
      <c r="B2" s="535"/>
      <c r="C2" s="535"/>
      <c r="D2" s="535"/>
      <c r="E2" s="535"/>
      <c r="F2" s="1"/>
      <c r="G2" s="1"/>
      <c r="H2" s="537" t="s">
        <v>157</v>
      </c>
    </row>
    <row r="3" spans="1:8" ht="14.45" customHeight="1" x14ac:dyDescent="0.2">
      <c r="A3" s="913" t="s">
        <v>495</v>
      </c>
      <c r="B3" s="911" t="s">
        <v>496</v>
      </c>
      <c r="C3" s="897">
        <f>INDICE!A3</f>
        <v>42979</v>
      </c>
      <c r="D3" s="896">
        <v>41671</v>
      </c>
      <c r="E3" s="896">
        <v>41671</v>
      </c>
      <c r="F3" s="895" t="s">
        <v>119</v>
      </c>
      <c r="G3" s="895"/>
      <c r="H3" s="895"/>
    </row>
    <row r="4" spans="1:8" x14ac:dyDescent="0.2">
      <c r="A4" s="914"/>
      <c r="B4" s="912"/>
      <c r="C4" s="97" t="s">
        <v>504</v>
      </c>
      <c r="D4" s="97" t="s">
        <v>505</v>
      </c>
      <c r="E4" s="97" t="s">
        <v>242</v>
      </c>
      <c r="F4" s="97" t="s">
        <v>504</v>
      </c>
      <c r="G4" s="97" t="s">
        <v>505</v>
      </c>
      <c r="H4" s="97" t="s">
        <v>242</v>
      </c>
    </row>
    <row r="5" spans="1:8" x14ac:dyDescent="0.2">
      <c r="A5" s="554"/>
      <c r="B5" s="803" t="s">
        <v>209</v>
      </c>
      <c r="C5" s="184">
        <v>0</v>
      </c>
      <c r="D5" s="184">
        <v>0</v>
      </c>
      <c r="E5" s="236">
        <v>0</v>
      </c>
      <c r="F5" s="186">
        <v>122</v>
      </c>
      <c r="G5" s="184">
        <v>260</v>
      </c>
      <c r="H5" s="234">
        <v>138</v>
      </c>
    </row>
    <row r="6" spans="1:8" x14ac:dyDescent="0.2">
      <c r="A6" s="554"/>
      <c r="B6" s="803" t="s">
        <v>243</v>
      </c>
      <c r="C6" s="184">
        <v>235</v>
      </c>
      <c r="D6" s="184">
        <v>128</v>
      </c>
      <c r="E6" s="235">
        <v>-107</v>
      </c>
      <c r="F6" s="186">
        <v>2687</v>
      </c>
      <c r="G6" s="184">
        <v>2260</v>
      </c>
      <c r="H6" s="235">
        <v>-427</v>
      </c>
    </row>
    <row r="7" spans="1:8" x14ac:dyDescent="0.2">
      <c r="A7" s="554"/>
      <c r="B7" s="804" t="s">
        <v>210</v>
      </c>
      <c r="C7" s="187">
        <v>0</v>
      </c>
      <c r="D7" s="187">
        <v>0</v>
      </c>
      <c r="E7" s="236">
        <v>0</v>
      </c>
      <c r="F7" s="187">
        <v>0</v>
      </c>
      <c r="G7" s="187">
        <v>51</v>
      </c>
      <c r="H7" s="235">
        <v>51</v>
      </c>
    </row>
    <row r="8" spans="1:8" x14ac:dyDescent="0.2">
      <c r="A8" s="188" t="s">
        <v>332</v>
      </c>
      <c r="B8" s="189"/>
      <c r="C8" s="189">
        <v>235</v>
      </c>
      <c r="D8" s="189">
        <v>128</v>
      </c>
      <c r="E8" s="237">
        <v>-107</v>
      </c>
      <c r="F8" s="189">
        <v>2809</v>
      </c>
      <c r="G8" s="189">
        <v>2571</v>
      </c>
      <c r="H8" s="237">
        <v>-238</v>
      </c>
    </row>
    <row r="9" spans="1:8" x14ac:dyDescent="0.2">
      <c r="A9" s="554"/>
      <c r="B9" s="804" t="s">
        <v>211</v>
      </c>
      <c r="C9" s="187">
        <v>0</v>
      </c>
      <c r="D9" s="184">
        <v>54</v>
      </c>
      <c r="E9" s="238">
        <v>54</v>
      </c>
      <c r="F9" s="187">
        <v>83</v>
      </c>
      <c r="G9" s="184">
        <v>248</v>
      </c>
      <c r="H9" s="238">
        <v>165</v>
      </c>
    </row>
    <row r="10" spans="1:8" x14ac:dyDescent="0.2">
      <c r="A10" s="554"/>
      <c r="B10" s="803" t="s">
        <v>213</v>
      </c>
      <c r="C10" s="184">
        <v>0</v>
      </c>
      <c r="D10" s="184">
        <v>0</v>
      </c>
      <c r="E10" s="235">
        <v>0</v>
      </c>
      <c r="F10" s="184">
        <v>23</v>
      </c>
      <c r="G10" s="184">
        <v>11</v>
      </c>
      <c r="H10" s="235">
        <v>-12</v>
      </c>
    </row>
    <row r="11" spans="1:8" x14ac:dyDescent="0.2">
      <c r="A11" s="554"/>
      <c r="B11" s="804" t="s">
        <v>244</v>
      </c>
      <c r="C11" s="187">
        <v>35</v>
      </c>
      <c r="D11" s="187">
        <v>167</v>
      </c>
      <c r="E11" s="235">
        <v>132</v>
      </c>
      <c r="F11" s="187">
        <v>71</v>
      </c>
      <c r="G11" s="187">
        <v>706</v>
      </c>
      <c r="H11" s="235">
        <v>635</v>
      </c>
    </row>
    <row r="12" spans="1:8" x14ac:dyDescent="0.2">
      <c r="A12" s="188" t="s">
        <v>502</v>
      </c>
      <c r="B12" s="189"/>
      <c r="C12" s="189">
        <v>35</v>
      </c>
      <c r="D12" s="189">
        <v>221</v>
      </c>
      <c r="E12" s="237">
        <v>186</v>
      </c>
      <c r="F12" s="189">
        <v>177</v>
      </c>
      <c r="G12" s="189">
        <v>965</v>
      </c>
      <c r="H12" s="237">
        <v>788</v>
      </c>
    </row>
    <row r="13" spans="1:8" x14ac:dyDescent="0.2">
      <c r="A13" s="554"/>
      <c r="B13" s="804" t="s">
        <v>297</v>
      </c>
      <c r="C13" s="187">
        <v>0</v>
      </c>
      <c r="D13" s="184">
        <v>19</v>
      </c>
      <c r="E13" s="238">
        <v>19</v>
      </c>
      <c r="F13" s="187">
        <v>62</v>
      </c>
      <c r="G13" s="184">
        <v>220</v>
      </c>
      <c r="H13" s="238">
        <v>158</v>
      </c>
    </row>
    <row r="14" spans="1:8" x14ac:dyDescent="0.2">
      <c r="A14" s="554"/>
      <c r="B14" s="804" t="s">
        <v>245</v>
      </c>
      <c r="C14" s="187">
        <v>7</v>
      </c>
      <c r="D14" s="187">
        <v>53</v>
      </c>
      <c r="E14" s="235">
        <v>46</v>
      </c>
      <c r="F14" s="187">
        <v>395</v>
      </c>
      <c r="G14" s="187">
        <v>1071</v>
      </c>
      <c r="H14" s="235">
        <v>676</v>
      </c>
    </row>
    <row r="15" spans="1:8" x14ac:dyDescent="0.2">
      <c r="A15" s="554"/>
      <c r="B15" s="804" t="s">
        <v>246</v>
      </c>
      <c r="C15" s="187">
        <v>181</v>
      </c>
      <c r="D15" s="184">
        <v>367</v>
      </c>
      <c r="E15" s="235">
        <v>186</v>
      </c>
      <c r="F15" s="187">
        <v>660</v>
      </c>
      <c r="G15" s="184">
        <v>2911</v>
      </c>
      <c r="H15" s="235">
        <v>2251</v>
      </c>
    </row>
    <row r="16" spans="1:8" x14ac:dyDescent="0.2">
      <c r="A16" s="554"/>
      <c r="B16" s="804" t="s">
        <v>247</v>
      </c>
      <c r="C16" s="187">
        <v>0</v>
      </c>
      <c r="D16" s="184">
        <v>101</v>
      </c>
      <c r="E16" s="235">
        <v>101</v>
      </c>
      <c r="F16" s="187">
        <v>172</v>
      </c>
      <c r="G16" s="184">
        <v>664</v>
      </c>
      <c r="H16" s="235">
        <v>492</v>
      </c>
    </row>
    <row r="17" spans="1:8" x14ac:dyDescent="0.2">
      <c r="A17" s="554"/>
      <c r="B17" s="804" t="s">
        <v>215</v>
      </c>
      <c r="C17" s="187">
        <v>295</v>
      </c>
      <c r="D17" s="184">
        <v>267</v>
      </c>
      <c r="E17" s="235">
        <v>-28</v>
      </c>
      <c r="F17" s="187">
        <v>4454</v>
      </c>
      <c r="G17" s="184">
        <v>2415</v>
      </c>
      <c r="H17" s="235">
        <v>-2039</v>
      </c>
    </row>
    <row r="18" spans="1:8" x14ac:dyDescent="0.2">
      <c r="A18" s="554"/>
      <c r="B18" s="804" t="s">
        <v>311</v>
      </c>
      <c r="C18" s="187">
        <v>65</v>
      </c>
      <c r="D18" s="184">
        <v>19</v>
      </c>
      <c r="E18" s="235">
        <v>-46</v>
      </c>
      <c r="F18" s="187">
        <v>157</v>
      </c>
      <c r="G18" s="184">
        <v>180</v>
      </c>
      <c r="H18" s="235">
        <v>23</v>
      </c>
    </row>
    <row r="19" spans="1:8" x14ac:dyDescent="0.2">
      <c r="A19" s="554"/>
      <c r="B19" s="804" t="s">
        <v>635</v>
      </c>
      <c r="C19" s="187">
        <v>69</v>
      </c>
      <c r="D19" s="184">
        <v>172</v>
      </c>
      <c r="E19" s="235">
        <v>103</v>
      </c>
      <c r="F19" s="187">
        <v>996</v>
      </c>
      <c r="G19" s="184">
        <v>1443</v>
      </c>
      <c r="H19" s="235">
        <v>447</v>
      </c>
    </row>
    <row r="20" spans="1:8" x14ac:dyDescent="0.2">
      <c r="A20" s="554"/>
      <c r="B20" s="804" t="s">
        <v>248</v>
      </c>
      <c r="C20" s="187">
        <v>144</v>
      </c>
      <c r="D20" s="184">
        <v>158</v>
      </c>
      <c r="E20" s="235">
        <v>14</v>
      </c>
      <c r="F20" s="187">
        <v>1686</v>
      </c>
      <c r="G20" s="184">
        <v>1679</v>
      </c>
      <c r="H20" s="235">
        <v>-7</v>
      </c>
    </row>
    <row r="21" spans="1:8" x14ac:dyDescent="0.2">
      <c r="A21" s="554"/>
      <c r="B21" s="804" t="s">
        <v>217</v>
      </c>
      <c r="C21" s="187">
        <v>12</v>
      </c>
      <c r="D21" s="184">
        <v>33</v>
      </c>
      <c r="E21" s="235">
        <v>21</v>
      </c>
      <c r="F21" s="187">
        <v>424</v>
      </c>
      <c r="G21" s="184">
        <v>486</v>
      </c>
      <c r="H21" s="235">
        <v>62</v>
      </c>
    </row>
    <row r="22" spans="1:8" x14ac:dyDescent="0.2">
      <c r="A22" s="554"/>
      <c r="B22" s="804" t="s">
        <v>218</v>
      </c>
      <c r="C22" s="187">
        <v>127</v>
      </c>
      <c r="D22" s="184">
        <v>0</v>
      </c>
      <c r="E22" s="235">
        <v>-127</v>
      </c>
      <c r="F22" s="187">
        <v>1110</v>
      </c>
      <c r="G22" s="184">
        <v>0</v>
      </c>
      <c r="H22" s="235">
        <v>-1110</v>
      </c>
    </row>
    <row r="23" spans="1:8" x14ac:dyDescent="0.2">
      <c r="A23" s="554"/>
      <c r="B23" s="804" t="s">
        <v>249</v>
      </c>
      <c r="C23" s="187">
        <v>45</v>
      </c>
      <c r="D23" s="184">
        <v>4</v>
      </c>
      <c r="E23" s="235">
        <v>-41</v>
      </c>
      <c r="F23" s="187">
        <v>568</v>
      </c>
      <c r="G23" s="184">
        <v>65</v>
      </c>
      <c r="H23" s="235">
        <v>-503</v>
      </c>
    </row>
    <row r="24" spans="1:8" x14ac:dyDescent="0.2">
      <c r="A24" s="554"/>
      <c r="B24" s="804" t="s">
        <v>250</v>
      </c>
      <c r="C24" s="187">
        <v>35</v>
      </c>
      <c r="D24" s="184">
        <v>73</v>
      </c>
      <c r="E24" s="235">
        <v>38</v>
      </c>
      <c r="F24" s="187">
        <v>143</v>
      </c>
      <c r="G24" s="184">
        <v>904</v>
      </c>
      <c r="H24" s="235">
        <v>761</v>
      </c>
    </row>
    <row r="25" spans="1:8" x14ac:dyDescent="0.2">
      <c r="A25" s="554"/>
      <c r="B25" s="804" t="s">
        <v>251</v>
      </c>
      <c r="C25" s="187">
        <v>61</v>
      </c>
      <c r="D25" s="184">
        <v>295</v>
      </c>
      <c r="E25" s="235">
        <v>234</v>
      </c>
      <c r="F25" s="187">
        <v>1090</v>
      </c>
      <c r="G25" s="184">
        <v>2724</v>
      </c>
      <c r="H25" s="235">
        <v>1634</v>
      </c>
    </row>
    <row r="26" spans="1:8" x14ac:dyDescent="0.2">
      <c r="A26" s="188" t="s">
        <v>486</v>
      </c>
      <c r="B26" s="189"/>
      <c r="C26" s="189">
        <v>1041</v>
      </c>
      <c r="D26" s="189">
        <v>1561</v>
      </c>
      <c r="E26" s="237">
        <v>520</v>
      </c>
      <c r="F26" s="189">
        <v>11917</v>
      </c>
      <c r="G26" s="189">
        <v>14762</v>
      </c>
      <c r="H26" s="237">
        <v>2845</v>
      </c>
    </row>
    <row r="27" spans="1:8" x14ac:dyDescent="0.2">
      <c r="A27" s="554"/>
      <c r="B27" s="804" t="s">
        <v>219</v>
      </c>
      <c r="C27" s="187">
        <v>86</v>
      </c>
      <c r="D27" s="184">
        <v>3</v>
      </c>
      <c r="E27" s="235">
        <v>-83</v>
      </c>
      <c r="F27" s="187">
        <v>2083</v>
      </c>
      <c r="G27" s="187">
        <v>107</v>
      </c>
      <c r="H27" s="235">
        <v>-1976</v>
      </c>
    </row>
    <row r="28" spans="1:8" x14ac:dyDescent="0.2">
      <c r="A28" s="555"/>
      <c r="B28" s="804" t="s">
        <v>252</v>
      </c>
      <c r="C28" s="187">
        <v>26</v>
      </c>
      <c r="D28" s="187">
        <v>0</v>
      </c>
      <c r="E28" s="235">
        <v>-26</v>
      </c>
      <c r="F28" s="187">
        <v>82</v>
      </c>
      <c r="G28" s="187">
        <v>0</v>
      </c>
      <c r="H28" s="235">
        <v>-82</v>
      </c>
    </row>
    <row r="29" spans="1:8" x14ac:dyDescent="0.2">
      <c r="A29" s="555"/>
      <c r="B29" s="804" t="s">
        <v>253</v>
      </c>
      <c r="C29" s="187">
        <v>0</v>
      </c>
      <c r="D29" s="184">
        <v>8</v>
      </c>
      <c r="E29" s="235">
        <v>8</v>
      </c>
      <c r="F29" s="187">
        <v>72</v>
      </c>
      <c r="G29" s="184">
        <v>62</v>
      </c>
      <c r="H29" s="235">
        <v>-10</v>
      </c>
    </row>
    <row r="30" spans="1:8" x14ac:dyDescent="0.2">
      <c r="A30" s="555"/>
      <c r="B30" s="804" t="s">
        <v>623</v>
      </c>
      <c r="C30" s="187">
        <v>0</v>
      </c>
      <c r="D30" s="184">
        <v>0</v>
      </c>
      <c r="E30" s="235">
        <v>0</v>
      </c>
      <c r="F30" s="187">
        <v>0</v>
      </c>
      <c r="G30" s="184">
        <v>358</v>
      </c>
      <c r="H30" s="235">
        <v>358</v>
      </c>
    </row>
    <row r="31" spans="1:8" x14ac:dyDescent="0.2">
      <c r="A31" s="555"/>
      <c r="B31" s="804" t="s">
        <v>585</v>
      </c>
      <c r="C31" s="187">
        <v>0</v>
      </c>
      <c r="D31" s="187">
        <v>0</v>
      </c>
      <c r="E31" s="238">
        <v>0</v>
      </c>
      <c r="F31" s="184">
        <v>133</v>
      </c>
      <c r="G31" s="184">
        <v>509</v>
      </c>
      <c r="H31" s="238">
        <v>376</v>
      </c>
    </row>
    <row r="32" spans="1:8" x14ac:dyDescent="0.2">
      <c r="A32" s="188" t="s">
        <v>376</v>
      </c>
      <c r="B32" s="189"/>
      <c r="C32" s="189">
        <v>112</v>
      </c>
      <c r="D32" s="189">
        <v>11</v>
      </c>
      <c r="E32" s="237">
        <v>-101</v>
      </c>
      <c r="F32" s="189">
        <v>2370</v>
      </c>
      <c r="G32" s="189">
        <v>1036</v>
      </c>
      <c r="H32" s="237">
        <v>-1334</v>
      </c>
    </row>
    <row r="33" spans="1:10" x14ac:dyDescent="0.2">
      <c r="A33" s="555"/>
      <c r="B33" s="804" t="s">
        <v>222</v>
      </c>
      <c r="C33" s="187">
        <v>64</v>
      </c>
      <c r="D33" s="184">
        <v>28</v>
      </c>
      <c r="E33" s="235">
        <v>-36</v>
      </c>
      <c r="F33" s="187">
        <v>1444</v>
      </c>
      <c r="G33" s="184">
        <v>409</v>
      </c>
      <c r="H33" s="235">
        <v>-1035</v>
      </c>
    </row>
    <row r="34" spans="1:10" x14ac:dyDescent="0.2">
      <c r="A34" s="555"/>
      <c r="B34" s="804" t="s">
        <v>227</v>
      </c>
      <c r="C34" s="187">
        <v>24</v>
      </c>
      <c r="D34" s="187">
        <v>0</v>
      </c>
      <c r="E34" s="238">
        <v>-24</v>
      </c>
      <c r="F34" s="564">
        <v>403</v>
      </c>
      <c r="G34" s="187">
        <v>183</v>
      </c>
      <c r="H34" s="235">
        <v>-220</v>
      </c>
    </row>
    <row r="35" spans="1:10" x14ac:dyDescent="0.2">
      <c r="A35" s="555"/>
      <c r="B35" s="804" t="s">
        <v>254</v>
      </c>
      <c r="C35" s="187">
        <v>0</v>
      </c>
      <c r="D35" s="187">
        <v>241</v>
      </c>
      <c r="E35" s="235">
        <v>241</v>
      </c>
      <c r="F35" s="187">
        <v>0</v>
      </c>
      <c r="G35" s="187">
        <v>3290</v>
      </c>
      <c r="H35" s="235">
        <v>3290</v>
      </c>
    </row>
    <row r="36" spans="1:10" x14ac:dyDescent="0.2">
      <c r="A36" s="555"/>
      <c r="B36" s="804" t="s">
        <v>229</v>
      </c>
      <c r="C36" s="187">
        <v>0</v>
      </c>
      <c r="D36" s="187">
        <v>86</v>
      </c>
      <c r="E36" s="238">
        <v>86</v>
      </c>
      <c r="F36" s="184">
        <v>48</v>
      </c>
      <c r="G36" s="187">
        <v>804</v>
      </c>
      <c r="H36" s="235">
        <v>756</v>
      </c>
    </row>
    <row r="37" spans="1:10" x14ac:dyDescent="0.2">
      <c r="A37" s="555"/>
      <c r="B37" s="804" t="s">
        <v>230</v>
      </c>
      <c r="C37" s="187">
        <v>32</v>
      </c>
      <c r="D37" s="187">
        <v>86</v>
      </c>
      <c r="E37" s="238">
        <v>54</v>
      </c>
      <c r="F37" s="564">
        <v>254</v>
      </c>
      <c r="G37" s="187">
        <v>1105</v>
      </c>
      <c r="H37" s="235">
        <v>851</v>
      </c>
    </row>
    <row r="38" spans="1:10" x14ac:dyDescent="0.2">
      <c r="A38" s="710" t="s">
        <v>487</v>
      </c>
      <c r="B38" s="189"/>
      <c r="C38" s="189">
        <v>120</v>
      </c>
      <c r="D38" s="189">
        <v>441</v>
      </c>
      <c r="E38" s="237">
        <v>321</v>
      </c>
      <c r="F38" s="189">
        <v>2149</v>
      </c>
      <c r="G38" s="189">
        <v>5791</v>
      </c>
      <c r="H38" s="237">
        <v>3642</v>
      </c>
    </row>
    <row r="39" spans="1:10" x14ac:dyDescent="0.2">
      <c r="A39" s="555"/>
      <c r="B39" s="804" t="s">
        <v>624</v>
      </c>
      <c r="C39" s="187">
        <v>0</v>
      </c>
      <c r="D39" s="187">
        <v>8</v>
      </c>
      <c r="E39" s="238">
        <v>8</v>
      </c>
      <c r="F39" s="564">
        <v>1</v>
      </c>
      <c r="G39" s="187">
        <v>42</v>
      </c>
      <c r="H39" s="238">
        <v>41</v>
      </c>
    </row>
    <row r="40" spans="1:10" x14ac:dyDescent="0.2">
      <c r="A40" s="555"/>
      <c r="B40" s="804" t="s">
        <v>255</v>
      </c>
      <c r="C40" s="187">
        <v>0</v>
      </c>
      <c r="D40" s="187">
        <v>4</v>
      </c>
      <c r="E40" s="802">
        <v>4</v>
      </c>
      <c r="F40" s="564">
        <v>222</v>
      </c>
      <c r="G40" s="187">
        <v>83</v>
      </c>
      <c r="H40" s="235">
        <v>-139</v>
      </c>
    </row>
    <row r="41" spans="1:10" x14ac:dyDescent="0.2">
      <c r="A41" s="555"/>
      <c r="B41" s="804" t="s">
        <v>256</v>
      </c>
      <c r="C41" s="187">
        <v>0</v>
      </c>
      <c r="D41" s="187">
        <v>0</v>
      </c>
      <c r="E41" s="238">
        <v>0</v>
      </c>
      <c r="F41" s="564">
        <v>99</v>
      </c>
      <c r="G41" s="187">
        <v>23</v>
      </c>
      <c r="H41" s="235">
        <v>-76</v>
      </c>
    </row>
    <row r="42" spans="1:10" x14ac:dyDescent="0.2">
      <c r="A42" s="555"/>
      <c r="B42" s="804" t="s">
        <v>670</v>
      </c>
      <c r="C42" s="187">
        <v>0</v>
      </c>
      <c r="D42" s="187">
        <v>0</v>
      </c>
      <c r="E42" s="238">
        <v>0</v>
      </c>
      <c r="F42" s="564">
        <v>58</v>
      </c>
      <c r="G42" s="187">
        <v>0</v>
      </c>
      <c r="H42" s="238">
        <v>-58</v>
      </c>
    </row>
    <row r="43" spans="1:10" x14ac:dyDescent="0.2">
      <c r="A43" s="555"/>
      <c r="B43" s="804" t="s">
        <v>257</v>
      </c>
      <c r="C43" s="187">
        <v>0</v>
      </c>
      <c r="D43" s="187">
        <v>0</v>
      </c>
      <c r="E43" s="238">
        <v>0</v>
      </c>
      <c r="F43" s="564">
        <v>71</v>
      </c>
      <c r="G43" s="187">
        <v>5</v>
      </c>
      <c r="H43" s="238">
        <v>-66</v>
      </c>
    </row>
    <row r="44" spans="1:10" x14ac:dyDescent="0.2">
      <c r="A44" s="195" t="s">
        <v>503</v>
      </c>
      <c r="B44" s="195"/>
      <c r="C44" s="189">
        <v>0</v>
      </c>
      <c r="D44" s="189">
        <v>12</v>
      </c>
      <c r="E44" s="239">
        <v>12</v>
      </c>
      <c r="F44" s="195">
        <v>451</v>
      </c>
      <c r="G44" s="195">
        <v>153</v>
      </c>
      <c r="H44" s="239">
        <v>-298</v>
      </c>
    </row>
    <row r="45" spans="1:10" x14ac:dyDescent="0.2">
      <c r="A45" s="195" t="s">
        <v>567</v>
      </c>
      <c r="B45" s="195"/>
      <c r="C45" s="189">
        <v>0</v>
      </c>
      <c r="D45" s="189">
        <v>0</v>
      </c>
      <c r="E45" s="189">
        <v>0</v>
      </c>
      <c r="F45" s="189">
        <v>0</v>
      </c>
      <c r="G45" s="189">
        <v>1</v>
      </c>
      <c r="H45" s="189">
        <v>1</v>
      </c>
      <c r="J45" s="721"/>
    </row>
    <row r="46" spans="1:10" x14ac:dyDescent="0.2">
      <c r="A46" s="197" t="s">
        <v>117</v>
      </c>
      <c r="B46" s="197"/>
      <c r="C46" s="197">
        <v>1543</v>
      </c>
      <c r="D46" s="240">
        <v>2374</v>
      </c>
      <c r="E46" s="197">
        <v>831</v>
      </c>
      <c r="F46" s="197">
        <v>19873</v>
      </c>
      <c r="G46" s="240">
        <v>25279</v>
      </c>
      <c r="H46" s="197">
        <v>5406</v>
      </c>
    </row>
    <row r="47" spans="1:10" x14ac:dyDescent="0.2">
      <c r="A47" s="321" t="s">
        <v>488</v>
      </c>
      <c r="B47" s="202"/>
      <c r="C47" s="202">
        <v>200</v>
      </c>
      <c r="D47" s="202">
        <v>38</v>
      </c>
      <c r="E47" s="202">
        <v>-162</v>
      </c>
      <c r="F47" s="202">
        <v>4093</v>
      </c>
      <c r="G47" s="202">
        <v>837</v>
      </c>
      <c r="H47" s="202">
        <v>-3256</v>
      </c>
    </row>
    <row r="48" spans="1:10" x14ac:dyDescent="0.2">
      <c r="A48" s="321" t="s">
        <v>489</v>
      </c>
      <c r="B48" s="202"/>
      <c r="C48" s="202">
        <v>1343</v>
      </c>
      <c r="D48" s="202">
        <v>2336</v>
      </c>
      <c r="E48" s="202">
        <v>993</v>
      </c>
      <c r="F48" s="202">
        <v>15780</v>
      </c>
      <c r="G48" s="202">
        <v>24442</v>
      </c>
      <c r="H48" s="202">
        <v>8662</v>
      </c>
    </row>
    <row r="49" spans="1:8" x14ac:dyDescent="0.2">
      <c r="A49" s="698" t="s">
        <v>490</v>
      </c>
      <c r="B49" s="204"/>
      <c r="C49" s="204">
        <v>1032</v>
      </c>
      <c r="D49" s="204">
        <v>1509</v>
      </c>
      <c r="E49" s="204">
        <v>477</v>
      </c>
      <c r="F49" s="204">
        <v>12748</v>
      </c>
      <c r="G49" s="204">
        <v>14969</v>
      </c>
      <c r="H49" s="204">
        <v>2221</v>
      </c>
    </row>
    <row r="50" spans="1:8" x14ac:dyDescent="0.2">
      <c r="A50" s="698" t="s">
        <v>491</v>
      </c>
      <c r="B50" s="204"/>
      <c r="C50" s="204">
        <v>511</v>
      </c>
      <c r="D50" s="204">
        <v>865</v>
      </c>
      <c r="E50" s="204">
        <v>354</v>
      </c>
      <c r="F50" s="204">
        <v>7125</v>
      </c>
      <c r="G50" s="204">
        <v>10310</v>
      </c>
      <c r="H50" s="204">
        <v>3185</v>
      </c>
    </row>
    <row r="51" spans="1:8" x14ac:dyDescent="0.2">
      <c r="A51" s="699" t="s">
        <v>492</v>
      </c>
      <c r="B51" s="696"/>
      <c r="C51" s="696">
        <v>825</v>
      </c>
      <c r="D51" s="675">
        <v>1288</v>
      </c>
      <c r="E51" s="697">
        <v>463</v>
      </c>
      <c r="F51" s="697">
        <v>9843</v>
      </c>
      <c r="G51" s="697">
        <v>11736</v>
      </c>
      <c r="H51" s="697">
        <v>1893</v>
      </c>
    </row>
    <row r="52" spans="1:8" ht="15" x14ac:dyDescent="0.25">
      <c r="A52" s="209" t="s">
        <v>233</v>
      </c>
      <c r="B52" s="206"/>
      <c r="C52" s="242"/>
      <c r="D52" s="207"/>
      <c r="E52" s="207"/>
      <c r="F52" s="208"/>
      <c r="G52" s="207"/>
      <c r="H52" s="233" t="s">
        <v>232</v>
      </c>
    </row>
    <row r="54" spans="1:8" x14ac:dyDescent="0.2">
      <c r="C54" s="243"/>
      <c r="D54" s="243"/>
      <c r="E54" s="243"/>
      <c r="F54" s="243"/>
      <c r="G54" s="243"/>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H15"/>
  <sheetViews>
    <sheetView workbookViewId="0">
      <selection activeCell="G23" sqref="G23"/>
    </sheetView>
  </sheetViews>
  <sheetFormatPr baseColWidth="10" defaultRowHeight="14.25" x14ac:dyDescent="0.2"/>
  <cols>
    <col min="1" max="1" width="30.625" customWidth="1"/>
  </cols>
  <sheetData>
    <row r="1" spans="1:8" x14ac:dyDescent="0.2">
      <c r="A1" s="59" t="s">
        <v>30</v>
      </c>
      <c r="B1" s="59"/>
      <c r="C1" s="59"/>
      <c r="D1" s="60"/>
      <c r="E1" s="60"/>
      <c r="F1" s="60"/>
      <c r="G1" s="60"/>
      <c r="H1" s="58"/>
    </row>
    <row r="2" spans="1:8" x14ac:dyDescent="0.2">
      <c r="A2" s="61"/>
      <c r="B2" s="61"/>
      <c r="C2" s="61"/>
      <c r="D2" s="74"/>
      <c r="E2" s="74"/>
      <c r="F2" s="74"/>
      <c r="G2" s="134"/>
      <c r="H2" s="62" t="s">
        <v>157</v>
      </c>
    </row>
    <row r="3" spans="1:8" x14ac:dyDescent="0.2">
      <c r="A3" s="63"/>
      <c r="B3" s="894">
        <f>INDICE!A3</f>
        <v>42979</v>
      </c>
      <c r="C3" s="895"/>
      <c r="D3" s="895" t="s">
        <v>118</v>
      </c>
      <c r="E3" s="895"/>
      <c r="F3" s="895" t="s">
        <v>119</v>
      </c>
      <c r="G3" s="895"/>
      <c r="H3" s="895"/>
    </row>
    <row r="4" spans="1:8" x14ac:dyDescent="0.2">
      <c r="A4" s="75"/>
      <c r="B4" s="72" t="s">
        <v>47</v>
      </c>
      <c r="C4" s="72" t="s">
        <v>493</v>
      </c>
      <c r="D4" s="72" t="s">
        <v>47</v>
      </c>
      <c r="E4" s="72" t="s">
        <v>493</v>
      </c>
      <c r="F4" s="72" t="s">
        <v>47</v>
      </c>
      <c r="G4" s="72" t="s">
        <v>493</v>
      </c>
      <c r="H4" s="73" t="s">
        <v>126</v>
      </c>
    </row>
    <row r="5" spans="1:8" x14ac:dyDescent="0.2">
      <c r="A5" s="222" t="s">
        <v>259</v>
      </c>
      <c r="B5" s="766">
        <v>0</v>
      </c>
      <c r="C5" s="340">
        <v>-100</v>
      </c>
      <c r="D5" s="480">
        <v>5.5E-2</v>
      </c>
      <c r="E5" s="340">
        <v>-98.79438842612889</v>
      </c>
      <c r="F5" s="480">
        <v>1.091</v>
      </c>
      <c r="G5" s="340">
        <v>-83.361293274363277</v>
      </c>
      <c r="H5" s="595">
        <v>0.91329858166655631</v>
      </c>
    </row>
    <row r="6" spans="1:8" x14ac:dyDescent="0.2">
      <c r="A6" s="222" t="s">
        <v>260</v>
      </c>
      <c r="B6" s="481">
        <v>2.101</v>
      </c>
      <c r="C6" s="250">
        <v>414.95098039215685</v>
      </c>
      <c r="D6" s="250">
        <v>21.404</v>
      </c>
      <c r="E6" s="251">
        <v>34.017907457266297</v>
      </c>
      <c r="F6" s="250">
        <v>28.681999999999999</v>
      </c>
      <c r="G6" s="251">
        <v>37.775002401767701</v>
      </c>
      <c r="H6" s="596">
        <v>24.01029323497724</v>
      </c>
    </row>
    <row r="7" spans="1:8" x14ac:dyDescent="0.2">
      <c r="A7" s="222" t="s">
        <v>261</v>
      </c>
      <c r="B7" s="481">
        <v>3.1720000000000002</v>
      </c>
      <c r="C7" s="250">
        <v>-3.151591553734636E-2</v>
      </c>
      <c r="D7" s="250">
        <v>24.754000000000001</v>
      </c>
      <c r="E7" s="251">
        <v>-14.747210359553659</v>
      </c>
      <c r="F7" s="250">
        <v>29.047999999999998</v>
      </c>
      <c r="G7" s="251">
        <v>-23.876411855656595</v>
      </c>
      <c r="H7" s="596">
        <v>24.316679376947871</v>
      </c>
    </row>
    <row r="8" spans="1:8" x14ac:dyDescent="0.2">
      <c r="A8" s="222" t="s">
        <v>262</v>
      </c>
      <c r="B8" s="481">
        <v>2.8879999999999999</v>
      </c>
      <c r="C8" s="251">
        <v>-34.822839088241928</v>
      </c>
      <c r="D8" s="250">
        <v>31.898</v>
      </c>
      <c r="E8" s="251">
        <v>-32.925393220624102</v>
      </c>
      <c r="F8" s="250">
        <v>44.911000000000001</v>
      </c>
      <c r="G8" s="251">
        <v>-33.380306761206867</v>
      </c>
      <c r="H8" s="596">
        <v>37.5959235574947</v>
      </c>
    </row>
    <row r="9" spans="1:8" x14ac:dyDescent="0.2">
      <c r="A9" s="222" t="s">
        <v>263</v>
      </c>
      <c r="B9" s="482">
        <v>1.1399999999999999</v>
      </c>
      <c r="C9" s="252">
        <v>-12.104857363145721</v>
      </c>
      <c r="D9" s="250">
        <v>11.010999999999999</v>
      </c>
      <c r="E9" s="251">
        <v>-12.5764192139738</v>
      </c>
      <c r="F9" s="250">
        <v>14.577</v>
      </c>
      <c r="G9" s="723">
        <v>-10.251200591060213</v>
      </c>
      <c r="H9" s="596">
        <v>12.202707080617223</v>
      </c>
    </row>
    <row r="10" spans="1:8" x14ac:dyDescent="0.2">
      <c r="A10" s="222" t="s">
        <v>588</v>
      </c>
      <c r="B10" s="482">
        <v>7.8E-2</v>
      </c>
      <c r="C10" s="252">
        <v>-51.088807785888079</v>
      </c>
      <c r="D10" s="250">
        <v>0.80409999999999993</v>
      </c>
      <c r="E10" s="251">
        <v>-51.088807785888079</v>
      </c>
      <c r="F10" s="250">
        <v>1.1480999999999999</v>
      </c>
      <c r="G10" s="251">
        <v>-51.088807785888079</v>
      </c>
      <c r="H10" s="690">
        <v>0.96109816829640071</v>
      </c>
    </row>
    <row r="11" spans="1:8" x14ac:dyDescent="0.2">
      <c r="A11" s="230" t="s">
        <v>264</v>
      </c>
      <c r="B11" s="253">
        <v>9.3789999999999996</v>
      </c>
      <c r="C11" s="254">
        <v>-4.7527165634203312</v>
      </c>
      <c r="D11" s="253">
        <v>89.926100000000005</v>
      </c>
      <c r="E11" s="254">
        <v>-19.250296325563014</v>
      </c>
      <c r="F11" s="253">
        <v>119.45710000000001</v>
      </c>
      <c r="G11" s="254">
        <v>-21.082711237365391</v>
      </c>
      <c r="H11" s="254">
        <v>100</v>
      </c>
    </row>
    <row r="12" spans="1:8" x14ac:dyDescent="0.2">
      <c r="A12" s="255" t="s">
        <v>265</v>
      </c>
      <c r="B12" s="731">
        <f>B11/'Consumo PP'!B11*100</f>
        <v>0.19362812393192533</v>
      </c>
      <c r="C12" s="257"/>
      <c r="D12" s="256">
        <f>D11/'Consumo PP'!D11*100</f>
        <v>0.20691020444907471</v>
      </c>
      <c r="E12" s="257"/>
      <c r="F12" s="256">
        <f>F11/'Consumo PP'!F11*100</f>
        <v>0.20490035316181771</v>
      </c>
      <c r="G12" s="258"/>
      <c r="H12" s="732"/>
    </row>
    <row r="13" spans="1:8" x14ac:dyDescent="0.2">
      <c r="A13" s="259" t="s">
        <v>527</v>
      </c>
      <c r="B13" s="67"/>
      <c r="C13" s="67"/>
      <c r="D13" s="67"/>
      <c r="E13" s="67"/>
      <c r="F13" s="67"/>
      <c r="G13" s="252"/>
      <c r="H13" s="71" t="s">
        <v>232</v>
      </c>
    </row>
    <row r="14" spans="1:8" x14ac:dyDescent="0.2">
      <c r="A14" s="259" t="s">
        <v>589</v>
      </c>
      <c r="B14" s="67"/>
      <c r="C14" s="67"/>
      <c r="D14" s="67"/>
      <c r="E14" s="67"/>
      <c r="F14" s="67"/>
      <c r="G14" s="252"/>
      <c r="H14" s="71"/>
    </row>
    <row r="15" spans="1:8" x14ac:dyDescent="0.2">
      <c r="A15" s="209" t="s">
        <v>601</v>
      </c>
      <c r="B15" s="134"/>
      <c r="C15" s="134"/>
      <c r="D15" s="134"/>
      <c r="E15" s="134"/>
      <c r="F15" s="134"/>
      <c r="G15" s="134"/>
      <c r="H15" s="71"/>
    </row>
  </sheetData>
  <mergeCells count="3">
    <mergeCell ref="B3:C3"/>
    <mergeCell ref="D3:E3"/>
    <mergeCell ref="F3:H3"/>
  </mergeCells>
  <conditionalFormatting sqref="B5:B10 D5:D10">
    <cfRule type="cellIs" dxfId="633" priority="9" operator="between">
      <formula>0.00001</formula>
      <formula>0.499</formula>
    </cfRule>
  </conditionalFormatting>
  <conditionalFormatting sqref="F10">
    <cfRule type="cellIs" dxfId="632" priority="7" operator="between">
      <formula>0.00001</formula>
      <formula>0.499</formula>
    </cfRule>
  </conditionalFormatting>
  <conditionalFormatting sqref="G9">
    <cfRule type="cellIs" dxfId="631" priority="6" operator="between">
      <formula>0.00001</formula>
      <formula>0.499</formula>
    </cfRule>
  </conditionalFormatting>
  <conditionalFormatting sqref="C9">
    <cfRule type="cellIs" dxfId="630" priority="5" operator="between">
      <formula>-0.499999</formula>
      <formula>0.4999999</formula>
    </cfRule>
  </conditionalFormatting>
  <conditionalFormatting sqref="C6">
    <cfRule type="cellIs" dxfId="629" priority="2" operator="between">
      <formula>0.00001</formula>
      <formula>0.499</formula>
    </cfRule>
  </conditionalFormatting>
  <conditionalFormatting sqref="C7">
    <cfRule type="cellIs" dxfId="628" priority="1" operator="between">
      <formula>-0.0499999</formula>
      <formula>".0499999"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G7"/>
  <sheetViews>
    <sheetView workbookViewId="0">
      <selection activeCell="B5" sqref="B5"/>
    </sheetView>
  </sheetViews>
  <sheetFormatPr baseColWidth="10" defaultRowHeight="14.25" x14ac:dyDescent="0.2"/>
  <cols>
    <col min="1" max="1" width="11" customWidth="1"/>
  </cols>
  <sheetData>
    <row r="1" spans="1:7" x14ac:dyDescent="0.2">
      <c r="A1" s="6" t="s">
        <v>266</v>
      </c>
      <c r="B1" s="599"/>
      <c r="C1" s="1"/>
      <c r="D1" s="1"/>
      <c r="E1" s="1"/>
      <c r="F1" s="1"/>
      <c r="G1" s="1"/>
    </row>
    <row r="2" spans="1:7" x14ac:dyDescent="0.2">
      <c r="A2" s="1"/>
      <c r="B2" s="1"/>
      <c r="C2" s="1"/>
      <c r="D2" s="1"/>
      <c r="E2" s="1"/>
      <c r="F2" s="1"/>
      <c r="G2" s="62" t="s">
        <v>157</v>
      </c>
    </row>
    <row r="3" spans="1:7" x14ac:dyDescent="0.2">
      <c r="A3" s="63"/>
      <c r="B3" s="897">
        <f>INDICE!A3</f>
        <v>42979</v>
      </c>
      <c r="C3" s="897"/>
      <c r="D3" s="915" t="s">
        <v>118</v>
      </c>
      <c r="E3" s="915"/>
      <c r="F3" s="915" t="s">
        <v>119</v>
      </c>
      <c r="G3" s="915"/>
    </row>
    <row r="4" spans="1:7" x14ac:dyDescent="0.2">
      <c r="A4" s="75"/>
      <c r="B4" s="245"/>
      <c r="C4" s="72" t="s">
        <v>493</v>
      </c>
      <c r="D4" s="245"/>
      <c r="E4" s="72" t="s">
        <v>493</v>
      </c>
      <c r="F4" s="245"/>
      <c r="G4" s="72" t="s">
        <v>493</v>
      </c>
    </row>
    <row r="5" spans="1:7" ht="15" x14ac:dyDescent="0.25">
      <c r="A5" s="592" t="s">
        <v>117</v>
      </c>
      <c r="B5" s="597">
        <v>5795</v>
      </c>
      <c r="C5" s="593">
        <v>7.6737272389446307</v>
      </c>
      <c r="D5" s="594">
        <v>49947</v>
      </c>
      <c r="E5" s="593">
        <v>4.1560662301372151</v>
      </c>
      <c r="F5" s="598">
        <v>67689</v>
      </c>
      <c r="G5" s="593">
        <v>4.5389961389961391</v>
      </c>
    </row>
    <row r="6" spans="1:7" x14ac:dyDescent="0.2">
      <c r="A6" s="259"/>
      <c r="B6" s="1"/>
      <c r="C6" s="1"/>
      <c r="D6" s="1"/>
      <c r="E6" s="1"/>
      <c r="F6" s="1"/>
      <c r="G6" s="71" t="s">
        <v>232</v>
      </c>
    </row>
    <row r="7" spans="1:7" x14ac:dyDescent="0.2">
      <c r="A7" s="259" t="s">
        <v>527</v>
      </c>
      <c r="B7" s="1"/>
      <c r="C7" s="1"/>
      <c r="D7" s="1"/>
      <c r="E7" s="1"/>
      <c r="F7" s="1"/>
      <c r="G7" s="1"/>
    </row>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workbookViewId="0">
      <selection activeCell="B18" sqref="B18"/>
    </sheetView>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10" width="11" style="78"/>
    <col min="11" max="12" width="11.5" style="78" customWidth="1"/>
    <col min="13" max="256" width="11" style="78"/>
    <col min="257" max="257" width="32.375" style="78" customWidth="1"/>
    <col min="258" max="258" width="12.375" style="78" customWidth="1"/>
    <col min="259" max="259" width="12.875" style="78" customWidth="1"/>
    <col min="260" max="260" width="11" style="78"/>
    <col min="261" max="261" width="12.875" style="78" customWidth="1"/>
    <col min="262" max="262" width="13.5" style="78" customWidth="1"/>
    <col min="263" max="263" width="11" style="78"/>
    <col min="264" max="264" width="12.375" style="78" customWidth="1"/>
    <col min="265" max="266" width="11" style="78"/>
    <col min="267" max="268" width="11.5" style="78" customWidth="1"/>
    <col min="269" max="512" width="11" style="78"/>
    <col min="513" max="513" width="32.375" style="78" customWidth="1"/>
    <col min="514" max="514" width="12.375" style="78" customWidth="1"/>
    <col min="515" max="515" width="12.875" style="78" customWidth="1"/>
    <col min="516" max="516" width="11" style="78"/>
    <col min="517" max="517" width="12.875" style="78" customWidth="1"/>
    <col min="518" max="518" width="13.5" style="78" customWidth="1"/>
    <col min="519" max="519" width="11" style="78"/>
    <col min="520" max="520" width="12.375" style="78" customWidth="1"/>
    <col min="521" max="522" width="11" style="78"/>
    <col min="523" max="524" width="11.5" style="78" customWidth="1"/>
    <col min="525" max="768" width="11" style="78"/>
    <col min="769" max="769" width="32.375" style="78" customWidth="1"/>
    <col min="770" max="770" width="12.375" style="78" customWidth="1"/>
    <col min="771" max="771" width="12.875" style="78" customWidth="1"/>
    <col min="772" max="772" width="11" style="78"/>
    <col min="773" max="773" width="12.875" style="78" customWidth="1"/>
    <col min="774" max="774" width="13.5" style="78" customWidth="1"/>
    <col min="775" max="775" width="11" style="78"/>
    <col min="776" max="776" width="12.375" style="78" customWidth="1"/>
    <col min="777" max="778" width="11" style="78"/>
    <col min="779" max="780" width="11.5" style="78" customWidth="1"/>
    <col min="781" max="1024" width="11" style="78"/>
    <col min="1025" max="1025" width="32.375" style="78" customWidth="1"/>
    <col min="1026" max="1026" width="12.375" style="78" customWidth="1"/>
    <col min="1027" max="1027" width="12.875" style="78" customWidth="1"/>
    <col min="1028" max="1028" width="11" style="78"/>
    <col min="1029" max="1029" width="12.875" style="78" customWidth="1"/>
    <col min="1030" max="1030" width="13.5" style="78" customWidth="1"/>
    <col min="1031" max="1031" width="11" style="78"/>
    <col min="1032" max="1032" width="12.375" style="78" customWidth="1"/>
    <col min="1033" max="1034" width="11" style="78"/>
    <col min="1035" max="1036" width="11.5" style="78" customWidth="1"/>
    <col min="1037" max="1280" width="11" style="78"/>
    <col min="1281" max="1281" width="32.375" style="78" customWidth="1"/>
    <col min="1282" max="1282" width="12.375" style="78" customWidth="1"/>
    <col min="1283" max="1283" width="12.875" style="78" customWidth="1"/>
    <col min="1284" max="1284" width="11" style="78"/>
    <col min="1285" max="1285" width="12.875" style="78" customWidth="1"/>
    <col min="1286" max="1286" width="13.5" style="78" customWidth="1"/>
    <col min="1287" max="1287" width="11" style="78"/>
    <col min="1288" max="1288" width="12.375" style="78" customWidth="1"/>
    <col min="1289" max="1290" width="11" style="78"/>
    <col min="1291" max="1292" width="11.5" style="78" customWidth="1"/>
    <col min="1293" max="1536" width="11" style="78"/>
    <col min="1537" max="1537" width="32.375" style="78" customWidth="1"/>
    <col min="1538" max="1538" width="12.375" style="78" customWidth="1"/>
    <col min="1539" max="1539" width="12.875" style="78" customWidth="1"/>
    <col min="1540" max="1540" width="11" style="78"/>
    <col min="1541" max="1541" width="12.875" style="78" customWidth="1"/>
    <col min="1542" max="1542" width="13.5" style="78" customWidth="1"/>
    <col min="1543" max="1543" width="11" style="78"/>
    <col min="1544" max="1544" width="12.375" style="78" customWidth="1"/>
    <col min="1545" max="1546" width="11" style="78"/>
    <col min="1547" max="1548" width="11.5" style="78" customWidth="1"/>
    <col min="1549" max="1792" width="11" style="78"/>
    <col min="1793" max="1793" width="32.375" style="78" customWidth="1"/>
    <col min="1794" max="1794" width="12.375" style="78" customWidth="1"/>
    <col min="1795" max="1795" width="12.875" style="78" customWidth="1"/>
    <col min="1796" max="1796" width="11" style="78"/>
    <col min="1797" max="1797" width="12.875" style="78" customWidth="1"/>
    <col min="1798" max="1798" width="13.5" style="78" customWidth="1"/>
    <col min="1799" max="1799" width="11" style="78"/>
    <col min="1800" max="1800" width="12.375" style="78" customWidth="1"/>
    <col min="1801" max="1802" width="11" style="78"/>
    <col min="1803" max="1804" width="11.5" style="78" customWidth="1"/>
    <col min="1805" max="2048" width="11" style="78"/>
    <col min="2049" max="2049" width="32.375" style="78" customWidth="1"/>
    <col min="2050" max="2050" width="12.375" style="78" customWidth="1"/>
    <col min="2051" max="2051" width="12.875" style="78" customWidth="1"/>
    <col min="2052" max="2052" width="11" style="78"/>
    <col min="2053" max="2053" width="12.875" style="78" customWidth="1"/>
    <col min="2054" max="2054" width="13.5" style="78" customWidth="1"/>
    <col min="2055" max="2055" width="11" style="78"/>
    <col min="2056" max="2056" width="12.375" style="78" customWidth="1"/>
    <col min="2057" max="2058" width="11" style="78"/>
    <col min="2059" max="2060" width="11.5" style="78" customWidth="1"/>
    <col min="2061" max="2304" width="11" style="78"/>
    <col min="2305" max="2305" width="32.375" style="78" customWidth="1"/>
    <col min="2306" max="2306" width="12.375" style="78" customWidth="1"/>
    <col min="2307" max="2307" width="12.875" style="78" customWidth="1"/>
    <col min="2308" max="2308" width="11" style="78"/>
    <col min="2309" max="2309" width="12.875" style="78" customWidth="1"/>
    <col min="2310" max="2310" width="13.5" style="78" customWidth="1"/>
    <col min="2311" max="2311" width="11" style="78"/>
    <col min="2312" max="2312" width="12.375" style="78" customWidth="1"/>
    <col min="2313" max="2314" width="11" style="78"/>
    <col min="2315" max="2316" width="11.5" style="78" customWidth="1"/>
    <col min="2317" max="2560" width="11" style="78"/>
    <col min="2561" max="2561" width="32.375" style="78" customWidth="1"/>
    <col min="2562" max="2562" width="12.375" style="78" customWidth="1"/>
    <col min="2563" max="2563" width="12.875" style="78" customWidth="1"/>
    <col min="2564" max="2564" width="11" style="78"/>
    <col min="2565" max="2565" width="12.875" style="78" customWidth="1"/>
    <col min="2566" max="2566" width="13.5" style="78" customWidth="1"/>
    <col min="2567" max="2567" width="11" style="78"/>
    <col min="2568" max="2568" width="12.375" style="78" customWidth="1"/>
    <col min="2569" max="2570" width="11" style="78"/>
    <col min="2571" max="2572" width="11.5" style="78" customWidth="1"/>
    <col min="2573" max="2816" width="11" style="78"/>
    <col min="2817" max="2817" width="32.375" style="78" customWidth="1"/>
    <col min="2818" max="2818" width="12.375" style="78" customWidth="1"/>
    <col min="2819" max="2819" width="12.875" style="78" customWidth="1"/>
    <col min="2820" max="2820" width="11" style="78"/>
    <col min="2821" max="2821" width="12.875" style="78" customWidth="1"/>
    <col min="2822" max="2822" width="13.5" style="78" customWidth="1"/>
    <col min="2823" max="2823" width="11" style="78"/>
    <col min="2824" max="2824" width="12.375" style="78" customWidth="1"/>
    <col min="2825" max="2826" width="11" style="78"/>
    <col min="2827" max="2828" width="11.5" style="78" customWidth="1"/>
    <col min="2829" max="3072" width="11" style="78"/>
    <col min="3073" max="3073" width="32.375" style="78" customWidth="1"/>
    <col min="3074" max="3074" width="12.375" style="78" customWidth="1"/>
    <col min="3075" max="3075" width="12.875" style="78" customWidth="1"/>
    <col min="3076" max="3076" width="11" style="78"/>
    <col min="3077" max="3077" width="12.875" style="78" customWidth="1"/>
    <col min="3078" max="3078" width="13.5" style="78" customWidth="1"/>
    <col min="3079" max="3079" width="11" style="78"/>
    <col min="3080" max="3080" width="12.375" style="78" customWidth="1"/>
    <col min="3081" max="3082" width="11" style="78"/>
    <col min="3083" max="3084" width="11.5" style="78" customWidth="1"/>
    <col min="3085" max="3328" width="11" style="78"/>
    <col min="3329" max="3329" width="32.375" style="78" customWidth="1"/>
    <col min="3330" max="3330" width="12.375" style="78" customWidth="1"/>
    <col min="3331" max="3331" width="12.875" style="78" customWidth="1"/>
    <col min="3332" max="3332" width="11" style="78"/>
    <col min="3333" max="3333" width="12.875" style="78" customWidth="1"/>
    <col min="3334" max="3334" width="13.5" style="78" customWidth="1"/>
    <col min="3335" max="3335" width="11" style="78"/>
    <col min="3336" max="3336" width="12.375" style="78" customWidth="1"/>
    <col min="3337" max="3338" width="11" style="78"/>
    <col min="3339" max="3340" width="11.5" style="78" customWidth="1"/>
    <col min="3341" max="3584" width="11" style="78"/>
    <col min="3585" max="3585" width="32.375" style="78" customWidth="1"/>
    <col min="3586" max="3586" width="12.375" style="78" customWidth="1"/>
    <col min="3587" max="3587" width="12.875" style="78" customWidth="1"/>
    <col min="3588" max="3588" width="11" style="78"/>
    <col min="3589" max="3589" width="12.875" style="78" customWidth="1"/>
    <col min="3590" max="3590" width="13.5" style="78" customWidth="1"/>
    <col min="3591" max="3591" width="11" style="78"/>
    <col min="3592" max="3592" width="12.375" style="78" customWidth="1"/>
    <col min="3593" max="3594" width="11" style="78"/>
    <col min="3595" max="3596" width="11.5" style="78" customWidth="1"/>
    <col min="3597" max="3840" width="11" style="78"/>
    <col min="3841" max="3841" width="32.375" style="78" customWidth="1"/>
    <col min="3842" max="3842" width="12.375" style="78" customWidth="1"/>
    <col min="3843" max="3843" width="12.875" style="78" customWidth="1"/>
    <col min="3844" max="3844" width="11" style="78"/>
    <col min="3845" max="3845" width="12.875" style="78" customWidth="1"/>
    <col min="3846" max="3846" width="13.5" style="78" customWidth="1"/>
    <col min="3847" max="3847" width="11" style="78"/>
    <col min="3848" max="3848" width="12.375" style="78" customWidth="1"/>
    <col min="3849" max="3850" width="11" style="78"/>
    <col min="3851" max="3852" width="11.5" style="78" customWidth="1"/>
    <col min="3853" max="4096" width="11" style="78"/>
    <col min="4097" max="4097" width="32.375" style="78" customWidth="1"/>
    <col min="4098" max="4098" width="12.375" style="78" customWidth="1"/>
    <col min="4099" max="4099" width="12.875" style="78" customWidth="1"/>
    <col min="4100" max="4100" width="11" style="78"/>
    <col min="4101" max="4101" width="12.875" style="78" customWidth="1"/>
    <col min="4102" max="4102" width="13.5" style="78" customWidth="1"/>
    <col min="4103" max="4103" width="11" style="78"/>
    <col min="4104" max="4104" width="12.375" style="78" customWidth="1"/>
    <col min="4105" max="4106" width="11" style="78"/>
    <col min="4107" max="4108" width="11.5" style="78" customWidth="1"/>
    <col min="4109" max="4352" width="11" style="78"/>
    <col min="4353" max="4353" width="32.375" style="78" customWidth="1"/>
    <col min="4354" max="4354" width="12.375" style="78" customWidth="1"/>
    <col min="4355" max="4355" width="12.875" style="78" customWidth="1"/>
    <col min="4356" max="4356" width="11" style="78"/>
    <col min="4357" max="4357" width="12.875" style="78" customWidth="1"/>
    <col min="4358" max="4358" width="13.5" style="78" customWidth="1"/>
    <col min="4359" max="4359" width="11" style="78"/>
    <col min="4360" max="4360" width="12.375" style="78" customWidth="1"/>
    <col min="4361" max="4362" width="11" style="78"/>
    <col min="4363" max="4364" width="11.5" style="78" customWidth="1"/>
    <col min="4365" max="4608" width="11" style="78"/>
    <col min="4609" max="4609" width="32.375" style="78" customWidth="1"/>
    <col min="4610" max="4610" width="12.375" style="78" customWidth="1"/>
    <col min="4611" max="4611" width="12.875" style="78" customWidth="1"/>
    <col min="4612" max="4612" width="11" style="78"/>
    <col min="4613" max="4613" width="12.875" style="78" customWidth="1"/>
    <col min="4614" max="4614" width="13.5" style="78" customWidth="1"/>
    <col min="4615" max="4615" width="11" style="78"/>
    <col min="4616" max="4616" width="12.375" style="78" customWidth="1"/>
    <col min="4617" max="4618" width="11" style="78"/>
    <col min="4619" max="4620" width="11.5" style="78" customWidth="1"/>
    <col min="4621" max="4864" width="11" style="78"/>
    <col min="4865" max="4865" width="32.375" style="78" customWidth="1"/>
    <col min="4866" max="4866" width="12.375" style="78" customWidth="1"/>
    <col min="4867" max="4867" width="12.875" style="78" customWidth="1"/>
    <col min="4868" max="4868" width="11" style="78"/>
    <col min="4869" max="4869" width="12.875" style="78" customWidth="1"/>
    <col min="4870" max="4870" width="13.5" style="78" customWidth="1"/>
    <col min="4871" max="4871" width="11" style="78"/>
    <col min="4872" max="4872" width="12.375" style="78" customWidth="1"/>
    <col min="4873" max="4874" width="11" style="78"/>
    <col min="4875" max="4876" width="11.5" style="78" customWidth="1"/>
    <col min="4877" max="5120" width="11" style="78"/>
    <col min="5121" max="5121" width="32.375" style="78" customWidth="1"/>
    <col min="5122" max="5122" width="12.375" style="78" customWidth="1"/>
    <col min="5123" max="5123" width="12.875" style="78" customWidth="1"/>
    <col min="5124" max="5124" width="11" style="78"/>
    <col min="5125" max="5125" width="12.875" style="78" customWidth="1"/>
    <col min="5126" max="5126" width="13.5" style="78" customWidth="1"/>
    <col min="5127" max="5127" width="11" style="78"/>
    <col min="5128" max="5128" width="12.375" style="78" customWidth="1"/>
    <col min="5129" max="5130" width="11" style="78"/>
    <col min="5131" max="5132" width="11.5" style="78" customWidth="1"/>
    <col min="5133" max="5376" width="11" style="78"/>
    <col min="5377" max="5377" width="32.375" style="78" customWidth="1"/>
    <col min="5378" max="5378" width="12.375" style="78" customWidth="1"/>
    <col min="5379" max="5379" width="12.875" style="78" customWidth="1"/>
    <col min="5380" max="5380" width="11" style="78"/>
    <col min="5381" max="5381" width="12.875" style="78" customWidth="1"/>
    <col min="5382" max="5382" width="13.5" style="78" customWidth="1"/>
    <col min="5383" max="5383" width="11" style="78"/>
    <col min="5384" max="5384" width="12.375" style="78" customWidth="1"/>
    <col min="5385" max="5386" width="11" style="78"/>
    <col min="5387" max="5388" width="11.5" style="78" customWidth="1"/>
    <col min="5389" max="5632" width="11" style="78"/>
    <col min="5633" max="5633" width="32.375" style="78" customWidth="1"/>
    <col min="5634" max="5634" width="12.375" style="78" customWidth="1"/>
    <col min="5635" max="5635" width="12.875" style="78" customWidth="1"/>
    <col min="5636" max="5636" width="11" style="78"/>
    <col min="5637" max="5637" width="12.875" style="78" customWidth="1"/>
    <col min="5638" max="5638" width="13.5" style="78" customWidth="1"/>
    <col min="5639" max="5639" width="11" style="78"/>
    <col min="5640" max="5640" width="12.375" style="78" customWidth="1"/>
    <col min="5641" max="5642" width="11" style="78"/>
    <col min="5643" max="5644" width="11.5" style="78" customWidth="1"/>
    <col min="5645" max="5888" width="11" style="78"/>
    <col min="5889" max="5889" width="32.375" style="78" customWidth="1"/>
    <col min="5890" max="5890" width="12.375" style="78" customWidth="1"/>
    <col min="5891" max="5891" width="12.875" style="78" customWidth="1"/>
    <col min="5892" max="5892" width="11" style="78"/>
    <col min="5893" max="5893" width="12.875" style="78" customWidth="1"/>
    <col min="5894" max="5894" width="13.5" style="78" customWidth="1"/>
    <col min="5895" max="5895" width="11" style="78"/>
    <col min="5896" max="5896" width="12.375" style="78" customWidth="1"/>
    <col min="5897" max="5898" width="11" style="78"/>
    <col min="5899" max="5900" width="11.5" style="78" customWidth="1"/>
    <col min="5901" max="6144" width="11" style="78"/>
    <col min="6145" max="6145" width="32.375" style="78" customWidth="1"/>
    <col min="6146" max="6146" width="12.375" style="78" customWidth="1"/>
    <col min="6147" max="6147" width="12.875" style="78" customWidth="1"/>
    <col min="6148" max="6148" width="11" style="78"/>
    <col min="6149" max="6149" width="12.875" style="78" customWidth="1"/>
    <col min="6150" max="6150" width="13.5" style="78" customWidth="1"/>
    <col min="6151" max="6151" width="11" style="78"/>
    <col min="6152" max="6152" width="12.375" style="78" customWidth="1"/>
    <col min="6153" max="6154" width="11" style="78"/>
    <col min="6155" max="6156" width="11.5" style="78" customWidth="1"/>
    <col min="6157" max="6400" width="11" style="78"/>
    <col min="6401" max="6401" width="32.375" style="78" customWidth="1"/>
    <col min="6402" max="6402" width="12.375" style="78" customWidth="1"/>
    <col min="6403" max="6403" width="12.875" style="78" customWidth="1"/>
    <col min="6404" max="6404" width="11" style="78"/>
    <col min="6405" max="6405" width="12.875" style="78" customWidth="1"/>
    <col min="6406" max="6406" width="13.5" style="78" customWidth="1"/>
    <col min="6407" max="6407" width="11" style="78"/>
    <col min="6408" max="6408" width="12.375" style="78" customWidth="1"/>
    <col min="6409" max="6410" width="11" style="78"/>
    <col min="6411" max="6412" width="11.5" style="78" customWidth="1"/>
    <col min="6413" max="6656" width="11" style="78"/>
    <col min="6657" max="6657" width="32.375" style="78" customWidth="1"/>
    <col min="6658" max="6658" width="12.375" style="78" customWidth="1"/>
    <col min="6659" max="6659" width="12.875" style="78" customWidth="1"/>
    <col min="6660" max="6660" width="11" style="78"/>
    <col min="6661" max="6661" width="12.875" style="78" customWidth="1"/>
    <col min="6662" max="6662" width="13.5" style="78" customWidth="1"/>
    <col min="6663" max="6663" width="11" style="78"/>
    <col min="6664" max="6664" width="12.375" style="78" customWidth="1"/>
    <col min="6665" max="6666" width="11" style="78"/>
    <col min="6667" max="6668" width="11.5" style="78" customWidth="1"/>
    <col min="6669" max="6912" width="11" style="78"/>
    <col min="6913" max="6913" width="32.375" style="78" customWidth="1"/>
    <col min="6914" max="6914" width="12.375" style="78" customWidth="1"/>
    <col min="6915" max="6915" width="12.875" style="78" customWidth="1"/>
    <col min="6916" max="6916" width="11" style="78"/>
    <col min="6917" max="6917" width="12.875" style="78" customWidth="1"/>
    <col min="6918" max="6918" width="13.5" style="78" customWidth="1"/>
    <col min="6919" max="6919" width="11" style="78"/>
    <col min="6920" max="6920" width="12.375" style="78" customWidth="1"/>
    <col min="6921" max="6922" width="11" style="78"/>
    <col min="6923" max="6924" width="11.5" style="78" customWidth="1"/>
    <col min="6925" max="7168" width="11" style="78"/>
    <col min="7169" max="7169" width="32.375" style="78" customWidth="1"/>
    <col min="7170" max="7170" width="12.375" style="78" customWidth="1"/>
    <col min="7171" max="7171" width="12.875" style="78" customWidth="1"/>
    <col min="7172" max="7172" width="11" style="78"/>
    <col min="7173" max="7173" width="12.875" style="78" customWidth="1"/>
    <col min="7174" max="7174" width="13.5" style="78" customWidth="1"/>
    <col min="7175" max="7175" width="11" style="78"/>
    <col min="7176" max="7176" width="12.375" style="78" customWidth="1"/>
    <col min="7177" max="7178" width="11" style="78"/>
    <col min="7179" max="7180" width="11.5" style="78" customWidth="1"/>
    <col min="7181" max="7424" width="11" style="78"/>
    <col min="7425" max="7425" width="32.375" style="78" customWidth="1"/>
    <col min="7426" max="7426" width="12.375" style="78" customWidth="1"/>
    <col min="7427" max="7427" width="12.875" style="78" customWidth="1"/>
    <col min="7428" max="7428" width="11" style="78"/>
    <col min="7429" max="7429" width="12.875" style="78" customWidth="1"/>
    <col min="7430" max="7430" width="13.5" style="78" customWidth="1"/>
    <col min="7431" max="7431" width="11" style="78"/>
    <col min="7432" max="7432" width="12.375" style="78" customWidth="1"/>
    <col min="7433" max="7434" width="11" style="78"/>
    <col min="7435" max="7436" width="11.5" style="78" customWidth="1"/>
    <col min="7437" max="7680" width="11" style="78"/>
    <col min="7681" max="7681" width="32.375" style="78" customWidth="1"/>
    <col min="7682" max="7682" width="12.375" style="78" customWidth="1"/>
    <col min="7683" max="7683" width="12.875" style="78" customWidth="1"/>
    <col min="7684" max="7684" width="11" style="78"/>
    <col min="7685" max="7685" width="12.875" style="78" customWidth="1"/>
    <col min="7686" max="7686" width="13.5" style="78" customWidth="1"/>
    <col min="7687" max="7687" width="11" style="78"/>
    <col min="7688" max="7688" width="12.375" style="78" customWidth="1"/>
    <col min="7689" max="7690" width="11" style="78"/>
    <col min="7691" max="7692" width="11.5" style="78" customWidth="1"/>
    <col min="7693" max="7936" width="11" style="78"/>
    <col min="7937" max="7937" width="32.375" style="78" customWidth="1"/>
    <col min="7938" max="7938" width="12.375" style="78" customWidth="1"/>
    <col min="7939" max="7939" width="12.875" style="78" customWidth="1"/>
    <col min="7940" max="7940" width="11" style="78"/>
    <col min="7941" max="7941" width="12.875" style="78" customWidth="1"/>
    <col min="7942" max="7942" width="13.5" style="78" customWidth="1"/>
    <col min="7943" max="7943" width="11" style="78"/>
    <col min="7944" max="7944" width="12.375" style="78" customWidth="1"/>
    <col min="7945" max="7946" width="11" style="78"/>
    <col min="7947" max="7948" width="11.5" style="78" customWidth="1"/>
    <col min="7949" max="8192" width="11" style="78"/>
    <col min="8193" max="8193" width="32.375" style="78" customWidth="1"/>
    <col min="8194" max="8194" width="12.375" style="78" customWidth="1"/>
    <col min="8195" max="8195" width="12.875" style="78" customWidth="1"/>
    <col min="8196" max="8196" width="11" style="78"/>
    <col min="8197" max="8197" width="12.875" style="78" customWidth="1"/>
    <col min="8198" max="8198" width="13.5" style="78" customWidth="1"/>
    <col min="8199" max="8199" width="11" style="78"/>
    <col min="8200" max="8200" width="12.375" style="78" customWidth="1"/>
    <col min="8201" max="8202" width="11" style="78"/>
    <col min="8203" max="8204" width="11.5" style="78" customWidth="1"/>
    <col min="8205" max="8448" width="11" style="78"/>
    <col min="8449" max="8449" width="32.375" style="78" customWidth="1"/>
    <col min="8450" max="8450" width="12.375" style="78" customWidth="1"/>
    <col min="8451" max="8451" width="12.875" style="78" customWidth="1"/>
    <col min="8452" max="8452" width="11" style="78"/>
    <col min="8453" max="8453" width="12.875" style="78" customWidth="1"/>
    <col min="8454" max="8454" width="13.5" style="78" customWidth="1"/>
    <col min="8455" max="8455" width="11" style="78"/>
    <col min="8456" max="8456" width="12.375" style="78" customWidth="1"/>
    <col min="8457" max="8458" width="11" style="78"/>
    <col min="8459" max="8460" width="11.5" style="78" customWidth="1"/>
    <col min="8461" max="8704" width="11" style="78"/>
    <col min="8705" max="8705" width="32.375" style="78" customWidth="1"/>
    <col min="8706" max="8706" width="12.375" style="78" customWidth="1"/>
    <col min="8707" max="8707" width="12.875" style="78" customWidth="1"/>
    <col min="8708" max="8708" width="11" style="78"/>
    <col min="8709" max="8709" width="12.875" style="78" customWidth="1"/>
    <col min="8710" max="8710" width="13.5" style="78" customWidth="1"/>
    <col min="8711" max="8711" width="11" style="78"/>
    <col min="8712" max="8712" width="12.375" style="78" customWidth="1"/>
    <col min="8713" max="8714" width="11" style="78"/>
    <col min="8715" max="8716" width="11.5" style="78" customWidth="1"/>
    <col min="8717" max="8960" width="11" style="78"/>
    <col min="8961" max="8961" width="32.375" style="78" customWidth="1"/>
    <col min="8962" max="8962" width="12.375" style="78" customWidth="1"/>
    <col min="8963" max="8963" width="12.875" style="78" customWidth="1"/>
    <col min="8964" max="8964" width="11" style="78"/>
    <col min="8965" max="8965" width="12.875" style="78" customWidth="1"/>
    <col min="8966" max="8966" width="13.5" style="78" customWidth="1"/>
    <col min="8967" max="8967" width="11" style="78"/>
    <col min="8968" max="8968" width="12.375" style="78" customWidth="1"/>
    <col min="8969" max="8970" width="11" style="78"/>
    <col min="8971" max="8972" width="11.5" style="78" customWidth="1"/>
    <col min="8973" max="9216" width="11" style="78"/>
    <col min="9217" max="9217" width="32.375" style="78" customWidth="1"/>
    <col min="9218" max="9218" width="12.375" style="78" customWidth="1"/>
    <col min="9219" max="9219" width="12.875" style="78" customWidth="1"/>
    <col min="9220" max="9220" width="11" style="78"/>
    <col min="9221" max="9221" width="12.875" style="78" customWidth="1"/>
    <col min="9222" max="9222" width="13.5" style="78" customWidth="1"/>
    <col min="9223" max="9223" width="11" style="78"/>
    <col min="9224" max="9224" width="12.375" style="78" customWidth="1"/>
    <col min="9225" max="9226" width="11" style="78"/>
    <col min="9227" max="9228" width="11.5" style="78" customWidth="1"/>
    <col min="9229" max="9472" width="11" style="78"/>
    <col min="9473" max="9473" width="32.375" style="78" customWidth="1"/>
    <col min="9474" max="9474" width="12.375" style="78" customWidth="1"/>
    <col min="9475" max="9475" width="12.875" style="78" customWidth="1"/>
    <col min="9476" max="9476" width="11" style="78"/>
    <col min="9477" max="9477" width="12.875" style="78" customWidth="1"/>
    <col min="9478" max="9478" width="13.5" style="78" customWidth="1"/>
    <col min="9479" max="9479" width="11" style="78"/>
    <col min="9480" max="9480" width="12.375" style="78" customWidth="1"/>
    <col min="9481" max="9482" width="11" style="78"/>
    <col min="9483" max="9484" width="11.5" style="78" customWidth="1"/>
    <col min="9485" max="9728" width="11" style="78"/>
    <col min="9729" max="9729" width="32.375" style="78" customWidth="1"/>
    <col min="9730" max="9730" width="12.375" style="78" customWidth="1"/>
    <col min="9731" max="9731" width="12.875" style="78" customWidth="1"/>
    <col min="9732" max="9732" width="11" style="78"/>
    <col min="9733" max="9733" width="12.875" style="78" customWidth="1"/>
    <col min="9734" max="9734" width="13.5" style="78" customWidth="1"/>
    <col min="9735" max="9735" width="11" style="78"/>
    <col min="9736" max="9736" width="12.375" style="78" customWidth="1"/>
    <col min="9737" max="9738" width="11" style="78"/>
    <col min="9739" max="9740" width="11.5" style="78" customWidth="1"/>
    <col min="9741" max="9984" width="11" style="78"/>
    <col min="9985" max="9985" width="32.375" style="78" customWidth="1"/>
    <col min="9986" max="9986" width="12.375" style="78" customWidth="1"/>
    <col min="9987" max="9987" width="12.875" style="78" customWidth="1"/>
    <col min="9988" max="9988" width="11" style="78"/>
    <col min="9989" max="9989" width="12.875" style="78" customWidth="1"/>
    <col min="9990" max="9990" width="13.5" style="78" customWidth="1"/>
    <col min="9991" max="9991" width="11" style="78"/>
    <col min="9992" max="9992" width="12.375" style="78" customWidth="1"/>
    <col min="9993" max="9994" width="11" style="78"/>
    <col min="9995" max="9996" width="11.5" style="78" customWidth="1"/>
    <col min="9997" max="10240" width="11" style="78"/>
    <col min="10241" max="10241" width="32.375" style="78" customWidth="1"/>
    <col min="10242" max="10242" width="12.375" style="78" customWidth="1"/>
    <col min="10243" max="10243" width="12.875" style="78" customWidth="1"/>
    <col min="10244" max="10244" width="11" style="78"/>
    <col min="10245" max="10245" width="12.875" style="78" customWidth="1"/>
    <col min="10246" max="10246" width="13.5" style="78" customWidth="1"/>
    <col min="10247" max="10247" width="11" style="78"/>
    <col min="10248" max="10248" width="12.375" style="78" customWidth="1"/>
    <col min="10249" max="10250" width="11" style="78"/>
    <col min="10251" max="10252" width="11.5" style="78" customWidth="1"/>
    <col min="10253" max="10496" width="11" style="78"/>
    <col min="10497" max="10497" width="32.375" style="78" customWidth="1"/>
    <col min="10498" max="10498" width="12.375" style="78" customWidth="1"/>
    <col min="10499" max="10499" width="12.875" style="78" customWidth="1"/>
    <col min="10500" max="10500" width="11" style="78"/>
    <col min="10501" max="10501" width="12.875" style="78" customWidth="1"/>
    <col min="10502" max="10502" width="13.5" style="78" customWidth="1"/>
    <col min="10503" max="10503" width="11" style="78"/>
    <col min="10504" max="10504" width="12.375" style="78" customWidth="1"/>
    <col min="10505" max="10506" width="11" style="78"/>
    <col min="10507" max="10508" width="11.5" style="78" customWidth="1"/>
    <col min="10509" max="10752" width="11" style="78"/>
    <col min="10753" max="10753" width="32.375" style="78" customWidth="1"/>
    <col min="10754" max="10754" width="12.375" style="78" customWidth="1"/>
    <col min="10755" max="10755" width="12.875" style="78" customWidth="1"/>
    <col min="10756" max="10756" width="11" style="78"/>
    <col min="10757" max="10757" width="12.875" style="78" customWidth="1"/>
    <col min="10758" max="10758" width="13.5" style="78" customWidth="1"/>
    <col min="10759" max="10759" width="11" style="78"/>
    <col min="10760" max="10760" width="12.375" style="78" customWidth="1"/>
    <col min="10761" max="10762" width="11" style="78"/>
    <col min="10763" max="10764" width="11.5" style="78" customWidth="1"/>
    <col min="10765" max="11008" width="11" style="78"/>
    <col min="11009" max="11009" width="32.375" style="78" customWidth="1"/>
    <col min="11010" max="11010" width="12.375" style="78" customWidth="1"/>
    <col min="11011" max="11011" width="12.875" style="78" customWidth="1"/>
    <col min="11012" max="11012" width="11" style="78"/>
    <col min="11013" max="11013" width="12.875" style="78" customWidth="1"/>
    <col min="11014" max="11014" width="13.5" style="78" customWidth="1"/>
    <col min="11015" max="11015" width="11" style="78"/>
    <col min="11016" max="11016" width="12.375" style="78" customWidth="1"/>
    <col min="11017" max="11018" width="11" style="78"/>
    <col min="11019" max="11020" width="11.5" style="78" customWidth="1"/>
    <col min="11021" max="11264" width="11" style="78"/>
    <col min="11265" max="11265" width="32.375" style="78" customWidth="1"/>
    <col min="11266" max="11266" width="12.375" style="78" customWidth="1"/>
    <col min="11267" max="11267" width="12.875" style="78" customWidth="1"/>
    <col min="11268" max="11268" width="11" style="78"/>
    <col min="11269" max="11269" width="12.875" style="78" customWidth="1"/>
    <col min="11270" max="11270" width="13.5" style="78" customWidth="1"/>
    <col min="11271" max="11271" width="11" style="78"/>
    <col min="11272" max="11272" width="12.375" style="78" customWidth="1"/>
    <col min="11273" max="11274" width="11" style="78"/>
    <col min="11275" max="11276" width="11.5" style="78" customWidth="1"/>
    <col min="11277" max="11520" width="11" style="78"/>
    <col min="11521" max="11521" width="32.375" style="78" customWidth="1"/>
    <col min="11522" max="11522" width="12.375" style="78" customWidth="1"/>
    <col min="11523" max="11523" width="12.875" style="78" customWidth="1"/>
    <col min="11524" max="11524" width="11" style="78"/>
    <col min="11525" max="11525" width="12.875" style="78" customWidth="1"/>
    <col min="11526" max="11526" width="13.5" style="78" customWidth="1"/>
    <col min="11527" max="11527" width="11" style="78"/>
    <col min="11528" max="11528" width="12.375" style="78" customWidth="1"/>
    <col min="11529" max="11530" width="11" style="78"/>
    <col min="11531" max="11532" width="11.5" style="78" customWidth="1"/>
    <col min="11533" max="11776" width="11" style="78"/>
    <col min="11777" max="11777" width="32.375" style="78" customWidth="1"/>
    <col min="11778" max="11778" width="12.375" style="78" customWidth="1"/>
    <col min="11779" max="11779" width="12.875" style="78" customWidth="1"/>
    <col min="11780" max="11780" width="11" style="78"/>
    <col min="11781" max="11781" width="12.875" style="78" customWidth="1"/>
    <col min="11782" max="11782" width="13.5" style="78" customWidth="1"/>
    <col min="11783" max="11783" width="11" style="78"/>
    <col min="11784" max="11784" width="12.375" style="78" customWidth="1"/>
    <col min="11785" max="11786" width="11" style="78"/>
    <col min="11787" max="11788" width="11.5" style="78" customWidth="1"/>
    <col min="11789" max="12032" width="11" style="78"/>
    <col min="12033" max="12033" width="32.375" style="78" customWidth="1"/>
    <col min="12034" max="12034" width="12.375" style="78" customWidth="1"/>
    <col min="12035" max="12035" width="12.875" style="78" customWidth="1"/>
    <col min="12036" max="12036" width="11" style="78"/>
    <col min="12037" max="12037" width="12.875" style="78" customWidth="1"/>
    <col min="12038" max="12038" width="13.5" style="78" customWidth="1"/>
    <col min="12039" max="12039" width="11" style="78"/>
    <col min="12040" max="12040" width="12.375" style="78" customWidth="1"/>
    <col min="12041" max="12042" width="11" style="78"/>
    <col min="12043" max="12044" width="11.5" style="78" customWidth="1"/>
    <col min="12045" max="12288" width="11" style="78"/>
    <col min="12289" max="12289" width="32.375" style="78" customWidth="1"/>
    <col min="12290" max="12290" width="12.375" style="78" customWidth="1"/>
    <col min="12291" max="12291" width="12.875" style="78" customWidth="1"/>
    <col min="12292" max="12292" width="11" style="78"/>
    <col min="12293" max="12293" width="12.875" style="78" customWidth="1"/>
    <col min="12294" max="12294" width="13.5" style="78" customWidth="1"/>
    <col min="12295" max="12295" width="11" style="78"/>
    <col min="12296" max="12296" width="12.375" style="78" customWidth="1"/>
    <col min="12297" max="12298" width="11" style="78"/>
    <col min="12299" max="12300" width="11.5" style="78" customWidth="1"/>
    <col min="12301" max="12544" width="11" style="78"/>
    <col min="12545" max="12545" width="32.375" style="78" customWidth="1"/>
    <col min="12546" max="12546" width="12.375" style="78" customWidth="1"/>
    <col min="12547" max="12547" width="12.875" style="78" customWidth="1"/>
    <col min="12548" max="12548" width="11" style="78"/>
    <col min="12549" max="12549" width="12.875" style="78" customWidth="1"/>
    <col min="12550" max="12550" width="13.5" style="78" customWidth="1"/>
    <col min="12551" max="12551" width="11" style="78"/>
    <col min="12552" max="12552" width="12.375" style="78" customWidth="1"/>
    <col min="12553" max="12554" width="11" style="78"/>
    <col min="12555" max="12556" width="11.5" style="78" customWidth="1"/>
    <col min="12557" max="12800" width="11" style="78"/>
    <col min="12801" max="12801" width="32.375" style="78" customWidth="1"/>
    <col min="12802" max="12802" width="12.375" style="78" customWidth="1"/>
    <col min="12803" max="12803" width="12.875" style="78" customWidth="1"/>
    <col min="12804" max="12804" width="11" style="78"/>
    <col min="12805" max="12805" width="12.875" style="78" customWidth="1"/>
    <col min="12806" max="12806" width="13.5" style="78" customWidth="1"/>
    <col min="12807" max="12807" width="11" style="78"/>
    <col min="12808" max="12808" width="12.375" style="78" customWidth="1"/>
    <col min="12809" max="12810" width="11" style="78"/>
    <col min="12811" max="12812" width="11.5" style="78" customWidth="1"/>
    <col min="12813" max="13056" width="11" style="78"/>
    <col min="13057" max="13057" width="32.375" style="78" customWidth="1"/>
    <col min="13058" max="13058" width="12.375" style="78" customWidth="1"/>
    <col min="13059" max="13059" width="12.875" style="78" customWidth="1"/>
    <col min="13060" max="13060" width="11" style="78"/>
    <col min="13061" max="13061" width="12.875" style="78" customWidth="1"/>
    <col min="13062" max="13062" width="13.5" style="78" customWidth="1"/>
    <col min="13063" max="13063" width="11" style="78"/>
    <col min="13064" max="13064" width="12.375" style="78" customWidth="1"/>
    <col min="13065" max="13066" width="11" style="78"/>
    <col min="13067" max="13068" width="11.5" style="78" customWidth="1"/>
    <col min="13069" max="13312" width="11" style="78"/>
    <col min="13313" max="13313" width="32.375" style="78" customWidth="1"/>
    <col min="13314" max="13314" width="12.375" style="78" customWidth="1"/>
    <col min="13315" max="13315" width="12.875" style="78" customWidth="1"/>
    <col min="13316" max="13316" width="11" style="78"/>
    <col min="13317" max="13317" width="12.875" style="78" customWidth="1"/>
    <col min="13318" max="13318" width="13.5" style="78" customWidth="1"/>
    <col min="13319" max="13319" width="11" style="78"/>
    <col min="13320" max="13320" width="12.375" style="78" customWidth="1"/>
    <col min="13321" max="13322" width="11" style="78"/>
    <col min="13323" max="13324" width="11.5" style="78" customWidth="1"/>
    <col min="13325" max="13568" width="11" style="78"/>
    <col min="13569" max="13569" width="32.375" style="78" customWidth="1"/>
    <col min="13570" max="13570" width="12.375" style="78" customWidth="1"/>
    <col min="13571" max="13571" width="12.875" style="78" customWidth="1"/>
    <col min="13572" max="13572" width="11" style="78"/>
    <col min="13573" max="13573" width="12.875" style="78" customWidth="1"/>
    <col min="13574" max="13574" width="13.5" style="78" customWidth="1"/>
    <col min="13575" max="13575" width="11" style="78"/>
    <col min="13576" max="13576" width="12.375" style="78" customWidth="1"/>
    <col min="13577" max="13578" width="11" style="78"/>
    <col min="13579" max="13580" width="11.5" style="78" customWidth="1"/>
    <col min="13581" max="13824" width="11" style="78"/>
    <col min="13825" max="13825" width="32.375" style="78" customWidth="1"/>
    <col min="13826" max="13826" width="12.375" style="78" customWidth="1"/>
    <col min="13827" max="13827" width="12.875" style="78" customWidth="1"/>
    <col min="13828" max="13828" width="11" style="78"/>
    <col min="13829" max="13829" width="12.875" style="78" customWidth="1"/>
    <col min="13830" max="13830" width="13.5" style="78" customWidth="1"/>
    <col min="13831" max="13831" width="11" style="78"/>
    <col min="13832" max="13832" width="12.375" style="78" customWidth="1"/>
    <col min="13833" max="13834" width="11" style="78"/>
    <col min="13835" max="13836" width="11.5" style="78" customWidth="1"/>
    <col min="13837" max="14080" width="11" style="78"/>
    <col min="14081" max="14081" width="32.375" style="78" customWidth="1"/>
    <col min="14082" max="14082" width="12.375" style="78" customWidth="1"/>
    <col min="14083" max="14083" width="12.875" style="78" customWidth="1"/>
    <col min="14084" max="14084" width="11" style="78"/>
    <col min="14085" max="14085" width="12.875" style="78" customWidth="1"/>
    <col min="14086" max="14086" width="13.5" style="78" customWidth="1"/>
    <col min="14087" max="14087" width="11" style="78"/>
    <col min="14088" max="14088" width="12.375" style="78" customWidth="1"/>
    <col min="14089" max="14090" width="11" style="78"/>
    <col min="14091" max="14092" width="11.5" style="78" customWidth="1"/>
    <col min="14093" max="14336" width="11" style="78"/>
    <col min="14337" max="14337" width="32.375" style="78" customWidth="1"/>
    <col min="14338" max="14338" width="12.375" style="78" customWidth="1"/>
    <col min="14339" max="14339" width="12.875" style="78" customWidth="1"/>
    <col min="14340" max="14340" width="11" style="78"/>
    <col min="14341" max="14341" width="12.875" style="78" customWidth="1"/>
    <col min="14342" max="14342" width="13.5" style="78" customWidth="1"/>
    <col min="14343" max="14343" width="11" style="78"/>
    <col min="14344" max="14344" width="12.375" style="78" customWidth="1"/>
    <col min="14345" max="14346" width="11" style="78"/>
    <col min="14347" max="14348" width="11.5" style="78" customWidth="1"/>
    <col min="14349" max="14592" width="11" style="78"/>
    <col min="14593" max="14593" width="32.375" style="78" customWidth="1"/>
    <col min="14594" max="14594" width="12.375" style="78" customWidth="1"/>
    <col min="14595" max="14595" width="12.875" style="78" customWidth="1"/>
    <col min="14596" max="14596" width="11" style="78"/>
    <col min="14597" max="14597" width="12.875" style="78" customWidth="1"/>
    <col min="14598" max="14598" width="13.5" style="78" customWidth="1"/>
    <col min="14599" max="14599" width="11" style="78"/>
    <col min="14600" max="14600" width="12.375" style="78" customWidth="1"/>
    <col min="14601" max="14602" width="11" style="78"/>
    <col min="14603" max="14604" width="11.5" style="78" customWidth="1"/>
    <col min="14605" max="14848" width="11" style="78"/>
    <col min="14849" max="14849" width="32.375" style="78" customWidth="1"/>
    <col min="14850" max="14850" width="12.375" style="78" customWidth="1"/>
    <col min="14851" max="14851" width="12.875" style="78" customWidth="1"/>
    <col min="14852" max="14852" width="11" style="78"/>
    <col min="14853" max="14853" width="12.875" style="78" customWidth="1"/>
    <col min="14854" max="14854" width="13.5" style="78" customWidth="1"/>
    <col min="14855" max="14855" width="11" style="78"/>
    <col min="14856" max="14856" width="12.375" style="78" customWidth="1"/>
    <col min="14857" max="14858" width="11" style="78"/>
    <col min="14859" max="14860" width="11.5" style="78" customWidth="1"/>
    <col min="14861" max="15104" width="11" style="78"/>
    <col min="15105" max="15105" width="32.375" style="78" customWidth="1"/>
    <col min="15106" max="15106" width="12.375" style="78" customWidth="1"/>
    <col min="15107" max="15107" width="12.875" style="78" customWidth="1"/>
    <col min="15108" max="15108" width="11" style="78"/>
    <col min="15109" max="15109" width="12.875" style="78" customWidth="1"/>
    <col min="15110" max="15110" width="13.5" style="78" customWidth="1"/>
    <col min="15111" max="15111" width="11" style="78"/>
    <col min="15112" max="15112" width="12.375" style="78" customWidth="1"/>
    <col min="15113" max="15114" width="11" style="78"/>
    <col min="15115" max="15116" width="11.5" style="78" customWidth="1"/>
    <col min="15117" max="15360" width="11" style="78"/>
    <col min="15361" max="15361" width="32.375" style="78" customWidth="1"/>
    <col min="15362" max="15362" width="12.375" style="78" customWidth="1"/>
    <col min="15363" max="15363" width="12.875" style="78" customWidth="1"/>
    <col min="15364" max="15364" width="11" style="78"/>
    <col min="15365" max="15365" width="12.875" style="78" customWidth="1"/>
    <col min="15366" max="15366" width="13.5" style="78" customWidth="1"/>
    <col min="15367" max="15367" width="11" style="78"/>
    <col min="15368" max="15368" width="12.375" style="78" customWidth="1"/>
    <col min="15369" max="15370" width="11" style="78"/>
    <col min="15371" max="15372" width="11.5" style="78" customWidth="1"/>
    <col min="15373" max="15616" width="11" style="78"/>
    <col min="15617" max="15617" width="32.375" style="78" customWidth="1"/>
    <col min="15618" max="15618" width="12.375" style="78" customWidth="1"/>
    <col min="15619" max="15619" width="12.875" style="78" customWidth="1"/>
    <col min="15620" max="15620" width="11" style="78"/>
    <col min="15621" max="15621" width="12.875" style="78" customWidth="1"/>
    <col min="15622" max="15622" width="13.5" style="78" customWidth="1"/>
    <col min="15623" max="15623" width="11" style="78"/>
    <col min="15624" max="15624" width="12.375" style="78" customWidth="1"/>
    <col min="15625" max="15626" width="11" style="78"/>
    <col min="15627" max="15628" width="11.5" style="78" customWidth="1"/>
    <col min="15629" max="15872" width="11" style="78"/>
    <col min="15873" max="15873" width="32.375" style="78" customWidth="1"/>
    <col min="15874" max="15874" width="12.375" style="78" customWidth="1"/>
    <col min="15875" max="15875" width="12.875" style="78" customWidth="1"/>
    <col min="15876" max="15876" width="11" style="78"/>
    <col min="15877" max="15877" width="12.875" style="78" customWidth="1"/>
    <col min="15878" max="15878" width="13.5" style="78" customWidth="1"/>
    <col min="15879" max="15879" width="11" style="78"/>
    <col min="15880" max="15880" width="12.375" style="78" customWidth="1"/>
    <col min="15881" max="15882" width="11" style="78"/>
    <col min="15883" max="15884" width="11.5" style="78" customWidth="1"/>
    <col min="15885" max="16128" width="11" style="78"/>
    <col min="16129" max="16129" width="32.375" style="78" customWidth="1"/>
    <col min="16130" max="16130" width="12.375" style="78" customWidth="1"/>
    <col min="16131" max="16131" width="12.875" style="78" customWidth="1"/>
    <col min="16132" max="16132" width="11" style="78"/>
    <col min="16133" max="16133" width="12.875" style="78" customWidth="1"/>
    <col min="16134" max="16134" width="13.5" style="78" customWidth="1"/>
    <col min="16135" max="16135" width="11" style="78"/>
    <col min="16136" max="16136" width="12.375" style="78" customWidth="1"/>
    <col min="16137" max="16138" width="11" style="78"/>
    <col min="16139" max="16140" width="11.5" style="78" customWidth="1"/>
    <col min="16141" max="16384" width="11" style="78"/>
  </cols>
  <sheetData>
    <row r="1" spans="1:8" x14ac:dyDescent="0.2">
      <c r="A1" s="6" t="s">
        <v>267</v>
      </c>
      <c r="B1" s="3"/>
      <c r="C1" s="3"/>
      <c r="D1" s="3"/>
      <c r="E1" s="3"/>
      <c r="F1" s="3"/>
      <c r="G1" s="3"/>
    </row>
    <row r="2" spans="1:8" ht="15.75" x14ac:dyDescent="0.25">
      <c r="A2" s="2"/>
      <c r="B2" s="109"/>
      <c r="C2" s="3"/>
      <c r="D2" s="3"/>
      <c r="E2" s="3"/>
      <c r="F2" s="3"/>
      <c r="G2" s="3"/>
      <c r="H2" s="62" t="s">
        <v>157</v>
      </c>
    </row>
    <row r="3" spans="1:8" s="80" customFormat="1" x14ac:dyDescent="0.2">
      <c r="A3" s="79"/>
      <c r="B3" s="894">
        <f>INDICE!A3</f>
        <v>42979</v>
      </c>
      <c r="C3" s="895"/>
      <c r="D3" s="895" t="s">
        <v>118</v>
      </c>
      <c r="E3" s="895"/>
      <c r="F3" s="895" t="s">
        <v>119</v>
      </c>
      <c r="G3" s="895"/>
      <c r="H3" s="895"/>
    </row>
    <row r="4" spans="1:8" s="80" customFormat="1" x14ac:dyDescent="0.2">
      <c r="A4" s="81"/>
      <c r="B4" s="72" t="s">
        <v>47</v>
      </c>
      <c r="C4" s="72" t="s">
        <v>120</v>
      </c>
      <c r="D4" s="72" t="s">
        <v>47</v>
      </c>
      <c r="E4" s="72" t="s">
        <v>121</v>
      </c>
      <c r="F4" s="72" t="s">
        <v>47</v>
      </c>
      <c r="G4" s="73" t="s">
        <v>121</v>
      </c>
      <c r="H4" s="73" t="s">
        <v>126</v>
      </c>
    </row>
    <row r="5" spans="1:8" s="80" customFormat="1" x14ac:dyDescent="0.2">
      <c r="A5" s="82" t="s">
        <v>574</v>
      </c>
      <c r="B5" s="426">
        <v>115</v>
      </c>
      <c r="C5" s="84">
        <v>15</v>
      </c>
      <c r="D5" s="83">
        <v>1022</v>
      </c>
      <c r="E5" s="84">
        <v>-11.972437553832902</v>
      </c>
      <c r="F5" s="83">
        <v>1402</v>
      </c>
      <c r="G5" s="84">
        <v>-11.153358681875792</v>
      </c>
      <c r="H5" s="429">
        <v>2.0993360916992403</v>
      </c>
    </row>
    <row r="6" spans="1:8" s="80" customFormat="1" x14ac:dyDescent="0.2">
      <c r="A6" s="82" t="s">
        <v>48</v>
      </c>
      <c r="B6" s="427">
        <v>854.62599999999998</v>
      </c>
      <c r="C6" s="86">
        <v>15.564179709948956</v>
      </c>
      <c r="D6" s="85">
        <v>6907.6810000000005</v>
      </c>
      <c r="E6" s="86">
        <v>-2.8176173290886948</v>
      </c>
      <c r="F6" s="85">
        <v>9354.741</v>
      </c>
      <c r="G6" s="86">
        <v>-1.4592337519105687</v>
      </c>
      <c r="H6" s="430">
        <v>14.007664343650958</v>
      </c>
    </row>
    <row r="7" spans="1:8" s="80" customFormat="1" x14ac:dyDescent="0.2">
      <c r="A7" s="82" t="s">
        <v>49</v>
      </c>
      <c r="B7" s="427">
        <v>822.69600000000003</v>
      </c>
      <c r="C7" s="86">
        <v>7.6056802263301009</v>
      </c>
      <c r="D7" s="85">
        <v>6954.0109999999995</v>
      </c>
      <c r="E7" s="86">
        <v>6.2669432394220417</v>
      </c>
      <c r="F7" s="85">
        <v>9296.3249999999989</v>
      </c>
      <c r="G7" s="86">
        <v>4.3375214285120682</v>
      </c>
      <c r="H7" s="430">
        <v>13.920193004754591</v>
      </c>
    </row>
    <row r="8" spans="1:8" s="80" customFormat="1" x14ac:dyDescent="0.2">
      <c r="A8" s="82" t="s">
        <v>127</v>
      </c>
      <c r="B8" s="427">
        <v>2331.0970000000002</v>
      </c>
      <c r="C8" s="86">
        <v>6.949256043115609</v>
      </c>
      <c r="D8" s="85">
        <v>20534.562000000002</v>
      </c>
      <c r="E8" s="86">
        <v>4.6442181218298577</v>
      </c>
      <c r="F8" s="85">
        <v>27619.861000000001</v>
      </c>
      <c r="G8" s="86">
        <v>3.5395561519543866</v>
      </c>
      <c r="H8" s="430">
        <v>41.357611301723445</v>
      </c>
    </row>
    <row r="9" spans="1:8" s="80" customFormat="1" x14ac:dyDescent="0.2">
      <c r="A9" s="82" t="s">
        <v>128</v>
      </c>
      <c r="B9" s="427">
        <v>482.11900000000003</v>
      </c>
      <c r="C9" s="86">
        <v>-0.9593478899482033</v>
      </c>
      <c r="D9" s="85">
        <v>4245.3450000000003</v>
      </c>
      <c r="E9" s="86">
        <v>18.291145324675167</v>
      </c>
      <c r="F9" s="85">
        <v>5765.7179999999998</v>
      </c>
      <c r="G9" s="87">
        <v>23.257412801697207</v>
      </c>
      <c r="H9" s="430">
        <v>8.6335091954065337</v>
      </c>
    </row>
    <row r="10" spans="1:8" s="80" customFormat="1" x14ac:dyDescent="0.2">
      <c r="A10" s="81" t="s">
        <v>129</v>
      </c>
      <c r="B10" s="428">
        <v>1096.9970000000001</v>
      </c>
      <c r="C10" s="86">
        <v>6.9985223044248617</v>
      </c>
      <c r="D10" s="88">
        <v>9633.7959999999985</v>
      </c>
      <c r="E10" s="89">
        <v>1.9803275634294335</v>
      </c>
      <c r="F10" s="88">
        <v>13344.372999999998</v>
      </c>
      <c r="G10" s="89">
        <v>4.9623777341250941</v>
      </c>
      <c r="H10" s="431">
        <v>19.981686062765235</v>
      </c>
    </row>
    <row r="11" spans="1:8" s="80" customFormat="1" x14ac:dyDescent="0.2">
      <c r="A11" s="90" t="s">
        <v>117</v>
      </c>
      <c r="B11" s="91">
        <v>5702.5349999999989</v>
      </c>
      <c r="C11" s="92">
        <v>7.6816532549306054</v>
      </c>
      <c r="D11" s="91">
        <v>49297.395000000004</v>
      </c>
      <c r="E11" s="92">
        <v>3.8458684939337497</v>
      </c>
      <c r="F11" s="91">
        <v>66783.017999999996</v>
      </c>
      <c r="G11" s="92">
        <v>4.2701701317808833</v>
      </c>
      <c r="H11" s="92">
        <v>100</v>
      </c>
    </row>
    <row r="12" spans="1:8" s="80" customFormat="1" x14ac:dyDescent="0.2">
      <c r="A12" s="114"/>
      <c r="B12" s="114"/>
      <c r="C12" s="114"/>
      <c r="D12" s="114"/>
      <c r="E12" s="114"/>
      <c r="F12" s="114"/>
      <c r="G12" s="114"/>
      <c r="H12" s="93" t="s">
        <v>232</v>
      </c>
    </row>
    <row r="13" spans="1:8" s="80" customFormat="1" x14ac:dyDescent="0.2">
      <c r="A13" s="94" t="s">
        <v>131</v>
      </c>
      <c r="B13" s="114"/>
      <c r="C13" s="114"/>
      <c r="D13" s="114"/>
      <c r="E13" s="114"/>
      <c r="F13" s="114"/>
      <c r="G13" s="114"/>
      <c r="H13" s="114"/>
    </row>
    <row r="14" spans="1:8" x14ac:dyDescent="0.2">
      <c r="A14" s="94" t="s">
        <v>668</v>
      </c>
      <c r="B14" s="125"/>
      <c r="C14" s="3"/>
      <c r="D14" s="3"/>
      <c r="E14" s="3"/>
      <c r="F14" s="3"/>
      <c r="G14" s="3"/>
      <c r="H14" s="3"/>
    </row>
    <row r="15" spans="1:8" x14ac:dyDescent="0.2">
      <c r="A15" s="94" t="s">
        <v>601</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211" t="s">
        <v>268</v>
      </c>
      <c r="B1" s="211"/>
      <c r="C1" s="211"/>
      <c r="D1" s="211"/>
      <c r="E1" s="211"/>
      <c r="F1" s="212"/>
      <c r="G1" s="212"/>
    </row>
    <row r="2" spans="1:7" x14ac:dyDescent="0.2">
      <c r="A2" s="211"/>
      <c r="B2" s="211"/>
      <c r="C2" s="211"/>
      <c r="D2" s="211"/>
      <c r="E2" s="216" t="s">
        <v>157</v>
      </c>
      <c r="F2" s="212"/>
      <c r="G2" s="212"/>
    </row>
    <row r="3" spans="1:7" x14ac:dyDescent="0.2">
      <c r="A3" s="916">
        <f>INDICE!A3</f>
        <v>42979</v>
      </c>
      <c r="B3" s="916">
        <v>41671</v>
      </c>
      <c r="C3" s="917">
        <v>41671</v>
      </c>
      <c r="D3" s="916">
        <v>41671</v>
      </c>
      <c r="E3" s="916">
        <v>41671</v>
      </c>
      <c r="F3" s="212"/>
    </row>
    <row r="4" spans="1:7" ht="15" x14ac:dyDescent="0.25">
      <c r="A4" s="222" t="s">
        <v>30</v>
      </c>
      <c r="B4" s="223">
        <v>9.3789999999999996</v>
      </c>
      <c r="C4" s="600"/>
      <c r="D4" s="328" t="s">
        <v>269</v>
      </c>
      <c r="E4" s="701">
        <v>5702.5349999999989</v>
      </c>
    </row>
    <row r="5" spans="1:7" x14ac:dyDescent="0.2">
      <c r="A5" s="222" t="s">
        <v>270</v>
      </c>
      <c r="B5" s="223">
        <v>5866</v>
      </c>
      <c r="C5" s="335"/>
      <c r="D5" s="222" t="s">
        <v>271</v>
      </c>
      <c r="E5" s="223">
        <v>-365</v>
      </c>
    </row>
    <row r="6" spans="1:7" x14ac:dyDescent="0.2">
      <c r="A6" s="222" t="s">
        <v>521</v>
      </c>
      <c r="B6" s="223">
        <v>-84</v>
      </c>
      <c r="C6" s="335"/>
      <c r="D6" s="222" t="s">
        <v>272</v>
      </c>
      <c r="E6" s="223">
        <v>160.28600000000097</v>
      </c>
    </row>
    <row r="7" spans="1:7" x14ac:dyDescent="0.2">
      <c r="A7" s="222" t="s">
        <v>522</v>
      </c>
      <c r="B7" s="223">
        <v>34.621000000000095</v>
      </c>
      <c r="C7" s="335"/>
      <c r="D7" s="222" t="s">
        <v>523</v>
      </c>
      <c r="E7" s="223">
        <v>1543</v>
      </c>
    </row>
    <row r="8" spans="1:7" x14ac:dyDescent="0.2">
      <c r="A8" s="222" t="s">
        <v>524</v>
      </c>
      <c r="B8" s="223">
        <v>-31</v>
      </c>
      <c r="C8" s="335"/>
      <c r="D8" s="222" t="s">
        <v>525</v>
      </c>
      <c r="E8" s="223">
        <v>-2374</v>
      </c>
    </row>
    <row r="9" spans="1:7" ht="15" x14ac:dyDescent="0.25">
      <c r="A9" s="230" t="s">
        <v>58</v>
      </c>
      <c r="B9" s="607">
        <v>5795</v>
      </c>
      <c r="C9" s="335"/>
      <c r="D9" s="222" t="s">
        <v>274</v>
      </c>
      <c r="E9" s="223">
        <v>177</v>
      </c>
    </row>
    <row r="10" spans="1:7" ht="15" x14ac:dyDescent="0.25">
      <c r="A10" s="222" t="s">
        <v>273</v>
      </c>
      <c r="B10" s="223">
        <v>-92.465000000001055</v>
      </c>
      <c r="C10" s="335"/>
      <c r="D10" s="230" t="s">
        <v>526</v>
      </c>
      <c r="E10" s="607">
        <v>4843.8209999999999</v>
      </c>
      <c r="G10" s="718"/>
    </row>
    <row r="11" spans="1:7" ht="15" x14ac:dyDescent="0.25">
      <c r="A11" s="230" t="s">
        <v>269</v>
      </c>
      <c r="B11" s="607">
        <v>5702.5349999999989</v>
      </c>
      <c r="C11" s="601"/>
      <c r="D11" s="295"/>
      <c r="E11" s="591" t="s">
        <v>130</v>
      </c>
      <c r="F11" s="222"/>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L29"/>
  <sheetViews>
    <sheetView workbookViewId="0">
      <selection activeCell="A4" sqref="A4"/>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8"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83" t="s">
        <v>529</v>
      </c>
      <c r="B1" s="883"/>
      <c r="C1" s="883"/>
      <c r="D1" s="883"/>
      <c r="E1" s="261"/>
      <c r="F1" s="261"/>
      <c r="G1" s="60"/>
      <c r="H1" s="60"/>
      <c r="I1" s="60"/>
      <c r="J1" s="60"/>
      <c r="K1" s="58"/>
      <c r="L1" s="58"/>
    </row>
    <row r="2" spans="1:12" ht="14.25" customHeight="1" x14ac:dyDescent="0.2">
      <c r="A2" s="883"/>
      <c r="B2" s="883"/>
      <c r="C2" s="883"/>
      <c r="D2" s="883"/>
      <c r="E2" s="261"/>
      <c r="F2" s="261"/>
      <c r="G2" s="60"/>
      <c r="H2" s="60"/>
      <c r="I2" s="60"/>
      <c r="J2" s="60"/>
      <c r="K2" s="58"/>
      <c r="L2" s="58"/>
    </row>
    <row r="3" spans="1:12" ht="14.25" customHeight="1" x14ac:dyDescent="0.2">
      <c r="A3" s="59"/>
      <c r="B3" s="59"/>
      <c r="C3" s="59"/>
      <c r="D3" s="62" t="s">
        <v>275</v>
      </c>
      <c r="F3" s="58"/>
    </row>
    <row r="4" spans="1:12" s="264" customFormat="1" ht="14.25" customHeight="1" x14ac:dyDescent="0.2">
      <c r="A4" s="262"/>
      <c r="B4" s="262"/>
      <c r="C4" s="263" t="s">
        <v>276</v>
      </c>
      <c r="D4" s="263" t="s">
        <v>528</v>
      </c>
      <c r="E4" s="65"/>
      <c r="F4" s="65"/>
    </row>
    <row r="5" spans="1:12" s="264" customFormat="1" ht="14.25" customHeight="1" x14ac:dyDescent="0.2">
      <c r="A5" s="918">
        <v>2012</v>
      </c>
      <c r="B5" s="265" t="s">
        <v>281</v>
      </c>
      <c r="C5" s="602">
        <v>15.53</v>
      </c>
      <c r="D5" s="266">
        <v>2.9158383035122566</v>
      </c>
      <c r="E5" s="65"/>
      <c r="F5" s="65"/>
    </row>
    <row r="6" spans="1:12" ht="14.25" customHeight="1" x14ac:dyDescent="0.2">
      <c r="A6" s="918"/>
      <c r="B6" s="265" t="s">
        <v>279</v>
      </c>
      <c r="C6" s="602">
        <v>16.45</v>
      </c>
      <c r="D6" s="266">
        <v>5.9240180296200897</v>
      </c>
      <c r="F6" s="58"/>
    </row>
    <row r="7" spans="1:12" ht="14.25" customHeight="1" x14ac:dyDescent="0.2">
      <c r="A7" s="918"/>
      <c r="B7" s="265" t="s">
        <v>282</v>
      </c>
      <c r="C7" s="602">
        <v>16.87</v>
      </c>
      <c r="D7" s="266">
        <v>2.5531914893617129</v>
      </c>
      <c r="E7" s="267"/>
      <c r="F7" s="58"/>
    </row>
    <row r="8" spans="1:12" ht="14.25" customHeight="1" x14ac:dyDescent="0.2">
      <c r="A8" s="886"/>
      <c r="B8" s="270" t="s">
        <v>280</v>
      </c>
      <c r="C8" s="604">
        <v>16.100000000000001</v>
      </c>
      <c r="D8" s="271">
        <v>-4.5643153526970925</v>
      </c>
      <c r="E8" s="267"/>
      <c r="F8" s="58"/>
    </row>
    <row r="9" spans="1:12" ht="14.25" customHeight="1" x14ac:dyDescent="0.2">
      <c r="A9" s="885">
        <v>2013</v>
      </c>
      <c r="B9" s="268" t="s">
        <v>277</v>
      </c>
      <c r="C9" s="603">
        <v>16.32</v>
      </c>
      <c r="D9" s="269">
        <v>1.3664596273291854</v>
      </c>
      <c r="E9" s="267"/>
      <c r="F9" s="58"/>
    </row>
    <row r="10" spans="1:12" ht="14.25" customHeight="1" x14ac:dyDescent="0.2">
      <c r="A10" s="918"/>
      <c r="B10" s="265" t="s">
        <v>283</v>
      </c>
      <c r="C10" s="602">
        <v>17.13</v>
      </c>
      <c r="D10" s="266">
        <v>4.9632352941176388</v>
      </c>
      <c r="E10" s="267"/>
      <c r="F10" s="58"/>
    </row>
    <row r="11" spans="1:12" ht="14.25" customHeight="1" x14ac:dyDescent="0.2">
      <c r="A11" s="886"/>
      <c r="B11" s="270" t="s">
        <v>284</v>
      </c>
      <c r="C11" s="604">
        <v>17.5</v>
      </c>
      <c r="D11" s="271">
        <v>2.1599532983070695</v>
      </c>
      <c r="F11" s="58"/>
    </row>
    <row r="12" spans="1:12" ht="14.25" customHeight="1" x14ac:dyDescent="0.2">
      <c r="A12" s="885">
        <v>2015</v>
      </c>
      <c r="B12" s="268" t="s">
        <v>596</v>
      </c>
      <c r="C12" s="603">
        <v>15.81</v>
      </c>
      <c r="D12" s="269">
        <v>-9.66</v>
      </c>
      <c r="F12" s="58"/>
    </row>
    <row r="13" spans="1:12" ht="14.25" customHeight="1" x14ac:dyDescent="0.2">
      <c r="A13" s="918"/>
      <c r="B13" s="265" t="s">
        <v>598</v>
      </c>
      <c r="C13" s="602">
        <v>14.12</v>
      </c>
      <c r="D13" s="266">
        <v>-10.69</v>
      </c>
      <c r="F13" s="58"/>
    </row>
    <row r="14" spans="1:12" ht="14.25" customHeight="1" x14ac:dyDescent="0.2">
      <c r="A14" s="918"/>
      <c r="B14" s="265" t="s">
        <v>599</v>
      </c>
      <c r="C14" s="602">
        <v>13.42</v>
      </c>
      <c r="D14" s="266">
        <v>-4.96</v>
      </c>
    </row>
    <row r="15" spans="1:12" ht="14.25" customHeight="1" x14ac:dyDescent="0.2">
      <c r="A15" s="918"/>
      <c r="B15" s="265" t="s">
        <v>603</v>
      </c>
      <c r="C15" s="602">
        <v>12.76</v>
      </c>
      <c r="D15" s="266">
        <v>-4.9180327868852469</v>
      </c>
    </row>
    <row r="16" spans="1:12" ht="14.25" customHeight="1" x14ac:dyDescent="0.2">
      <c r="A16" s="886"/>
      <c r="B16" s="270" t="s">
        <v>604</v>
      </c>
      <c r="C16" s="604">
        <v>12.68</v>
      </c>
      <c r="D16" s="271">
        <v>-0.62695924764890343</v>
      </c>
    </row>
    <row r="17" spans="1:4" ht="14.25" customHeight="1" x14ac:dyDescent="0.2">
      <c r="A17" s="885">
        <v>2016</v>
      </c>
      <c r="B17" s="268" t="s">
        <v>605</v>
      </c>
      <c r="C17" s="603">
        <v>13.1</v>
      </c>
      <c r="D17" s="269">
        <v>3.3123028391167186</v>
      </c>
    </row>
    <row r="18" spans="1:4" ht="14.25" customHeight="1" x14ac:dyDescent="0.2">
      <c r="A18" s="918"/>
      <c r="B18" s="265" t="s">
        <v>607</v>
      </c>
      <c r="C18" s="602">
        <v>12.46</v>
      </c>
      <c r="D18" s="266">
        <v>-4.8854961832060981</v>
      </c>
    </row>
    <row r="19" spans="1:4" ht="14.25" customHeight="1" x14ac:dyDescent="0.2">
      <c r="A19" s="918"/>
      <c r="B19" s="265" t="s">
        <v>612</v>
      </c>
      <c r="C19" s="602">
        <v>11.85</v>
      </c>
      <c r="D19" s="266">
        <v>-4.8956661316211969</v>
      </c>
    </row>
    <row r="20" spans="1:4" ht="14.25" customHeight="1" x14ac:dyDescent="0.2">
      <c r="A20" s="918"/>
      <c r="B20" s="265" t="s">
        <v>611</v>
      </c>
      <c r="C20" s="602">
        <v>11.27</v>
      </c>
      <c r="D20" s="266">
        <v>-4.8945147679324901</v>
      </c>
    </row>
    <row r="21" spans="1:4" ht="14.25" customHeight="1" x14ac:dyDescent="0.2">
      <c r="A21" s="918"/>
      <c r="B21" s="265" t="s">
        <v>614</v>
      </c>
      <c r="C21" s="602">
        <v>11.71</v>
      </c>
      <c r="D21" s="266">
        <v>3.9041703637977045</v>
      </c>
    </row>
    <row r="22" spans="1:4" ht="14.25" customHeight="1" x14ac:dyDescent="0.2">
      <c r="A22" s="886"/>
      <c r="B22" s="725" t="s">
        <v>617</v>
      </c>
      <c r="C22" s="604">
        <v>12.28</v>
      </c>
      <c r="D22" s="271">
        <v>4.8676345004269725</v>
      </c>
    </row>
    <row r="23" spans="1:4" ht="14.25" customHeight="1" x14ac:dyDescent="0.2">
      <c r="A23" s="885">
        <v>2017</v>
      </c>
      <c r="B23" s="265" t="s">
        <v>621</v>
      </c>
      <c r="C23" s="602">
        <v>12.89</v>
      </c>
      <c r="D23" s="266">
        <v>4.9674267100977296</v>
      </c>
    </row>
    <row r="24" spans="1:4" ht="14.25" customHeight="1" x14ac:dyDescent="0.2">
      <c r="A24" s="918"/>
      <c r="B24" s="265" t="s">
        <v>633</v>
      </c>
      <c r="C24" s="602">
        <v>13.52</v>
      </c>
      <c r="D24" s="266">
        <v>4.8875096974398682</v>
      </c>
    </row>
    <row r="25" spans="1:4" ht="14.25" customHeight="1" x14ac:dyDescent="0.2">
      <c r="A25" s="918"/>
      <c r="B25" s="265" t="s">
        <v>647</v>
      </c>
      <c r="C25" s="602">
        <v>14.18</v>
      </c>
      <c r="D25" s="266">
        <v>4.881656804733729</v>
      </c>
    </row>
    <row r="26" spans="1:4" ht="14.25" customHeight="1" x14ac:dyDescent="0.2">
      <c r="A26" s="918"/>
      <c r="B26" s="265" t="s">
        <v>671</v>
      </c>
      <c r="C26" s="602">
        <v>14.88</v>
      </c>
      <c r="D26" s="266">
        <v>4.9365303244005716</v>
      </c>
    </row>
    <row r="27" spans="1:4" ht="14.25" customHeight="1" x14ac:dyDescent="0.2">
      <c r="A27" s="886"/>
      <c r="B27" s="725" t="s">
        <v>678</v>
      </c>
      <c r="C27" s="604">
        <v>14.15</v>
      </c>
      <c r="D27" s="271">
        <v>-4.9059139784946266</v>
      </c>
    </row>
    <row r="28" spans="1:4" ht="14.25" customHeight="1" x14ac:dyDescent="0.2">
      <c r="A28" s="259" t="s">
        <v>285</v>
      </c>
      <c r="D28" s="71" t="s">
        <v>619</v>
      </c>
    </row>
    <row r="29" spans="1:4" ht="14.25" customHeight="1" x14ac:dyDescent="0.2">
      <c r="A29" s="259" t="s">
        <v>645</v>
      </c>
    </row>
  </sheetData>
  <mergeCells count="6">
    <mergeCell ref="A23:A27"/>
    <mergeCell ref="A17:A22"/>
    <mergeCell ref="A12:A16"/>
    <mergeCell ref="A9:A11"/>
    <mergeCell ref="A1:D2"/>
    <mergeCell ref="A5:A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5"/>
  <sheetViews>
    <sheetView workbookViewId="0">
      <selection activeCell="G13" sqref="G13"/>
    </sheetView>
  </sheetViews>
  <sheetFormatPr baseColWidth="10" defaultRowHeight="14.25" x14ac:dyDescent="0.2"/>
  <cols>
    <col min="1" max="1" width="21.375" customWidth="1"/>
  </cols>
  <sheetData>
    <row r="1" spans="1:7" x14ac:dyDescent="0.2">
      <c r="A1" s="59" t="s">
        <v>106</v>
      </c>
      <c r="B1" s="59"/>
      <c r="C1" s="59"/>
      <c r="D1" s="59"/>
      <c r="E1" s="59"/>
      <c r="F1" s="59"/>
      <c r="G1" s="60"/>
    </row>
    <row r="2" spans="1:7" x14ac:dyDescent="0.2">
      <c r="A2" s="61"/>
      <c r="B2" s="61"/>
      <c r="C2" s="61"/>
      <c r="D2" s="61"/>
      <c r="E2" s="61"/>
      <c r="F2" s="61"/>
      <c r="G2" s="62" t="s">
        <v>107</v>
      </c>
    </row>
    <row r="3" spans="1:7" ht="14.45" customHeight="1" x14ac:dyDescent="0.2">
      <c r="A3" s="63"/>
      <c r="B3" s="885" t="s">
        <v>636</v>
      </c>
      <c r="C3" s="887" t="s">
        <v>459</v>
      </c>
      <c r="D3" s="885" t="s">
        <v>608</v>
      </c>
      <c r="E3" s="887" t="s">
        <v>459</v>
      </c>
      <c r="F3" s="889" t="s">
        <v>109</v>
      </c>
      <c r="G3" s="889"/>
    </row>
    <row r="4" spans="1:7" ht="14.45" customHeight="1" x14ac:dyDescent="0.25">
      <c r="A4" s="716"/>
      <c r="B4" s="886"/>
      <c r="C4" s="888"/>
      <c r="D4" s="886"/>
      <c r="E4" s="888"/>
      <c r="F4" s="412">
        <v>2016</v>
      </c>
      <c r="G4" s="412">
        <v>2015</v>
      </c>
    </row>
    <row r="5" spans="1:7" x14ac:dyDescent="0.2">
      <c r="A5" s="65" t="s">
        <v>110</v>
      </c>
      <c r="B5" s="250">
        <v>10442.042244241256</v>
      </c>
      <c r="C5" s="251">
        <v>8.4561598920015104</v>
      </c>
      <c r="D5" s="250">
        <v>13686.411717720001</v>
      </c>
      <c r="E5" s="251">
        <v>11.106880682342158</v>
      </c>
      <c r="F5" s="670">
        <v>6.5679759542565792</v>
      </c>
      <c r="G5" s="670">
        <v>9.1030337594399739</v>
      </c>
    </row>
    <row r="6" spans="1:7" x14ac:dyDescent="0.2">
      <c r="A6" s="65" t="s">
        <v>111</v>
      </c>
      <c r="B6" s="250">
        <v>54632.765919999998</v>
      </c>
      <c r="C6" s="251">
        <v>44.242629282274066</v>
      </c>
      <c r="D6" s="250">
        <v>53170.755331999993</v>
      </c>
      <c r="E6" s="251">
        <v>43.149457099695724</v>
      </c>
      <c r="F6" s="670">
        <v>0.26299052881633789</v>
      </c>
      <c r="G6" s="670">
        <v>0.44455062735914119</v>
      </c>
    </row>
    <row r="7" spans="1:7" x14ac:dyDescent="0.2">
      <c r="A7" s="65" t="s">
        <v>112</v>
      </c>
      <c r="B7" s="250">
        <v>25035.278579999998</v>
      </c>
      <c r="C7" s="251">
        <v>20.274033916117652</v>
      </c>
      <c r="D7" s="250">
        <v>24533.397396</v>
      </c>
      <c r="E7" s="251">
        <v>19.909492950373512</v>
      </c>
      <c r="F7" s="670">
        <v>0.19135264601477431</v>
      </c>
      <c r="G7" s="670">
        <v>0.22040922880422736</v>
      </c>
    </row>
    <row r="8" spans="1:7" x14ac:dyDescent="0.2">
      <c r="A8" s="65" t="s">
        <v>113</v>
      </c>
      <c r="B8" s="250">
        <v>15260.263556215119</v>
      </c>
      <c r="C8" s="251">
        <v>12.358045065045149</v>
      </c>
      <c r="D8" s="250">
        <v>14934.0303030303</v>
      </c>
      <c r="E8" s="251">
        <v>12.119355759806979</v>
      </c>
      <c r="F8" s="670">
        <v>100</v>
      </c>
      <c r="G8" s="670">
        <v>100</v>
      </c>
    </row>
    <row r="9" spans="1:7" x14ac:dyDescent="0.2">
      <c r="A9" s="65" t="s">
        <v>114</v>
      </c>
      <c r="B9" s="250">
        <v>17212.25116346811</v>
      </c>
      <c r="C9" s="251">
        <v>13.938800910314777</v>
      </c>
      <c r="D9" s="250">
        <v>16659.458664799997</v>
      </c>
      <c r="E9" s="251">
        <v>13.519585954204322</v>
      </c>
      <c r="F9" s="670">
        <v>100</v>
      </c>
      <c r="G9" s="670">
        <v>100</v>
      </c>
    </row>
    <row r="10" spans="1:7" x14ac:dyDescent="0.2">
      <c r="A10" s="65" t="s">
        <v>115</v>
      </c>
      <c r="B10" s="250">
        <v>242.58134509000001</v>
      </c>
      <c r="C10" s="251">
        <v>0.1964468820291474</v>
      </c>
      <c r="D10" s="250">
        <v>252.0064146</v>
      </c>
      <c r="E10" s="251">
        <v>0.20450978940836148</v>
      </c>
      <c r="F10" s="670" t="s">
        <v>637</v>
      </c>
      <c r="G10" s="670" t="s">
        <v>638</v>
      </c>
    </row>
    <row r="11" spans="1:7" x14ac:dyDescent="0.2">
      <c r="A11" s="65" t="s">
        <v>116</v>
      </c>
      <c r="B11" s="250">
        <v>659.26376723989677</v>
      </c>
      <c r="C11" s="251">
        <v>0.53388405221769109</v>
      </c>
      <c r="D11" s="250">
        <v>-11.438000000000102</v>
      </c>
      <c r="E11" s="251" t="s">
        <v>609</v>
      </c>
      <c r="F11" s="671"/>
      <c r="G11" s="671"/>
    </row>
    <row r="12" spans="1:7" x14ac:dyDescent="0.2">
      <c r="A12" s="68" t="s">
        <v>117</v>
      </c>
      <c r="B12" s="672">
        <v>123484.44657625438</v>
      </c>
      <c r="C12" s="673">
        <v>100</v>
      </c>
      <c r="D12" s="672">
        <v>123224.62182815028</v>
      </c>
      <c r="E12" s="673">
        <v>100</v>
      </c>
      <c r="F12" s="673">
        <v>26.656314794008146</v>
      </c>
      <c r="G12" s="673">
        <v>27.297659724905671</v>
      </c>
    </row>
    <row r="13" spans="1:7" x14ac:dyDescent="0.2">
      <c r="A13" s="65"/>
      <c r="B13" s="65"/>
      <c r="C13" s="65"/>
      <c r="D13" s="65"/>
      <c r="E13" s="65"/>
      <c r="F13" s="65"/>
      <c r="G13" s="71" t="s">
        <v>570</v>
      </c>
    </row>
    <row r="14" spans="1:7" x14ac:dyDescent="0.2">
      <c r="A14" s="674" t="s">
        <v>571</v>
      </c>
      <c r="B14" s="1"/>
      <c r="C14" s="1"/>
      <c r="D14" s="1"/>
      <c r="E14" s="1"/>
      <c r="F14" s="1"/>
      <c r="G14" s="1"/>
    </row>
    <row r="15" spans="1:7" x14ac:dyDescent="0.2">
      <c r="A15" s="715" t="s">
        <v>610</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election activeCell="C13" sqref="C13"/>
    </sheetView>
  </sheetViews>
  <sheetFormatPr baseColWidth="10" defaultRowHeight="14.25" x14ac:dyDescent="0.2"/>
  <cols>
    <col min="1" max="1" width="32.375" customWidth="1"/>
    <col min="5" max="5" width="12.125" customWidth="1"/>
    <col min="6" max="6" width="14.125" bestFit="1" customWidth="1"/>
  </cols>
  <sheetData>
    <row r="1" spans="1:6" x14ac:dyDescent="0.2">
      <c r="A1" s="59" t="s">
        <v>530</v>
      </c>
      <c r="B1" s="59"/>
      <c r="C1" s="59"/>
      <c r="D1" s="60"/>
      <c r="E1" s="60"/>
      <c r="F1" s="60"/>
    </row>
    <row r="2" spans="1:6" x14ac:dyDescent="0.2">
      <c r="A2" s="61"/>
      <c r="B2" s="61"/>
      <c r="C2" s="61"/>
      <c r="D2" s="74"/>
      <c r="E2" s="74"/>
      <c r="F2" s="62" t="s">
        <v>286</v>
      </c>
    </row>
    <row r="3" spans="1:6" x14ac:dyDescent="0.2">
      <c r="A3" s="63"/>
      <c r="B3" s="897" t="s">
        <v>287</v>
      </c>
      <c r="C3" s="897"/>
      <c r="D3" s="897"/>
      <c r="E3" s="244" t="s">
        <v>288</v>
      </c>
      <c r="F3" s="244"/>
    </row>
    <row r="4" spans="1:6" x14ac:dyDescent="0.2">
      <c r="A4" s="75"/>
      <c r="B4" s="273" t="s">
        <v>674</v>
      </c>
      <c r="C4" s="274" t="s">
        <v>673</v>
      </c>
      <c r="D4" s="273" t="s">
        <v>675</v>
      </c>
      <c r="E4" s="246" t="s">
        <v>289</v>
      </c>
      <c r="F4" s="245" t="s">
        <v>290</v>
      </c>
    </row>
    <row r="5" spans="1:6" x14ac:dyDescent="0.2">
      <c r="A5" s="605" t="s">
        <v>532</v>
      </c>
      <c r="B5" s="275">
        <v>121.28841721000001</v>
      </c>
      <c r="C5" s="275">
        <v>119.01487971935481</v>
      </c>
      <c r="D5" s="275">
        <v>115.64937107666664</v>
      </c>
      <c r="E5" s="275">
        <v>1.9102968435596901</v>
      </c>
      <c r="F5" s="275">
        <v>4.8759851271435899</v>
      </c>
    </row>
    <row r="6" spans="1:6" x14ac:dyDescent="0.2">
      <c r="A6" s="75" t="s">
        <v>531</v>
      </c>
      <c r="B6" s="256">
        <v>109.04238914000001</v>
      </c>
      <c r="C6" s="271">
        <v>107.05255101612904</v>
      </c>
      <c r="D6" s="256">
        <v>102.90198746333334</v>
      </c>
      <c r="E6" s="256">
        <v>1.8587489088150444</v>
      </c>
      <c r="F6" s="256">
        <v>5.9672333139869185</v>
      </c>
    </row>
    <row r="7" spans="1:6" x14ac:dyDescent="0.2">
      <c r="A7" s="1"/>
      <c r="B7" s="1"/>
      <c r="C7" s="1"/>
      <c r="D7" s="1"/>
      <c r="E7" s="1"/>
      <c r="F7" s="71" t="s">
        <v>619</v>
      </c>
    </row>
    <row r="8" spans="1:6" x14ac:dyDescent="0.2">
      <c r="A8" s="1"/>
      <c r="B8" s="1"/>
      <c r="C8" s="1"/>
      <c r="D8" s="1"/>
      <c r="E8" s="1"/>
      <c r="F8" s="1"/>
    </row>
    <row r="13" spans="1:6" x14ac:dyDescent="0.2">
      <c r="C13" t="s">
        <v>406</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36"/>
  <sheetViews>
    <sheetView workbookViewId="0">
      <selection activeCell="A3" sqref="A3"/>
    </sheetView>
  </sheetViews>
  <sheetFormatPr baseColWidth="10" defaultRowHeight="14.25" x14ac:dyDescent="0.2"/>
  <cols>
    <col min="1" max="1" width="22.5" bestFit="1" customWidth="1"/>
    <col min="7" max="7" width="19.25" bestFit="1" customWidth="1"/>
  </cols>
  <sheetData>
    <row r="1" spans="1:38" x14ac:dyDescent="0.2">
      <c r="A1" s="883" t="s">
        <v>291</v>
      </c>
      <c r="B1" s="883"/>
      <c r="C1" s="883"/>
      <c r="D1" s="58"/>
      <c r="E1" s="58"/>
    </row>
    <row r="2" spans="1:38" x14ac:dyDescent="0.2">
      <c r="A2" s="884"/>
      <c r="B2" s="883"/>
      <c r="C2" s="883"/>
      <c r="D2" s="8"/>
      <c r="E2" s="62" t="s">
        <v>286</v>
      </c>
    </row>
    <row r="3" spans="1:38" x14ac:dyDescent="0.2">
      <c r="A3" s="64"/>
      <c r="B3" s="277" t="s">
        <v>292</v>
      </c>
      <c r="C3" s="277" t="s">
        <v>293</v>
      </c>
      <c r="D3" s="277" t="s">
        <v>294</v>
      </c>
      <c r="E3" s="277" t="s">
        <v>295</v>
      </c>
    </row>
    <row r="4" spans="1:38" x14ac:dyDescent="0.2">
      <c r="A4" s="278" t="s">
        <v>296</v>
      </c>
      <c r="B4" s="279">
        <v>121.28841721000001</v>
      </c>
      <c r="C4" s="280">
        <v>21.050055879421489</v>
      </c>
      <c r="D4" s="280">
        <v>46.140153177658405</v>
      </c>
      <c r="E4" s="280">
        <v>54.098208152920115</v>
      </c>
      <c r="F4" s="390"/>
      <c r="G4" s="390"/>
      <c r="H4" s="390"/>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row>
    <row r="5" spans="1:38" x14ac:dyDescent="0.2">
      <c r="A5" s="281" t="s">
        <v>297</v>
      </c>
      <c r="B5" s="282">
        <v>138.41666666666669</v>
      </c>
      <c r="C5" s="276">
        <v>22.100140056022415</v>
      </c>
      <c r="D5" s="276">
        <v>65.450059943977607</v>
      </c>
      <c r="E5" s="276">
        <v>50.866466666666661</v>
      </c>
      <c r="F5" s="390"/>
      <c r="G5" s="390"/>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row>
    <row r="6" spans="1:38" x14ac:dyDescent="0.2">
      <c r="A6" s="281" t="s">
        <v>298</v>
      </c>
      <c r="B6" s="282">
        <v>118.18333333333332</v>
      </c>
      <c r="C6" s="276">
        <v>19.697222222222223</v>
      </c>
      <c r="D6" s="276">
        <v>49.335777777777764</v>
      </c>
      <c r="E6" s="276">
        <v>49.150333333333336</v>
      </c>
      <c r="F6" s="390"/>
      <c r="G6" s="390"/>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row>
    <row r="7" spans="1:38" x14ac:dyDescent="0.2">
      <c r="A7" s="281" t="s">
        <v>245</v>
      </c>
      <c r="B7" s="282">
        <v>133.56266666666667</v>
      </c>
      <c r="C7" s="276">
        <v>23.180297520661156</v>
      </c>
      <c r="D7" s="276">
        <v>60.507102479338855</v>
      </c>
      <c r="E7" s="276">
        <v>49.875266666666661</v>
      </c>
      <c r="F7" s="390"/>
      <c r="G7" s="390"/>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row>
    <row r="8" spans="1:38" x14ac:dyDescent="0.2">
      <c r="A8" s="281" t="s">
        <v>299</v>
      </c>
      <c r="B8" s="282">
        <v>101.76585881310292</v>
      </c>
      <c r="C8" s="276">
        <v>16.96097646885049</v>
      </c>
      <c r="D8" s="276">
        <v>36.302189499039898</v>
      </c>
      <c r="E8" s="276">
        <v>48.502692845212536</v>
      </c>
      <c r="F8" s="390"/>
      <c r="G8" s="390"/>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row>
    <row r="9" spans="1:38" x14ac:dyDescent="0.2">
      <c r="A9" s="281" t="s">
        <v>300</v>
      </c>
      <c r="B9" s="282">
        <v>119.71866666666668</v>
      </c>
      <c r="C9" s="276">
        <v>19.114745098039219</v>
      </c>
      <c r="D9" s="276">
        <v>48.970088235294114</v>
      </c>
      <c r="E9" s="276">
        <v>51.633833333333335</v>
      </c>
      <c r="F9" s="390"/>
      <c r="G9" s="390"/>
    </row>
    <row r="10" spans="1:38" x14ac:dyDescent="0.2">
      <c r="A10" s="281" t="s">
        <v>301</v>
      </c>
      <c r="B10" s="282">
        <v>125.9332229106781</v>
      </c>
      <c r="C10" s="276">
        <v>25.186644582135621</v>
      </c>
      <c r="D10" s="276">
        <v>51.818089792767545</v>
      </c>
      <c r="E10" s="276">
        <v>48.928488535774939</v>
      </c>
      <c r="F10" s="390"/>
      <c r="G10" s="390"/>
    </row>
    <row r="11" spans="1:38" x14ac:dyDescent="0.2">
      <c r="A11" s="281" t="s">
        <v>302</v>
      </c>
      <c r="B11" s="282">
        <v>152.29341566073214</v>
      </c>
      <c r="C11" s="276">
        <v>30.458683132146426</v>
      </c>
      <c r="D11" s="276">
        <v>61.750662183521932</v>
      </c>
      <c r="E11" s="276">
        <v>60.084070345063779</v>
      </c>
      <c r="F11" s="390"/>
      <c r="G11" s="390"/>
    </row>
    <row r="12" spans="1:38" x14ac:dyDescent="0.2">
      <c r="A12" s="281" t="s">
        <v>303</v>
      </c>
      <c r="B12" s="282">
        <v>128.37333333333333</v>
      </c>
      <c r="C12" s="276">
        <v>21.395555555555557</v>
      </c>
      <c r="D12" s="276">
        <v>58.017011111111103</v>
      </c>
      <c r="E12" s="276">
        <v>48.960766666666672</v>
      </c>
      <c r="F12" s="390"/>
      <c r="G12" s="390"/>
    </row>
    <row r="13" spans="1:38" x14ac:dyDescent="0.2">
      <c r="A13" s="281" t="s">
        <v>304</v>
      </c>
      <c r="B13" s="282">
        <v>126.24890000000001</v>
      </c>
      <c r="C13" s="276">
        <v>22.766195081967215</v>
      </c>
      <c r="D13" s="276">
        <v>57.628038251366135</v>
      </c>
      <c r="E13" s="276">
        <v>45.854666666666667</v>
      </c>
      <c r="F13" s="390"/>
      <c r="G13" s="390"/>
    </row>
    <row r="14" spans="1:38" x14ac:dyDescent="0.2">
      <c r="A14" s="281" t="s">
        <v>214</v>
      </c>
      <c r="B14" s="282">
        <v>119.53</v>
      </c>
      <c r="C14" s="276">
        <v>19.92166666666667</v>
      </c>
      <c r="D14" s="276">
        <v>42.276933333333332</v>
      </c>
      <c r="E14" s="276">
        <v>57.331399999999995</v>
      </c>
      <c r="F14" s="390"/>
      <c r="G14" s="390"/>
    </row>
    <row r="15" spans="1:38" x14ac:dyDescent="0.2">
      <c r="A15" s="281" t="s">
        <v>305</v>
      </c>
      <c r="B15" s="282">
        <v>145.19</v>
      </c>
      <c r="C15" s="276">
        <v>28.101290322580642</v>
      </c>
      <c r="D15" s="276">
        <v>65.277809677419356</v>
      </c>
      <c r="E15" s="276">
        <v>51.810900000000004</v>
      </c>
      <c r="F15" s="390"/>
      <c r="G15" s="390"/>
    </row>
    <row r="16" spans="1:38" x14ac:dyDescent="0.2">
      <c r="A16" s="281" t="s">
        <v>246</v>
      </c>
      <c r="B16" s="283">
        <v>136.18216666666666</v>
      </c>
      <c r="C16" s="266">
        <v>22.69702777777778</v>
      </c>
      <c r="D16" s="266">
        <v>65.940072222222213</v>
      </c>
      <c r="E16" s="266">
        <v>47.545066666666671</v>
      </c>
      <c r="F16" s="390"/>
      <c r="G16" s="390"/>
    </row>
    <row r="17" spans="1:13" x14ac:dyDescent="0.2">
      <c r="A17" s="281" t="s">
        <v>247</v>
      </c>
      <c r="B17" s="282">
        <v>150.06</v>
      </c>
      <c r="C17" s="276">
        <v>29.043870967741938</v>
      </c>
      <c r="D17" s="276">
        <v>71.043662365591388</v>
      </c>
      <c r="E17" s="276">
        <v>49.972466666666676</v>
      </c>
      <c r="F17" s="390"/>
      <c r="G17" s="390"/>
    </row>
    <row r="18" spans="1:13" x14ac:dyDescent="0.2">
      <c r="A18" s="281" t="s">
        <v>306</v>
      </c>
      <c r="B18" s="282">
        <v>114.31285953965184</v>
      </c>
      <c r="C18" s="276">
        <v>24.302733917878736</v>
      </c>
      <c r="D18" s="276">
        <v>39.571451631087911</v>
      </c>
      <c r="E18" s="276">
        <v>50.438673990685189</v>
      </c>
      <c r="F18" s="390"/>
      <c r="G18" s="390"/>
    </row>
    <row r="19" spans="1:13" x14ac:dyDescent="0.2">
      <c r="A19" s="58" t="s">
        <v>307</v>
      </c>
      <c r="B19" s="282">
        <v>134.6</v>
      </c>
      <c r="C19" s="276">
        <v>25.16910569105691</v>
      </c>
      <c r="D19" s="276">
        <v>60.771794308943086</v>
      </c>
      <c r="E19" s="276">
        <v>48.659100000000002</v>
      </c>
      <c r="F19" s="390"/>
      <c r="G19" s="390"/>
    </row>
    <row r="20" spans="1:13" x14ac:dyDescent="0.2">
      <c r="A20" s="58" t="s">
        <v>215</v>
      </c>
      <c r="B20" s="282">
        <v>151.75473333333332</v>
      </c>
      <c r="C20" s="276">
        <v>27.365607650273223</v>
      </c>
      <c r="D20" s="276">
        <v>72.840092349726774</v>
      </c>
      <c r="E20" s="276">
        <v>51.549033333333327</v>
      </c>
      <c r="F20" s="390"/>
      <c r="G20" s="390"/>
    </row>
    <row r="21" spans="1:13" x14ac:dyDescent="0.2">
      <c r="A21" s="58" t="s">
        <v>308</v>
      </c>
      <c r="B21" s="282">
        <v>113.27690000000003</v>
      </c>
      <c r="C21" s="276">
        <v>19.659627272727278</v>
      </c>
      <c r="D21" s="276">
        <v>44.33393939393941</v>
      </c>
      <c r="E21" s="276">
        <v>49.283333333333339</v>
      </c>
      <c r="F21" s="390"/>
      <c r="G21" s="390"/>
    </row>
    <row r="22" spans="1:13" x14ac:dyDescent="0.2">
      <c r="A22" s="284" t="s">
        <v>309</v>
      </c>
      <c r="B22" s="282">
        <v>111.80323333333334</v>
      </c>
      <c r="C22" s="276">
        <v>19.40386694214876</v>
      </c>
      <c r="D22" s="276">
        <v>43.44319972451791</v>
      </c>
      <c r="E22" s="276">
        <v>48.956166666666668</v>
      </c>
      <c r="F22" s="390"/>
      <c r="G22" s="390"/>
    </row>
    <row r="23" spans="1:13" x14ac:dyDescent="0.2">
      <c r="A23" s="284" t="s">
        <v>310</v>
      </c>
      <c r="B23" s="285">
        <v>115.85999999999999</v>
      </c>
      <c r="C23" s="286">
        <v>16.834358974358974</v>
      </c>
      <c r="D23" s="286">
        <v>46.209174358974337</v>
      </c>
      <c r="E23" s="286">
        <v>52.81646666666667</v>
      </c>
      <c r="F23" s="390"/>
      <c r="G23" s="390"/>
    </row>
    <row r="24" spans="1:13" x14ac:dyDescent="0.2">
      <c r="A24" s="265" t="s">
        <v>311</v>
      </c>
      <c r="B24" s="285">
        <v>131</v>
      </c>
      <c r="C24" s="286">
        <v>19.983050847457626</v>
      </c>
      <c r="D24" s="286">
        <v>54.937949152542394</v>
      </c>
      <c r="E24" s="286">
        <v>56.078999999999986</v>
      </c>
      <c r="F24" s="390"/>
      <c r="G24" s="390"/>
    </row>
    <row r="25" spans="1:13" x14ac:dyDescent="0.2">
      <c r="A25" s="265" t="s">
        <v>635</v>
      </c>
      <c r="B25" s="285">
        <v>156.29000000000002</v>
      </c>
      <c r="C25" s="286">
        <v>27.124710743801653</v>
      </c>
      <c r="D25" s="286">
        <v>78.020822589531704</v>
      </c>
      <c r="E25" s="286">
        <v>51.144466666666666</v>
      </c>
      <c r="F25" s="390"/>
      <c r="G25" s="390"/>
    </row>
    <row r="26" spans="1:13" x14ac:dyDescent="0.2">
      <c r="A26" s="58" t="s">
        <v>312</v>
      </c>
      <c r="B26" s="285">
        <v>107.68531297580626</v>
      </c>
      <c r="C26" s="286">
        <v>20.136278036126374</v>
      </c>
      <c r="D26" s="286">
        <v>39.19065439003657</v>
      </c>
      <c r="E26" s="286">
        <v>48.358380549643307</v>
      </c>
      <c r="F26" s="390"/>
      <c r="G26" s="390"/>
    </row>
    <row r="27" spans="1:13" x14ac:dyDescent="0.2">
      <c r="A27" s="265" t="s">
        <v>248</v>
      </c>
      <c r="B27" s="285">
        <v>145.96666666666667</v>
      </c>
      <c r="C27" s="286">
        <v>27.294579945799459</v>
      </c>
      <c r="D27" s="286">
        <v>65.150853387533886</v>
      </c>
      <c r="E27" s="286">
        <v>53.521233333333328</v>
      </c>
      <c r="F27" s="390"/>
      <c r="G27" s="390"/>
    </row>
    <row r="28" spans="1:13" x14ac:dyDescent="0.2">
      <c r="A28" s="58" t="s">
        <v>217</v>
      </c>
      <c r="B28" s="282">
        <v>131.1420889409527</v>
      </c>
      <c r="C28" s="276">
        <v>21.857014823492118</v>
      </c>
      <c r="D28" s="276">
        <v>64.394563210413949</v>
      </c>
      <c r="E28" s="276">
        <v>44.890510907046632</v>
      </c>
      <c r="F28" s="390"/>
      <c r="G28" s="390"/>
    </row>
    <row r="29" spans="1:13" x14ac:dyDescent="0.2">
      <c r="A29" s="265" t="s">
        <v>646</v>
      </c>
      <c r="B29" s="285">
        <v>114.31703383170827</v>
      </c>
      <c r="C29" s="286">
        <v>19.840146367486557</v>
      </c>
      <c r="D29" s="286">
        <v>49.251162742307017</v>
      </c>
      <c r="E29" s="286">
        <v>45.225724721914695</v>
      </c>
      <c r="F29" s="390"/>
      <c r="G29" s="390"/>
    </row>
    <row r="30" spans="1:13" x14ac:dyDescent="0.2">
      <c r="A30" s="58" t="s">
        <v>313</v>
      </c>
      <c r="B30" s="282">
        <v>101.43148157279079</v>
      </c>
      <c r="C30" s="276">
        <v>16.194942435991809</v>
      </c>
      <c r="D30" s="276">
        <v>36.022116550465697</v>
      </c>
      <c r="E30" s="276">
        <v>49.214422586333278</v>
      </c>
      <c r="F30" s="390"/>
      <c r="G30" s="390"/>
    </row>
    <row r="31" spans="1:13" x14ac:dyDescent="0.2">
      <c r="A31" s="287" t="s">
        <v>249</v>
      </c>
      <c r="B31" s="288">
        <v>146.71467683936049</v>
      </c>
      <c r="C31" s="256">
        <v>29.342935367872098</v>
      </c>
      <c r="D31" s="256">
        <v>65.09770752470321</v>
      </c>
      <c r="E31" s="256">
        <v>52.274033946785174</v>
      </c>
      <c r="F31" s="390"/>
      <c r="G31" s="390"/>
    </row>
    <row r="32" spans="1:13" x14ac:dyDescent="0.2">
      <c r="A32" s="289" t="s">
        <v>314</v>
      </c>
      <c r="B32" s="290">
        <v>134.70830175581978</v>
      </c>
      <c r="C32" s="290">
        <v>23.804671965671186</v>
      </c>
      <c r="D32" s="290">
        <v>61.142287797743478</v>
      </c>
      <c r="E32" s="290">
        <v>49.761341992405114</v>
      </c>
      <c r="F32" s="390"/>
      <c r="G32" s="390"/>
      <c r="M32" s="391"/>
    </row>
    <row r="33" spans="1:13" x14ac:dyDescent="0.2">
      <c r="A33" s="291" t="s">
        <v>315</v>
      </c>
      <c r="B33" s="292">
        <v>139.57921006217049</v>
      </c>
      <c r="C33" s="292">
        <v>24.073766195391777</v>
      </c>
      <c r="D33" s="292">
        <v>64.588357125779964</v>
      </c>
      <c r="E33" s="292">
        <v>50.917086740998755</v>
      </c>
      <c r="F33" s="390"/>
      <c r="G33" s="390"/>
      <c r="M33" s="391"/>
    </row>
    <row r="34" spans="1:13" x14ac:dyDescent="0.2">
      <c r="A34" s="291" t="s">
        <v>316</v>
      </c>
      <c r="B34" s="293">
        <v>18.290792852170483</v>
      </c>
      <c r="C34" s="293">
        <v>3.0237103159702876</v>
      </c>
      <c r="D34" s="293">
        <v>18.448203948121559</v>
      </c>
      <c r="E34" s="293">
        <v>-3.1811214119213602</v>
      </c>
      <c r="F34" s="390"/>
      <c r="G34" s="390"/>
    </row>
    <row r="35" spans="1:13" x14ac:dyDescent="0.2">
      <c r="A35" s="94"/>
      <c r="B35" s="65"/>
      <c r="C35" s="58"/>
      <c r="D35" s="8"/>
      <c r="E35" s="71" t="s">
        <v>619</v>
      </c>
    </row>
    <row r="36" spans="1:13" x14ac:dyDescent="0.2">
      <c r="B36" s="390"/>
      <c r="C36" s="390"/>
      <c r="D36" s="390"/>
      <c r="E36" s="390"/>
    </row>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35"/>
  <sheetViews>
    <sheetView workbookViewId="0">
      <selection activeCell="A3" sqref="A3"/>
    </sheetView>
  </sheetViews>
  <sheetFormatPr baseColWidth="10" defaultRowHeight="14.25" x14ac:dyDescent="0.2"/>
  <cols>
    <col min="1" max="1" width="22.75" bestFit="1" customWidth="1"/>
    <col min="7" max="7" width="17.875" bestFit="1" customWidth="1"/>
  </cols>
  <sheetData>
    <row r="1" spans="1:36" x14ac:dyDescent="0.2">
      <c r="A1" s="883" t="s">
        <v>317</v>
      </c>
      <c r="B1" s="883"/>
      <c r="C1" s="883"/>
      <c r="D1" s="58"/>
      <c r="E1" s="58"/>
    </row>
    <row r="2" spans="1:36" x14ac:dyDescent="0.2">
      <c r="A2" s="884"/>
      <c r="B2" s="883"/>
      <c r="C2" s="883"/>
      <c r="D2" s="8"/>
      <c r="E2" s="62" t="s">
        <v>286</v>
      </c>
    </row>
    <row r="3" spans="1:36" x14ac:dyDescent="0.2">
      <c r="A3" s="64"/>
      <c r="B3" s="277" t="s">
        <v>292</v>
      </c>
      <c r="C3" s="277" t="s">
        <v>293</v>
      </c>
      <c r="D3" s="277" t="s">
        <v>294</v>
      </c>
      <c r="E3" s="277" t="s">
        <v>295</v>
      </c>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row>
    <row r="4" spans="1:36" x14ac:dyDescent="0.2">
      <c r="A4" s="278" t="s">
        <v>296</v>
      </c>
      <c r="B4" s="279">
        <v>109.04238914000001</v>
      </c>
      <c r="C4" s="280">
        <v>18.924712164793391</v>
      </c>
      <c r="D4" s="280">
        <v>36.741585588953164</v>
      </c>
      <c r="E4" s="280">
        <v>53.376091386253457</v>
      </c>
      <c r="F4" s="390"/>
      <c r="G4" s="390"/>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row>
    <row r="5" spans="1:36" x14ac:dyDescent="0.2">
      <c r="A5" s="281" t="s">
        <v>297</v>
      </c>
      <c r="B5" s="282">
        <v>116.15333333333334</v>
      </c>
      <c r="C5" s="276">
        <v>18.545490196078433</v>
      </c>
      <c r="D5" s="276">
        <v>47.040143137254901</v>
      </c>
      <c r="E5" s="276">
        <v>50.567699999999995</v>
      </c>
      <c r="G5" s="390"/>
      <c r="H5" s="395"/>
      <c r="I5" s="395"/>
      <c r="J5" s="395"/>
      <c r="K5" s="395"/>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row>
    <row r="6" spans="1:36" x14ac:dyDescent="0.2">
      <c r="A6" s="281" t="s">
        <v>298</v>
      </c>
      <c r="B6" s="282">
        <v>109.49333333333334</v>
      </c>
      <c r="C6" s="276">
        <v>18.248888888888892</v>
      </c>
      <c r="D6" s="276">
        <v>40.963811111111113</v>
      </c>
      <c r="E6" s="276">
        <v>50.280633333333334</v>
      </c>
      <c r="G6" s="390"/>
      <c r="L6" s="396"/>
      <c r="M6" s="396"/>
      <c r="N6" s="396"/>
      <c r="O6" s="396"/>
      <c r="P6" s="396"/>
      <c r="Q6" s="396"/>
      <c r="R6" s="396"/>
      <c r="S6" s="396"/>
      <c r="T6" s="396"/>
      <c r="U6" s="396"/>
      <c r="V6" s="396"/>
      <c r="W6" s="396"/>
      <c r="X6" s="396"/>
      <c r="Y6" s="396"/>
      <c r="Z6" s="396"/>
      <c r="AA6" s="396"/>
      <c r="AB6" s="396"/>
      <c r="AC6" s="396"/>
      <c r="AD6" s="396"/>
      <c r="AE6" s="396"/>
      <c r="AF6" s="396"/>
      <c r="AG6" s="396"/>
      <c r="AH6" s="396"/>
      <c r="AI6" s="396"/>
      <c r="AJ6" s="396"/>
    </row>
    <row r="7" spans="1:36" x14ac:dyDescent="0.2">
      <c r="A7" s="281" t="s">
        <v>245</v>
      </c>
      <c r="B7" s="282">
        <v>122.29</v>
      </c>
      <c r="C7" s="276">
        <v>21.223884297520662</v>
      </c>
      <c r="D7" s="276">
        <v>52.996915702479335</v>
      </c>
      <c r="E7" s="276">
        <v>48.069200000000002</v>
      </c>
      <c r="G7" s="390"/>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row>
    <row r="8" spans="1:36" x14ac:dyDescent="0.2">
      <c r="A8" s="281" t="s">
        <v>299</v>
      </c>
      <c r="B8" s="282">
        <v>99.764290827282963</v>
      </c>
      <c r="C8" s="276">
        <v>16.627381804547163</v>
      </c>
      <c r="D8" s="276">
        <v>33.029945120496308</v>
      </c>
      <c r="E8" s="276">
        <v>50.106963902239492</v>
      </c>
      <c r="G8" s="390"/>
    </row>
    <row r="9" spans="1:36" x14ac:dyDescent="0.2">
      <c r="A9" s="281" t="s">
        <v>300</v>
      </c>
      <c r="B9" s="282">
        <v>117.7338</v>
      </c>
      <c r="C9" s="276">
        <v>18.797833613445381</v>
      </c>
      <c r="D9" s="276">
        <v>46.070066386554629</v>
      </c>
      <c r="E9" s="276">
        <v>52.865899999999996</v>
      </c>
      <c r="G9" s="390"/>
    </row>
    <row r="10" spans="1:36" x14ac:dyDescent="0.2">
      <c r="A10" s="281" t="s">
        <v>301</v>
      </c>
      <c r="B10" s="282">
        <v>115.57787247539636</v>
      </c>
      <c r="C10" s="276">
        <v>23.115574495079272</v>
      </c>
      <c r="D10" s="276">
        <v>41.078589317582541</v>
      </c>
      <c r="E10" s="276">
        <v>51.383708662734549</v>
      </c>
      <c r="G10" s="390"/>
    </row>
    <row r="11" spans="1:36" x14ac:dyDescent="0.2">
      <c r="A11" s="281" t="s">
        <v>302</v>
      </c>
      <c r="B11" s="282">
        <v>123.6625855664353</v>
      </c>
      <c r="C11" s="276">
        <v>24.732517113287059</v>
      </c>
      <c r="D11" s="276">
        <v>42.099058327991003</v>
      </c>
      <c r="E11" s="276">
        <v>56.831010125157228</v>
      </c>
      <c r="G11" s="390"/>
    </row>
    <row r="12" spans="1:36" x14ac:dyDescent="0.2">
      <c r="A12" s="281" t="s">
        <v>303</v>
      </c>
      <c r="B12" s="282">
        <v>110.12</v>
      </c>
      <c r="C12" s="276">
        <v>18.353333333333335</v>
      </c>
      <c r="D12" s="276">
        <v>41.605066666666673</v>
      </c>
      <c r="E12" s="276">
        <v>50.1616</v>
      </c>
      <c r="G12" s="390"/>
    </row>
    <row r="13" spans="1:36" x14ac:dyDescent="0.2">
      <c r="A13" s="281" t="s">
        <v>304</v>
      </c>
      <c r="B13" s="282">
        <v>117.27556666666666</v>
      </c>
      <c r="C13" s="276">
        <v>21.148053005464483</v>
      </c>
      <c r="D13" s="276">
        <v>50.231813661202175</v>
      </c>
      <c r="E13" s="276">
        <v>45.895699999999998</v>
      </c>
      <c r="G13" s="390"/>
    </row>
    <row r="14" spans="1:36" x14ac:dyDescent="0.2">
      <c r="A14" s="281" t="s">
        <v>214</v>
      </c>
      <c r="B14" s="282">
        <v>117.28</v>
      </c>
      <c r="C14" s="276">
        <v>19.54666666666667</v>
      </c>
      <c r="D14" s="276">
        <v>39.291933333333319</v>
      </c>
      <c r="E14" s="276">
        <v>58.441400000000009</v>
      </c>
      <c r="G14" s="390"/>
    </row>
    <row r="15" spans="1:36" x14ac:dyDescent="0.2">
      <c r="A15" s="281" t="s">
        <v>305</v>
      </c>
      <c r="B15" s="282">
        <v>126.02666666666667</v>
      </c>
      <c r="C15" s="276">
        <v>24.392258064516131</v>
      </c>
      <c r="D15" s="276">
        <v>49.847008602150538</v>
      </c>
      <c r="E15" s="276">
        <v>51.787400000000005</v>
      </c>
      <c r="G15" s="390"/>
    </row>
    <row r="16" spans="1:36" x14ac:dyDescent="0.2">
      <c r="A16" s="281" t="s">
        <v>246</v>
      </c>
      <c r="B16" s="283">
        <v>121.14226666666666</v>
      </c>
      <c r="C16" s="266">
        <v>20.19037777777778</v>
      </c>
      <c r="D16" s="266">
        <v>54.670022222222201</v>
      </c>
      <c r="E16" s="266">
        <v>46.281866666666673</v>
      </c>
      <c r="G16" s="390"/>
    </row>
    <row r="17" spans="1:11" x14ac:dyDescent="0.2">
      <c r="A17" s="281" t="s">
        <v>247</v>
      </c>
      <c r="B17" s="282">
        <v>124.27000000000001</v>
      </c>
      <c r="C17" s="276">
        <v>24.052258064516128</v>
      </c>
      <c r="D17" s="276">
        <v>42.00627526881722</v>
      </c>
      <c r="E17" s="276">
        <v>58.211466666666659</v>
      </c>
      <c r="G17" s="390"/>
    </row>
    <row r="18" spans="1:11" x14ac:dyDescent="0.2">
      <c r="A18" s="281" t="s">
        <v>306</v>
      </c>
      <c r="B18" s="282">
        <v>113.17285355329685</v>
      </c>
      <c r="C18" s="276">
        <v>24.060370440464684</v>
      </c>
      <c r="D18" s="276">
        <v>36.398908889864799</v>
      </c>
      <c r="E18" s="276">
        <v>52.71357422296736</v>
      </c>
      <c r="G18" s="390"/>
    </row>
    <row r="19" spans="1:11" x14ac:dyDescent="0.2">
      <c r="A19" s="58" t="s">
        <v>307</v>
      </c>
      <c r="B19" s="282">
        <v>121.2</v>
      </c>
      <c r="C19" s="276">
        <v>22.663414634146342</v>
      </c>
      <c r="D19" s="276">
        <v>49.899685365853664</v>
      </c>
      <c r="E19" s="276">
        <v>48.636899999999997</v>
      </c>
      <c r="G19" s="390"/>
    </row>
    <row r="20" spans="1:11" x14ac:dyDescent="0.2">
      <c r="A20" s="58" t="s">
        <v>215</v>
      </c>
      <c r="B20" s="282">
        <v>136.7372</v>
      </c>
      <c r="C20" s="276">
        <v>24.657527868852462</v>
      </c>
      <c r="D20" s="276">
        <v>61.739972131147532</v>
      </c>
      <c r="E20" s="276">
        <v>50.339700000000008</v>
      </c>
      <c r="G20" s="390"/>
    </row>
    <row r="21" spans="1:11" x14ac:dyDescent="0.2">
      <c r="A21" s="58" t="s">
        <v>308</v>
      </c>
      <c r="B21" s="282">
        <v>100.73396666666666</v>
      </c>
      <c r="C21" s="276">
        <v>17.482754545454544</v>
      </c>
      <c r="D21" s="276">
        <v>34.902212121212116</v>
      </c>
      <c r="E21" s="276">
        <v>48.349000000000004</v>
      </c>
      <c r="G21" s="390"/>
    </row>
    <row r="22" spans="1:11" x14ac:dyDescent="0.2">
      <c r="A22" s="284" t="s">
        <v>309</v>
      </c>
      <c r="B22" s="282">
        <v>100.52413333333334</v>
      </c>
      <c r="C22" s="276">
        <v>17.446337190082648</v>
      </c>
      <c r="D22" s="276">
        <v>33.017096143250697</v>
      </c>
      <c r="E22" s="276">
        <v>50.060699999999997</v>
      </c>
      <c r="G22" s="390"/>
    </row>
    <row r="23" spans="1:11" x14ac:dyDescent="0.2">
      <c r="A23" s="284" t="s">
        <v>310</v>
      </c>
      <c r="B23" s="285">
        <v>98.176666666666662</v>
      </c>
      <c r="C23" s="286">
        <v>14.264985754985755</v>
      </c>
      <c r="D23" s="286">
        <v>33.500047578347576</v>
      </c>
      <c r="E23" s="286">
        <v>50.411633333333334</v>
      </c>
      <c r="G23" s="390"/>
    </row>
    <row r="24" spans="1:11" x14ac:dyDescent="0.2">
      <c r="A24" s="265" t="s">
        <v>311</v>
      </c>
      <c r="B24" s="285">
        <v>118</v>
      </c>
      <c r="C24" s="286">
        <v>18</v>
      </c>
      <c r="D24" s="286">
        <v>47.239999999999995</v>
      </c>
      <c r="E24" s="286">
        <v>52.760000000000005</v>
      </c>
      <c r="G24" s="390"/>
    </row>
    <row r="25" spans="1:11" x14ac:dyDescent="0.2">
      <c r="A25" s="265" t="s">
        <v>635</v>
      </c>
      <c r="B25" s="285">
        <v>121.75</v>
      </c>
      <c r="C25" s="286">
        <v>21.130165289256198</v>
      </c>
      <c r="D25" s="286">
        <v>49.3920347107438</v>
      </c>
      <c r="E25" s="286">
        <v>51.227800000000002</v>
      </c>
      <c r="G25" s="390"/>
    </row>
    <row r="26" spans="1:11" x14ac:dyDescent="0.2">
      <c r="A26" s="58" t="s">
        <v>312</v>
      </c>
      <c r="B26" s="285">
        <v>101.79494394290643</v>
      </c>
      <c r="C26" s="286">
        <v>19.034826916153236</v>
      </c>
      <c r="D26" s="286">
        <v>34.252290586627616</v>
      </c>
      <c r="E26" s="286">
        <v>48.507826440125577</v>
      </c>
      <c r="G26" s="390"/>
    </row>
    <row r="27" spans="1:11" x14ac:dyDescent="0.2">
      <c r="A27" s="265" t="s">
        <v>248</v>
      </c>
      <c r="B27" s="285">
        <v>122.74000000000001</v>
      </c>
      <c r="C27" s="286">
        <v>22.95138211382114</v>
      </c>
      <c r="D27" s="286">
        <v>46.636117886178866</v>
      </c>
      <c r="E27" s="286">
        <v>53.152499999999996</v>
      </c>
      <c r="G27" s="390"/>
    </row>
    <row r="28" spans="1:11" x14ac:dyDescent="0.2">
      <c r="A28" s="58" t="s">
        <v>217</v>
      </c>
      <c r="B28" s="282">
        <v>133.1903251394898</v>
      </c>
      <c r="C28" s="276">
        <v>22.198387523248304</v>
      </c>
      <c r="D28" s="276">
        <v>64.394495505709187</v>
      </c>
      <c r="E28" s="276">
        <v>46.597442110532306</v>
      </c>
      <c r="G28" s="390"/>
    </row>
    <row r="29" spans="1:11" x14ac:dyDescent="0.2">
      <c r="A29" s="265" t="s">
        <v>646</v>
      </c>
      <c r="B29" s="285">
        <v>109.99081658726057</v>
      </c>
      <c r="C29" s="286">
        <v>19.089315275474977</v>
      </c>
      <c r="D29" s="286">
        <v>42.001584671569859</v>
      </c>
      <c r="E29" s="286">
        <v>48.899916640215736</v>
      </c>
      <c r="G29" s="390"/>
    </row>
    <row r="30" spans="1:11" x14ac:dyDescent="0.2">
      <c r="A30" s="58" t="s">
        <v>313</v>
      </c>
      <c r="B30" s="282">
        <v>100.66772003267192</v>
      </c>
      <c r="C30" s="276">
        <v>16.072997316140896</v>
      </c>
      <c r="D30" s="276">
        <v>33.013959566115233</v>
      </c>
      <c r="E30" s="276">
        <v>51.580763150415791</v>
      </c>
      <c r="G30" s="390"/>
    </row>
    <row r="31" spans="1:11" x14ac:dyDescent="0.2">
      <c r="A31" s="287" t="s">
        <v>249</v>
      </c>
      <c r="B31" s="288">
        <v>143.29092146767468</v>
      </c>
      <c r="C31" s="256">
        <v>28.658184293534937</v>
      </c>
      <c r="D31" s="256">
        <v>47.111003931156283</v>
      </c>
      <c r="E31" s="256">
        <v>67.521733242983458</v>
      </c>
      <c r="G31" s="390"/>
    </row>
    <row r="32" spans="1:11" x14ac:dyDescent="0.2">
      <c r="A32" s="289" t="s">
        <v>314</v>
      </c>
      <c r="B32" s="290">
        <v>119.61417432533952</v>
      </c>
      <c r="C32" s="290">
        <v>21.137347477074115</v>
      </c>
      <c r="D32" s="290">
        <v>48.39530954870861</v>
      </c>
      <c r="E32" s="290">
        <v>50.081517299556801</v>
      </c>
      <c r="G32" s="390"/>
      <c r="H32" s="396"/>
      <c r="I32" s="396"/>
      <c r="J32" s="396"/>
      <c r="K32" s="396"/>
    </row>
    <row r="33" spans="1:11" x14ac:dyDescent="0.2">
      <c r="A33" s="291" t="s">
        <v>315</v>
      </c>
      <c r="B33" s="292">
        <v>119.30701242287701</v>
      </c>
      <c r="C33" s="292">
        <v>20.577341863876001</v>
      </c>
      <c r="D33" s="292">
        <v>48.715754593133795</v>
      </c>
      <c r="E33" s="292">
        <v>50.01391596586722</v>
      </c>
      <c r="G33" s="390"/>
      <c r="H33" s="393"/>
      <c r="I33" s="393"/>
      <c r="J33" s="393"/>
      <c r="K33" s="393"/>
    </row>
    <row r="34" spans="1:11" x14ac:dyDescent="0.2">
      <c r="A34" s="291" t="s">
        <v>316</v>
      </c>
      <c r="B34" s="293">
        <v>10.264623282876997</v>
      </c>
      <c r="C34" s="293">
        <v>1.6526296990826097</v>
      </c>
      <c r="D34" s="293">
        <v>11.974169004180631</v>
      </c>
      <c r="E34" s="293">
        <v>-3.3621754203862366</v>
      </c>
      <c r="G34" s="390"/>
    </row>
    <row r="35" spans="1:11" x14ac:dyDescent="0.2">
      <c r="A35" s="94"/>
      <c r="B35" s="65"/>
      <c r="C35" s="58"/>
      <c r="D35" s="8"/>
      <c r="E35" s="71" t="s">
        <v>619</v>
      </c>
    </row>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D37"/>
  <sheetViews>
    <sheetView workbookViewId="0">
      <selection activeCell="E16" sqref="E16"/>
    </sheetView>
  </sheetViews>
  <sheetFormatPr baseColWidth="10" defaultRowHeight="14.25" x14ac:dyDescent="0.2"/>
  <cols>
    <col min="1" max="1" width="22.75" bestFit="1" customWidth="1"/>
    <col min="5" max="5" width="12.625" bestFit="1" customWidth="1"/>
  </cols>
  <sheetData>
    <row r="1" spans="1:4" x14ac:dyDescent="0.2">
      <c r="A1" s="883" t="s">
        <v>35</v>
      </c>
      <c r="B1" s="883"/>
      <c r="C1" s="883"/>
    </row>
    <row r="2" spans="1:4" x14ac:dyDescent="0.2">
      <c r="A2" s="883"/>
      <c r="B2" s="883"/>
      <c r="C2" s="883"/>
    </row>
    <row r="3" spans="1:4" x14ac:dyDescent="0.2">
      <c r="A3" s="61"/>
      <c r="B3" s="8"/>
      <c r="C3" s="62" t="s">
        <v>286</v>
      </c>
    </row>
    <row r="4" spans="1:4" x14ac:dyDescent="0.2">
      <c r="A4" s="64"/>
      <c r="B4" s="277" t="s">
        <v>292</v>
      </c>
      <c r="C4" s="277" t="s">
        <v>295</v>
      </c>
    </row>
    <row r="5" spans="1:4" x14ac:dyDescent="0.2">
      <c r="A5" s="278" t="s">
        <v>296</v>
      </c>
      <c r="B5" s="664">
        <v>62.603966666666665</v>
      </c>
      <c r="C5" s="665">
        <v>42.816266666666664</v>
      </c>
      <c r="D5" s="879"/>
    </row>
    <row r="6" spans="1:4" x14ac:dyDescent="0.2">
      <c r="A6" s="281" t="s">
        <v>297</v>
      </c>
      <c r="B6" s="666">
        <v>58.910000000000004</v>
      </c>
      <c r="C6" s="667">
        <v>43.369066666666669</v>
      </c>
      <c r="D6" s="879"/>
    </row>
    <row r="7" spans="1:4" x14ac:dyDescent="0.2">
      <c r="A7" s="281" t="s">
        <v>298</v>
      </c>
      <c r="B7" s="666">
        <v>67.748933333333326</v>
      </c>
      <c r="C7" s="667">
        <v>45.539533333333331</v>
      </c>
      <c r="D7" s="879"/>
    </row>
    <row r="8" spans="1:4" x14ac:dyDescent="0.2">
      <c r="A8" s="281" t="s">
        <v>245</v>
      </c>
      <c r="B8" s="666">
        <v>55.23899999999999</v>
      </c>
      <c r="C8" s="667">
        <v>43.787266666666667</v>
      </c>
      <c r="D8" s="879"/>
    </row>
    <row r="9" spans="1:4" x14ac:dyDescent="0.2">
      <c r="A9" s="281" t="s">
        <v>299</v>
      </c>
      <c r="B9" s="666">
        <v>89.996800000000007</v>
      </c>
      <c r="C9" s="667">
        <v>41.967592749769913</v>
      </c>
      <c r="D9" s="879"/>
    </row>
    <row r="10" spans="1:4" x14ac:dyDescent="0.2">
      <c r="A10" s="281" t="s">
        <v>300</v>
      </c>
      <c r="B10" s="666">
        <v>76.380733333333339</v>
      </c>
      <c r="C10" s="667">
        <v>50.642266666666664</v>
      </c>
      <c r="D10" s="879"/>
    </row>
    <row r="11" spans="1:4" x14ac:dyDescent="0.2">
      <c r="A11" s="281" t="s">
        <v>301</v>
      </c>
      <c r="B11" s="666">
        <v>60.268533333333323</v>
      </c>
      <c r="C11" s="667">
        <v>43.610461642727095</v>
      </c>
      <c r="D11" s="879"/>
    </row>
    <row r="12" spans="1:4" x14ac:dyDescent="0.2">
      <c r="A12" s="281" t="s">
        <v>302</v>
      </c>
      <c r="B12" s="666">
        <v>116.37716666666668</v>
      </c>
      <c r="C12" s="667">
        <v>60.197030597412834</v>
      </c>
      <c r="D12" s="879"/>
    </row>
    <row r="13" spans="1:4" x14ac:dyDescent="0.2">
      <c r="A13" s="281" t="s">
        <v>303</v>
      </c>
      <c r="B13" s="666">
        <v>0</v>
      </c>
      <c r="C13" s="667">
        <v>0</v>
      </c>
      <c r="D13" s="879"/>
    </row>
    <row r="14" spans="1:4" x14ac:dyDescent="0.2">
      <c r="A14" s="281" t="s">
        <v>304</v>
      </c>
      <c r="B14" s="666">
        <v>80.844866666666661</v>
      </c>
      <c r="C14" s="667">
        <v>40.923233333333329</v>
      </c>
      <c r="D14" s="879"/>
    </row>
    <row r="15" spans="1:4" x14ac:dyDescent="0.2">
      <c r="A15" s="281" t="s">
        <v>214</v>
      </c>
      <c r="B15" s="666">
        <v>69.599999999999994</v>
      </c>
      <c r="C15" s="667">
        <v>46.905000000000001</v>
      </c>
      <c r="D15" s="879"/>
    </row>
    <row r="16" spans="1:4" x14ac:dyDescent="0.2">
      <c r="A16" s="281" t="s">
        <v>305</v>
      </c>
      <c r="B16" s="666">
        <v>88.566666666666663</v>
      </c>
      <c r="C16" s="667">
        <v>48.554766666666666</v>
      </c>
      <c r="D16" s="879"/>
    </row>
    <row r="17" spans="1:4" x14ac:dyDescent="0.2">
      <c r="A17" s="281" t="s">
        <v>246</v>
      </c>
      <c r="B17" s="666">
        <v>71.631766666666664</v>
      </c>
      <c r="C17" s="667">
        <v>47.802966666666663</v>
      </c>
      <c r="D17" s="879"/>
    </row>
    <row r="18" spans="1:4" x14ac:dyDescent="0.2">
      <c r="A18" s="281" t="s">
        <v>247</v>
      </c>
      <c r="B18" s="666">
        <v>0</v>
      </c>
      <c r="C18" s="667">
        <v>0</v>
      </c>
      <c r="D18" s="879"/>
    </row>
    <row r="19" spans="1:4" x14ac:dyDescent="0.2">
      <c r="A19" s="281" t="s">
        <v>306</v>
      </c>
      <c r="B19" s="666">
        <v>113.17279999999998</v>
      </c>
      <c r="C19" s="667">
        <v>52.713519581592706</v>
      </c>
      <c r="D19" s="879"/>
    </row>
    <row r="20" spans="1:4" x14ac:dyDescent="0.2">
      <c r="A20" s="281" t="s">
        <v>307</v>
      </c>
      <c r="B20" s="666">
        <v>60.51039999999999</v>
      </c>
      <c r="C20" s="667">
        <v>41.085033333333335</v>
      </c>
      <c r="D20" s="879"/>
    </row>
    <row r="21" spans="1:4" x14ac:dyDescent="0.2">
      <c r="A21" s="281" t="s">
        <v>215</v>
      </c>
      <c r="B21" s="666">
        <v>114.99180000000001</v>
      </c>
      <c r="C21" s="667">
        <v>53.934766666666668</v>
      </c>
      <c r="D21" s="879"/>
    </row>
    <row r="22" spans="1:4" x14ac:dyDescent="0.2">
      <c r="A22" s="281" t="s">
        <v>308</v>
      </c>
      <c r="B22" s="666">
        <v>62.054966666666658</v>
      </c>
      <c r="C22" s="667">
        <v>48.349000000000004</v>
      </c>
      <c r="D22" s="879"/>
    </row>
    <row r="23" spans="1:4" x14ac:dyDescent="0.2">
      <c r="A23" s="281" t="s">
        <v>309</v>
      </c>
      <c r="B23" s="666">
        <v>54.998000000000005</v>
      </c>
      <c r="C23" s="667">
        <v>43.339099999999995</v>
      </c>
      <c r="D23" s="879"/>
    </row>
    <row r="24" spans="1:4" x14ac:dyDescent="0.2">
      <c r="A24" s="281" t="s">
        <v>310</v>
      </c>
      <c r="B24" s="666">
        <v>52.3</v>
      </c>
      <c r="C24" s="667">
        <v>44.877133333333333</v>
      </c>
      <c r="D24" s="879"/>
    </row>
    <row r="25" spans="1:4" x14ac:dyDescent="0.2">
      <c r="A25" s="281" t="s">
        <v>311</v>
      </c>
      <c r="B25" s="666">
        <v>100</v>
      </c>
      <c r="C25" s="667">
        <v>61.537000000000013</v>
      </c>
      <c r="D25" s="879"/>
    </row>
    <row r="26" spans="1:4" x14ac:dyDescent="0.2">
      <c r="A26" s="281" t="s">
        <v>635</v>
      </c>
      <c r="B26" s="666">
        <v>99.49666666666667</v>
      </c>
      <c r="C26" s="667">
        <v>32.836633333333332</v>
      </c>
      <c r="D26" s="879"/>
    </row>
    <row r="27" spans="1:4" x14ac:dyDescent="0.2">
      <c r="A27" s="281" t="s">
        <v>312</v>
      </c>
      <c r="B27" s="666">
        <v>67.385599999999997</v>
      </c>
      <c r="C27" s="667">
        <v>49.33855920324401</v>
      </c>
      <c r="D27" s="879"/>
    </row>
    <row r="28" spans="1:4" x14ac:dyDescent="0.2">
      <c r="A28" s="281" t="s">
        <v>248</v>
      </c>
      <c r="B28" s="666">
        <v>103.06666666666668</v>
      </c>
      <c r="C28" s="667">
        <v>49.099233333333331</v>
      </c>
      <c r="D28" s="879"/>
    </row>
    <row r="29" spans="1:4" x14ac:dyDescent="0.2">
      <c r="A29" s="281" t="s">
        <v>217</v>
      </c>
      <c r="B29" s="666">
        <v>56.462566666666667</v>
      </c>
      <c r="C29" s="667">
        <v>41.394878190798032</v>
      </c>
      <c r="D29" s="879"/>
    </row>
    <row r="30" spans="1:4" x14ac:dyDescent="0.2">
      <c r="A30" s="281" t="s">
        <v>646</v>
      </c>
      <c r="B30" s="666">
        <v>62.69116666666666</v>
      </c>
      <c r="C30" s="667">
        <v>42.700832832733127</v>
      </c>
      <c r="D30" s="879"/>
    </row>
    <row r="31" spans="1:4" x14ac:dyDescent="0.2">
      <c r="A31" s="281" t="s">
        <v>313</v>
      </c>
      <c r="B31" s="666">
        <v>87.976866666666666</v>
      </c>
      <c r="C31" s="667">
        <v>40.916174793193697</v>
      </c>
      <c r="D31" s="879"/>
    </row>
    <row r="32" spans="1:4" x14ac:dyDescent="0.2">
      <c r="A32" s="281" t="s">
        <v>249</v>
      </c>
      <c r="B32" s="666">
        <v>110.83676666666665</v>
      </c>
      <c r="C32" s="667">
        <v>46.133904914788154</v>
      </c>
      <c r="D32" s="879"/>
    </row>
    <row r="33" spans="1:3" x14ac:dyDescent="0.2">
      <c r="A33" s="289" t="s">
        <v>314</v>
      </c>
      <c r="B33" s="668">
        <v>66.594833333333341</v>
      </c>
      <c r="C33" s="668">
        <v>45.138721705223638</v>
      </c>
    </row>
    <row r="34" spans="1:3" x14ac:dyDescent="0.2">
      <c r="A34" s="291" t="s">
        <v>315</v>
      </c>
      <c r="B34" s="669">
        <v>65.011633333333322</v>
      </c>
      <c r="C34" s="669">
        <v>44.910305206267722</v>
      </c>
    </row>
    <row r="35" spans="1:3" x14ac:dyDescent="0.2">
      <c r="A35" s="291" t="s">
        <v>316</v>
      </c>
      <c r="B35" s="703">
        <v>2.4076666666666569</v>
      </c>
      <c r="C35" s="703">
        <v>2.0940385396010583</v>
      </c>
    </row>
    <row r="36" spans="1:3" x14ac:dyDescent="0.2">
      <c r="A36" s="94"/>
      <c r="B36" s="8"/>
      <c r="C36" s="71" t="s">
        <v>575</v>
      </c>
    </row>
    <row r="37" spans="1:3" x14ac:dyDescent="0.2">
      <c r="A37" s="94" t="s">
        <v>533</v>
      </c>
      <c r="B37" s="94"/>
      <c r="C37" s="94"/>
    </row>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election activeCell="A3" sqref="A3"/>
    </sheetView>
  </sheetViews>
  <sheetFormatPr baseColWidth="10" defaultRowHeight="12.75" x14ac:dyDescent="0.2"/>
  <cols>
    <col min="1" max="1" width="16.375" style="805" bestFit="1" customWidth="1"/>
    <col min="2" max="13" width="8.5" style="805" customWidth="1"/>
    <col min="14" max="16384" width="11" style="805"/>
  </cols>
  <sheetData>
    <row r="1" spans="1:13" x14ac:dyDescent="0.2">
      <c r="A1" s="211" t="s">
        <v>20</v>
      </c>
      <c r="B1" s="20"/>
      <c r="C1" s="20"/>
      <c r="D1" s="20"/>
      <c r="E1" s="20"/>
      <c r="F1" s="20"/>
      <c r="G1" s="20"/>
      <c r="H1" s="20"/>
      <c r="I1" s="20"/>
      <c r="J1" s="20"/>
      <c r="K1" s="20"/>
      <c r="L1" s="20"/>
      <c r="M1" s="20"/>
    </row>
    <row r="2" spans="1:13" x14ac:dyDescent="0.2">
      <c r="A2" s="211"/>
      <c r="B2" s="20"/>
      <c r="C2" s="20"/>
      <c r="D2" s="20"/>
      <c r="E2" s="20"/>
      <c r="F2" s="20"/>
      <c r="G2" s="20"/>
      <c r="H2" s="20"/>
      <c r="I2" s="20"/>
      <c r="J2" s="20"/>
      <c r="K2" s="20"/>
      <c r="L2" s="20"/>
      <c r="M2" s="216" t="s">
        <v>318</v>
      </c>
    </row>
    <row r="3" spans="1:13" x14ac:dyDescent="0.2">
      <c r="A3" s="806"/>
      <c r="B3" s="658">
        <v>2016</v>
      </c>
      <c r="C3" s="658" t="s">
        <v>568</v>
      </c>
      <c r="D3" s="658" t="s">
        <v>568</v>
      </c>
      <c r="E3" s="658">
        <v>2017</v>
      </c>
      <c r="F3" s="658" t="s">
        <v>568</v>
      </c>
      <c r="G3" s="658" t="s">
        <v>568</v>
      </c>
      <c r="H3" s="658" t="s">
        <v>568</v>
      </c>
      <c r="I3" s="658" t="s">
        <v>568</v>
      </c>
      <c r="J3" s="658" t="s">
        <v>568</v>
      </c>
      <c r="K3" s="658" t="s">
        <v>568</v>
      </c>
      <c r="L3" s="658" t="s">
        <v>568</v>
      </c>
      <c r="M3" s="658" t="s">
        <v>568</v>
      </c>
    </row>
    <row r="4" spans="1:13" x14ac:dyDescent="0.2">
      <c r="A4" s="631"/>
      <c r="B4" s="807">
        <v>42644</v>
      </c>
      <c r="C4" s="807">
        <v>42675</v>
      </c>
      <c r="D4" s="807">
        <v>42705</v>
      </c>
      <c r="E4" s="807">
        <v>42736</v>
      </c>
      <c r="F4" s="807">
        <v>42767</v>
      </c>
      <c r="G4" s="807">
        <v>42795</v>
      </c>
      <c r="H4" s="807">
        <v>42826</v>
      </c>
      <c r="I4" s="807">
        <v>42856</v>
      </c>
      <c r="J4" s="807">
        <v>42887</v>
      </c>
      <c r="K4" s="807">
        <v>42917</v>
      </c>
      <c r="L4" s="807">
        <v>42948</v>
      </c>
      <c r="M4" s="807">
        <v>42979</v>
      </c>
    </row>
    <row r="5" spans="1:13" x14ac:dyDescent="0.2">
      <c r="A5" s="808" t="s">
        <v>319</v>
      </c>
      <c r="B5" s="809">
        <v>49.484285714285718</v>
      </c>
      <c r="C5" s="809">
        <v>44.89318181818183</v>
      </c>
      <c r="D5" s="809">
        <v>53.201999999999998</v>
      </c>
      <c r="E5" s="809">
        <v>54.541904761904753</v>
      </c>
      <c r="F5" s="809">
        <v>54.806500000000007</v>
      </c>
      <c r="G5" s="809">
        <v>51.580000000000005</v>
      </c>
      <c r="H5" s="809">
        <v>52.351578947368409</v>
      </c>
      <c r="I5" s="809">
        <v>50.222272727272724</v>
      </c>
      <c r="J5" s="809">
        <v>46.296363636363644</v>
      </c>
      <c r="K5" s="809">
        <v>48.481428571428566</v>
      </c>
      <c r="L5" s="809">
        <v>51.660454545454542</v>
      </c>
      <c r="M5" s="809">
        <v>56.177142857142861</v>
      </c>
    </row>
    <row r="6" spans="1:13" x14ac:dyDescent="0.2">
      <c r="A6" s="810" t="s">
        <v>320</v>
      </c>
      <c r="B6" s="809">
        <v>49.845714285714287</v>
      </c>
      <c r="C6" s="809">
        <v>45.660952380952381</v>
      </c>
      <c r="D6" s="809">
        <v>51.970476190476198</v>
      </c>
      <c r="E6" s="809">
        <v>52.503999999999998</v>
      </c>
      <c r="F6" s="809">
        <v>53.46842105263157</v>
      </c>
      <c r="G6" s="809">
        <v>49.327826086956513</v>
      </c>
      <c r="H6" s="809">
        <v>51.08</v>
      </c>
      <c r="I6" s="809">
        <v>48.476363636363637</v>
      </c>
      <c r="J6" s="809">
        <v>45.177727272727275</v>
      </c>
      <c r="K6" s="809">
        <v>46.630526315789474</v>
      </c>
      <c r="L6" s="809">
        <v>48.036956521739135</v>
      </c>
      <c r="M6" s="809">
        <v>49.822000000000003</v>
      </c>
    </row>
    <row r="7" spans="1:13" x14ac:dyDescent="0.2">
      <c r="A7" s="811" t="s">
        <v>321</v>
      </c>
      <c r="B7" s="812">
        <v>1.1026047619047619</v>
      </c>
      <c r="C7" s="812">
        <v>1.0798954545454547</v>
      </c>
      <c r="D7" s="812">
        <v>1.0542904761904763</v>
      </c>
      <c r="E7" s="812">
        <v>1.0614409090909092</v>
      </c>
      <c r="F7" s="812">
        <v>1.064265</v>
      </c>
      <c r="G7" s="812">
        <v>1.0684695652173912</v>
      </c>
      <c r="H7" s="812">
        <v>1.0722666666666667</v>
      </c>
      <c r="I7" s="812">
        <v>1.10575</v>
      </c>
      <c r="J7" s="812">
        <v>1.1229454545454547</v>
      </c>
      <c r="K7" s="812">
        <v>1.1511142857142855</v>
      </c>
      <c r="L7" s="812">
        <v>1.1806739130434782</v>
      </c>
      <c r="M7" s="812">
        <v>1.191457142857143</v>
      </c>
    </row>
    <row r="8" spans="1:13" x14ac:dyDescent="0.2">
      <c r="A8" s="20"/>
      <c r="B8" s="20"/>
      <c r="C8" s="20"/>
      <c r="D8" s="20"/>
      <c r="E8" s="20"/>
      <c r="F8" s="20"/>
      <c r="G8" s="20"/>
      <c r="H8" s="20"/>
      <c r="I8" s="20"/>
      <c r="J8" s="20"/>
      <c r="K8" s="20"/>
      <c r="L8" s="20"/>
      <c r="M8" s="233" t="s">
        <v>322</v>
      </c>
    </row>
    <row r="9" spans="1:13" x14ac:dyDescent="0.2">
      <c r="A9" s="813"/>
      <c r="B9" s="20"/>
      <c r="C9" s="20"/>
      <c r="D9" s="20"/>
      <c r="E9" s="20"/>
      <c r="F9" s="20"/>
      <c r="G9" s="20"/>
      <c r="H9" s="20"/>
      <c r="I9" s="20"/>
      <c r="J9" s="20"/>
      <c r="K9" s="20"/>
      <c r="L9" s="20"/>
      <c r="M9" s="2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election activeCell="C31" sqref="C31"/>
    </sheetView>
  </sheetViews>
  <sheetFormatPr baseColWidth="10" defaultRowHeight="12.75" x14ac:dyDescent="0.2"/>
  <cols>
    <col min="1" max="1" width="16.5" style="805" bestFit="1" customWidth="1"/>
    <col min="2" max="13" width="7.375" style="805" customWidth="1"/>
    <col min="14" max="16384" width="11" style="805"/>
  </cols>
  <sheetData>
    <row r="1" spans="1:13" x14ac:dyDescent="0.2">
      <c r="A1" s="211" t="s">
        <v>21</v>
      </c>
      <c r="B1" s="814"/>
      <c r="C1" s="814"/>
      <c r="D1" s="814"/>
      <c r="E1" s="814"/>
      <c r="F1" s="814"/>
      <c r="G1" s="814"/>
      <c r="H1" s="814"/>
      <c r="I1" s="814"/>
      <c r="J1" s="814"/>
      <c r="K1" s="814"/>
      <c r="L1" s="814"/>
      <c r="M1" s="814"/>
    </row>
    <row r="2" spans="1:13" x14ac:dyDescent="0.2">
      <c r="A2" s="214"/>
      <c r="B2" s="814"/>
      <c r="C2" s="814"/>
      <c r="D2" s="814"/>
      <c r="E2" s="814"/>
      <c r="F2" s="814"/>
      <c r="G2" s="814"/>
      <c r="H2" s="814"/>
      <c r="I2" s="814"/>
      <c r="J2" s="814"/>
      <c r="K2" s="814"/>
      <c r="L2" s="814"/>
      <c r="M2" s="216" t="s">
        <v>318</v>
      </c>
    </row>
    <row r="3" spans="1:13" x14ac:dyDescent="0.2">
      <c r="A3" s="815"/>
      <c r="B3" s="658">
        <v>2016</v>
      </c>
      <c r="C3" s="658" t="s">
        <v>568</v>
      </c>
      <c r="D3" s="658" t="s">
        <v>568</v>
      </c>
      <c r="E3" s="658">
        <v>2017</v>
      </c>
      <c r="F3" s="658" t="s">
        <v>568</v>
      </c>
      <c r="G3" s="658" t="s">
        <v>568</v>
      </c>
      <c r="H3" s="658" t="s">
        <v>568</v>
      </c>
      <c r="I3" s="658" t="s">
        <v>568</v>
      </c>
      <c r="J3" s="658" t="s">
        <v>568</v>
      </c>
      <c r="K3" s="658" t="s">
        <v>568</v>
      </c>
      <c r="L3" s="658" t="s">
        <v>568</v>
      </c>
      <c r="M3" s="658" t="s">
        <v>568</v>
      </c>
    </row>
    <row r="4" spans="1:13" x14ac:dyDescent="0.2">
      <c r="A4" s="631"/>
      <c r="B4" s="807">
        <v>42644</v>
      </c>
      <c r="C4" s="807">
        <v>42675</v>
      </c>
      <c r="D4" s="807">
        <v>42705</v>
      </c>
      <c r="E4" s="807">
        <v>42736</v>
      </c>
      <c r="F4" s="807">
        <v>42767</v>
      </c>
      <c r="G4" s="807">
        <v>42795</v>
      </c>
      <c r="H4" s="807">
        <v>42826</v>
      </c>
      <c r="I4" s="807">
        <v>42856</v>
      </c>
      <c r="J4" s="807">
        <v>42887</v>
      </c>
      <c r="K4" s="807">
        <v>42917</v>
      </c>
      <c r="L4" s="807">
        <v>42948</v>
      </c>
      <c r="M4" s="807">
        <v>42979</v>
      </c>
    </row>
    <row r="5" spans="1:13" x14ac:dyDescent="0.2">
      <c r="A5" s="704" t="s">
        <v>323</v>
      </c>
      <c r="B5" s="551"/>
      <c r="C5" s="551"/>
      <c r="D5" s="551"/>
      <c r="E5" s="551"/>
      <c r="F5" s="551"/>
      <c r="G5" s="551"/>
      <c r="H5" s="551"/>
      <c r="I5" s="551"/>
      <c r="J5" s="551"/>
      <c r="K5" s="551"/>
      <c r="L5" s="551"/>
      <c r="M5" s="551"/>
    </row>
    <row r="6" spans="1:13" x14ac:dyDescent="0.2">
      <c r="A6" s="816" t="s">
        <v>324</v>
      </c>
      <c r="B6" s="550">
        <v>46.685714285714283</v>
      </c>
      <c r="C6" s="550">
        <v>41.767272727272726</v>
      </c>
      <c r="D6" s="550">
        <v>50.18636363636363</v>
      </c>
      <c r="E6" s="550">
        <v>51.363181818181822</v>
      </c>
      <c r="F6" s="550">
        <v>51.314499999999995</v>
      </c>
      <c r="G6" s="550">
        <v>49.242608695652173</v>
      </c>
      <c r="H6" s="550">
        <v>50.139000000000003</v>
      </c>
      <c r="I6" s="550">
        <v>47.23434782608696</v>
      </c>
      <c r="J6" s="550">
        <v>44.193636363636358</v>
      </c>
      <c r="K6" s="550">
        <v>45.897619047619045</v>
      </c>
      <c r="L6" s="550">
        <v>49.296086956521734</v>
      </c>
      <c r="M6" s="550">
        <v>53.159523809523805</v>
      </c>
    </row>
    <row r="7" spans="1:13" x14ac:dyDescent="0.2">
      <c r="A7" s="816" t="s">
        <v>325</v>
      </c>
      <c r="B7" s="550">
        <v>48.794761904761906</v>
      </c>
      <c r="C7" s="550">
        <v>43.976363636363629</v>
      </c>
      <c r="D7" s="550">
        <v>52.12772727272727</v>
      </c>
      <c r="E7" s="550">
        <v>53.673636363636369</v>
      </c>
      <c r="F7" s="550">
        <v>54.338999999999984</v>
      </c>
      <c r="G7" s="550">
        <v>51.108260869565207</v>
      </c>
      <c r="H7" s="550">
        <v>52.502631578947359</v>
      </c>
      <c r="I7" s="550">
        <v>50.196956521739139</v>
      </c>
      <c r="J7" s="550">
        <v>46.365909090909099</v>
      </c>
      <c r="K7" s="550">
        <v>47.863809523809529</v>
      </c>
      <c r="L7" s="550">
        <v>50.272608695652174</v>
      </c>
      <c r="M7" s="550">
        <v>53.905238095238083</v>
      </c>
    </row>
    <row r="8" spans="1:13" x14ac:dyDescent="0.2">
      <c r="A8" s="816" t="s">
        <v>651</v>
      </c>
      <c r="B8" s="550">
        <v>46.68333333333333</v>
      </c>
      <c r="C8" s="550">
        <v>41.743636363636362</v>
      </c>
      <c r="D8" s="550">
        <v>50.142272727272733</v>
      </c>
      <c r="E8" s="550">
        <v>51.24</v>
      </c>
      <c r="F8" s="550">
        <v>51.3125</v>
      </c>
      <c r="G8" s="550">
        <v>49.273043478260867</v>
      </c>
      <c r="H8" s="550">
        <v>50.136499999999998</v>
      </c>
      <c r="I8" s="550">
        <v>47.279565217391294</v>
      </c>
      <c r="J8" s="550">
        <v>44.19590909090909</v>
      </c>
      <c r="K8" s="550">
        <v>45.897619047619045</v>
      </c>
      <c r="L8" s="550">
        <v>49.296956521739126</v>
      </c>
      <c r="M8" s="550">
        <v>53.159523809523805</v>
      </c>
    </row>
    <row r="9" spans="1:13" x14ac:dyDescent="0.2">
      <c r="A9" s="816" t="s">
        <v>652</v>
      </c>
      <c r="B9" s="550">
        <v>45.040476190476191</v>
      </c>
      <c r="C9" s="550">
        <v>40.23681818181818</v>
      </c>
      <c r="D9" s="550">
        <v>48.260454545454543</v>
      </c>
      <c r="E9" s="550">
        <v>49.521818181818183</v>
      </c>
      <c r="F9" s="550">
        <v>49.517499999999998</v>
      </c>
      <c r="G9" s="550">
        <v>47.377391304347832</v>
      </c>
      <c r="H9" s="550">
        <v>48.236499999999992</v>
      </c>
      <c r="I9" s="550">
        <v>45.425217391304344</v>
      </c>
      <c r="J9" s="550">
        <v>42.250454545454552</v>
      </c>
      <c r="K9" s="550">
        <v>43.947619047619042</v>
      </c>
      <c r="L9" s="550">
        <v>47.490434782608688</v>
      </c>
      <c r="M9" s="550">
        <v>51.269047619047626</v>
      </c>
    </row>
    <row r="10" spans="1:13" x14ac:dyDescent="0.2">
      <c r="A10" s="817" t="s">
        <v>327</v>
      </c>
      <c r="B10" s="643">
        <v>44.329047619047614</v>
      </c>
      <c r="C10" s="643">
        <v>39.788636363636357</v>
      </c>
      <c r="D10" s="643">
        <v>48.672499999999999</v>
      </c>
      <c r="E10" s="643">
        <v>49.976666666666667</v>
      </c>
      <c r="F10" s="643">
        <v>50.269500000000001</v>
      </c>
      <c r="G10" s="643">
        <v>47.28478260869565</v>
      </c>
      <c r="H10" s="643">
        <v>48.178947368421049</v>
      </c>
      <c r="I10" s="643">
        <v>46.089130434782618</v>
      </c>
      <c r="J10" s="643">
        <v>42.599999999999994</v>
      </c>
      <c r="K10" s="643">
        <v>44.771428571428565</v>
      </c>
      <c r="L10" s="643">
        <v>47.986956521739131</v>
      </c>
      <c r="M10" s="643">
        <v>52.452857142857141</v>
      </c>
    </row>
    <row r="11" spans="1:13" x14ac:dyDescent="0.2">
      <c r="A11" s="704" t="s">
        <v>326</v>
      </c>
      <c r="B11" s="552"/>
      <c r="C11" s="552"/>
      <c r="D11" s="552"/>
      <c r="E11" s="552"/>
      <c r="F11" s="552"/>
      <c r="G11" s="552"/>
      <c r="H11" s="552"/>
      <c r="I11" s="552"/>
      <c r="J11" s="552"/>
      <c r="K11" s="552"/>
      <c r="L11" s="552"/>
      <c r="M11" s="552"/>
    </row>
    <row r="12" spans="1:13" x14ac:dyDescent="0.2">
      <c r="A12" s="816" t="s">
        <v>328</v>
      </c>
      <c r="B12" s="550">
        <v>49.47904761904762</v>
      </c>
      <c r="C12" s="550">
        <v>44.815909090909095</v>
      </c>
      <c r="D12" s="550">
        <v>53.490000000000009</v>
      </c>
      <c r="E12" s="550">
        <v>54.569523809523808</v>
      </c>
      <c r="F12" s="550">
        <v>54.721999999999994</v>
      </c>
      <c r="G12" s="550">
        <v>51.124782608695647</v>
      </c>
      <c r="H12" s="550">
        <v>51.70210526315789</v>
      </c>
      <c r="I12" s="550">
        <v>49.765217391304347</v>
      </c>
      <c r="J12" s="550">
        <v>45.763636363636358</v>
      </c>
      <c r="K12" s="550">
        <v>48.085714285714282</v>
      </c>
      <c r="L12" s="550">
        <v>51.706521739130437</v>
      </c>
      <c r="M12" s="550">
        <v>56.438571428571429</v>
      </c>
    </row>
    <row r="13" spans="1:13" x14ac:dyDescent="0.2">
      <c r="A13" s="816" t="s">
        <v>329</v>
      </c>
      <c r="B13" s="550">
        <v>48.41</v>
      </c>
      <c r="C13" s="550">
        <v>43.224545454545456</v>
      </c>
      <c r="D13" s="550">
        <v>51.843636363636371</v>
      </c>
      <c r="E13" s="550">
        <v>53.055454545454538</v>
      </c>
      <c r="F13" s="550">
        <v>53.450500000000012</v>
      </c>
      <c r="G13" s="550">
        <v>49.920434782608687</v>
      </c>
      <c r="H13" s="550">
        <v>50.898500000000006</v>
      </c>
      <c r="I13" s="550">
        <v>48.641304347826086</v>
      </c>
      <c r="J13" s="550">
        <v>44.770454545454541</v>
      </c>
      <c r="K13" s="550">
        <v>46.836190476190467</v>
      </c>
      <c r="L13" s="550">
        <v>50.336521739130426</v>
      </c>
      <c r="M13" s="550">
        <v>55.12619047619048</v>
      </c>
    </row>
    <row r="14" spans="1:13" x14ac:dyDescent="0.2">
      <c r="A14" s="816" t="s">
        <v>330</v>
      </c>
      <c r="B14" s="550">
        <v>50.346190476190472</v>
      </c>
      <c r="C14" s="550">
        <v>45.481818181818191</v>
      </c>
      <c r="D14" s="550">
        <v>54.101500000000009</v>
      </c>
      <c r="E14" s="550">
        <v>55.098571428571439</v>
      </c>
      <c r="F14" s="550">
        <v>55.484999999999999</v>
      </c>
      <c r="G14" s="550">
        <v>52.187391304347813</v>
      </c>
      <c r="H14" s="550">
        <v>52.897368421052633</v>
      </c>
      <c r="I14" s="550">
        <v>51.204347826086959</v>
      </c>
      <c r="J14" s="550">
        <v>46.853181818181817</v>
      </c>
      <c r="K14" s="550">
        <v>48.928571428571416</v>
      </c>
      <c r="L14" s="550">
        <v>52.460869565217386</v>
      </c>
      <c r="M14" s="550">
        <v>57.41952380952381</v>
      </c>
    </row>
    <row r="15" spans="1:13" x14ac:dyDescent="0.2">
      <c r="A15" s="704" t="s">
        <v>218</v>
      </c>
      <c r="B15" s="552"/>
      <c r="C15" s="552"/>
      <c r="D15" s="552"/>
      <c r="E15" s="552"/>
      <c r="F15" s="552"/>
      <c r="G15" s="552"/>
      <c r="H15" s="552"/>
      <c r="I15" s="552"/>
      <c r="J15" s="552"/>
      <c r="K15" s="552"/>
      <c r="L15" s="552"/>
      <c r="M15" s="552"/>
    </row>
    <row r="16" spans="1:13" x14ac:dyDescent="0.2">
      <c r="A16" s="816" t="s">
        <v>331</v>
      </c>
      <c r="B16" s="550">
        <v>48.027142857142856</v>
      </c>
      <c r="C16" s="550">
        <v>43.520454545454548</v>
      </c>
      <c r="D16" s="550">
        <v>52.122500000000002</v>
      </c>
      <c r="E16" s="550">
        <v>53.436190476190482</v>
      </c>
      <c r="F16" s="550">
        <v>53.397000000000006</v>
      </c>
      <c r="G16" s="550">
        <v>50.080434782608712</v>
      </c>
      <c r="H16" s="550">
        <v>51.369999999999983</v>
      </c>
      <c r="I16" s="550">
        <v>48.756363636363638</v>
      </c>
      <c r="J16" s="550">
        <v>45.438636363636363</v>
      </c>
      <c r="K16" s="550">
        <v>47.795238095238084</v>
      </c>
      <c r="L16" s="550">
        <v>51.385454545454543</v>
      </c>
      <c r="M16" s="550">
        <v>54.974285714285706</v>
      </c>
    </row>
    <row r="17" spans="1:13" x14ac:dyDescent="0.2">
      <c r="A17" s="704" t="s">
        <v>332</v>
      </c>
      <c r="B17" s="705"/>
      <c r="C17" s="705"/>
      <c r="D17" s="705"/>
      <c r="E17" s="705"/>
      <c r="F17" s="705"/>
      <c r="G17" s="705"/>
      <c r="H17" s="705"/>
      <c r="I17" s="705"/>
      <c r="J17" s="705"/>
      <c r="K17" s="705"/>
      <c r="L17" s="705"/>
      <c r="M17" s="705"/>
    </row>
    <row r="18" spans="1:13" x14ac:dyDescent="0.2">
      <c r="A18" s="816" t="s">
        <v>333</v>
      </c>
      <c r="B18" s="550">
        <v>49.845714285714287</v>
      </c>
      <c r="C18" s="550">
        <v>45.660952380952381</v>
      </c>
      <c r="D18" s="550">
        <v>51.970476190476198</v>
      </c>
      <c r="E18" s="550">
        <v>52.503999999999998</v>
      </c>
      <c r="F18" s="550">
        <v>53.46842105263157</v>
      </c>
      <c r="G18" s="550">
        <v>49.327826086956513</v>
      </c>
      <c r="H18" s="550">
        <v>51.08</v>
      </c>
      <c r="I18" s="550">
        <v>48.476363636363637</v>
      </c>
      <c r="J18" s="550">
        <v>45.177727272727275</v>
      </c>
      <c r="K18" s="550">
        <v>46.630526315789474</v>
      </c>
      <c r="L18" s="550">
        <v>48.036956521739135</v>
      </c>
      <c r="M18" s="550">
        <v>49.822000000000003</v>
      </c>
    </row>
    <row r="19" spans="1:13" x14ac:dyDescent="0.2">
      <c r="A19" s="817" t="s">
        <v>334</v>
      </c>
      <c r="B19" s="643">
        <v>38.796190476190482</v>
      </c>
      <c r="C19" s="643">
        <v>34.836818181818188</v>
      </c>
      <c r="D19" s="643">
        <v>42.839999999999996</v>
      </c>
      <c r="E19" s="643">
        <v>44.243636363636362</v>
      </c>
      <c r="F19" s="643">
        <v>44.576000000000001</v>
      </c>
      <c r="G19" s="643">
        <v>42.076521739130442</v>
      </c>
      <c r="H19" s="643">
        <v>44.426000000000002</v>
      </c>
      <c r="I19" s="643">
        <v>43.960869565217394</v>
      </c>
      <c r="J19" s="643">
        <v>41.997727272727275</v>
      </c>
      <c r="K19" s="643">
        <v>43.875714285714295</v>
      </c>
      <c r="L19" s="643">
        <v>45.595217391304338</v>
      </c>
      <c r="M19" s="643">
        <v>48.465714285714292</v>
      </c>
    </row>
    <row r="20" spans="1:13" x14ac:dyDescent="0.2">
      <c r="A20" s="704" t="s">
        <v>335</v>
      </c>
      <c r="B20" s="705"/>
      <c r="C20" s="705"/>
      <c r="D20" s="705"/>
      <c r="E20" s="705"/>
      <c r="F20" s="705"/>
      <c r="G20" s="705"/>
      <c r="H20" s="705"/>
      <c r="I20" s="705"/>
      <c r="J20" s="705"/>
      <c r="K20" s="705"/>
      <c r="L20" s="705"/>
      <c r="M20" s="705"/>
    </row>
    <row r="21" spans="1:13" x14ac:dyDescent="0.2">
      <c r="A21" s="816" t="s">
        <v>336</v>
      </c>
      <c r="B21" s="550">
        <v>49.353333333333325</v>
      </c>
      <c r="C21" s="550">
        <v>44.497727272727275</v>
      </c>
      <c r="D21" s="550">
        <v>53.398000000000003</v>
      </c>
      <c r="E21" s="550">
        <v>54.607619047619039</v>
      </c>
      <c r="F21" s="550">
        <v>55.013500000000001</v>
      </c>
      <c r="G21" s="550">
        <v>51.496521739130429</v>
      </c>
      <c r="H21" s="550">
        <v>52.501578947368422</v>
      </c>
      <c r="I21" s="550">
        <v>50.238695652173917</v>
      </c>
      <c r="J21" s="550">
        <v>46.323636363636354</v>
      </c>
      <c r="K21" s="550">
        <v>48.550476190476196</v>
      </c>
      <c r="L21" s="550">
        <v>52.304347826086946</v>
      </c>
      <c r="M21" s="550">
        <v>57.214761904761907</v>
      </c>
    </row>
    <row r="22" spans="1:13" x14ac:dyDescent="0.2">
      <c r="A22" s="816" t="s">
        <v>337</v>
      </c>
      <c r="B22" s="553">
        <v>48.93666666666666</v>
      </c>
      <c r="C22" s="553">
        <v>44.005454545454548</v>
      </c>
      <c r="D22" s="553">
        <v>53.031499999999994</v>
      </c>
      <c r="E22" s="553">
        <v>54.455714285714279</v>
      </c>
      <c r="F22" s="553">
        <v>54.606500000000004</v>
      </c>
      <c r="G22" s="553">
        <v>51.30869565217391</v>
      </c>
      <c r="H22" s="553">
        <v>52.222105263157893</v>
      </c>
      <c r="I22" s="553">
        <v>49.915652173913053</v>
      </c>
      <c r="J22" s="553">
        <v>45.943636363636365</v>
      </c>
      <c r="K22" s="553">
        <v>48.512380952380951</v>
      </c>
      <c r="L22" s="553">
        <v>51.927826086956529</v>
      </c>
      <c r="M22" s="553">
        <v>56.922380952380934</v>
      </c>
    </row>
    <row r="23" spans="1:13" x14ac:dyDescent="0.2">
      <c r="A23" s="817" t="s">
        <v>338</v>
      </c>
      <c r="B23" s="643">
        <v>49.009523809523813</v>
      </c>
      <c r="C23" s="643">
        <v>44.006363636363638</v>
      </c>
      <c r="D23" s="643">
        <v>52.998000000000005</v>
      </c>
      <c r="E23" s="643">
        <v>54.407619047619036</v>
      </c>
      <c r="F23" s="643">
        <v>54.503999999999998</v>
      </c>
      <c r="G23" s="643">
        <v>51.331304347826091</v>
      </c>
      <c r="H23" s="643">
        <v>52.099473684210523</v>
      </c>
      <c r="I23" s="643">
        <v>49.810869565217388</v>
      </c>
      <c r="J23" s="643">
        <v>45.865909090909092</v>
      </c>
      <c r="K23" s="643">
        <v>48.516666666666666</v>
      </c>
      <c r="L23" s="643">
        <v>52.044782608695641</v>
      </c>
      <c r="M23" s="643">
        <v>57.000476190476192</v>
      </c>
    </row>
    <row r="24" spans="1:13" s="820" customFormat="1" x14ac:dyDescent="0.2">
      <c r="A24" s="818" t="s">
        <v>339</v>
      </c>
      <c r="B24" s="819">
        <v>47.867619047619051</v>
      </c>
      <c r="C24" s="819">
        <v>43.217272727272729</v>
      </c>
      <c r="D24" s="819">
        <v>51.676666666666655</v>
      </c>
      <c r="E24" s="819">
        <v>52.397142857142867</v>
      </c>
      <c r="F24" s="819">
        <v>53.369000000000014</v>
      </c>
      <c r="G24" s="819">
        <v>50.317826086956529</v>
      </c>
      <c r="H24" s="819">
        <v>51.355789473684212</v>
      </c>
      <c r="I24" s="819">
        <v>49.199565217391317</v>
      </c>
      <c r="J24" s="819">
        <v>45.207272727272731</v>
      </c>
      <c r="K24" s="819">
        <v>46.918095238095241</v>
      </c>
      <c r="L24" s="819">
        <v>49.597391304347823</v>
      </c>
      <c r="M24" s="819">
        <v>53.436190476190482</v>
      </c>
    </row>
    <row r="25" spans="1:13" x14ac:dyDescent="0.2">
      <c r="A25" s="821"/>
      <c r="B25" s="814"/>
      <c r="C25" s="814"/>
      <c r="D25" s="814"/>
      <c r="E25" s="814"/>
      <c r="F25" s="814"/>
      <c r="G25" s="814"/>
      <c r="H25" s="814"/>
      <c r="I25" s="814"/>
      <c r="J25" s="814"/>
      <c r="K25" s="814"/>
      <c r="L25" s="814"/>
      <c r="M25" s="233" t="s">
        <v>322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O26"/>
  <sheetViews>
    <sheetView workbookViewId="0">
      <selection activeCell="C3" sqref="C3:N12"/>
    </sheetView>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814"/>
    <col min="16" max="16384" width="10.5" style="20"/>
  </cols>
  <sheetData>
    <row r="1" spans="1:15" ht="13.7" customHeight="1" x14ac:dyDescent="0.2">
      <c r="A1" s="211" t="s">
        <v>22</v>
      </c>
      <c r="B1" s="211"/>
      <c r="C1" s="814"/>
      <c r="D1" s="814"/>
      <c r="E1" s="814"/>
      <c r="F1" s="814"/>
      <c r="G1" s="814"/>
      <c r="H1" s="814"/>
      <c r="I1" s="814"/>
      <c r="J1" s="814"/>
      <c r="K1" s="814"/>
      <c r="L1" s="814"/>
      <c r="M1" s="814"/>
    </row>
    <row r="2" spans="1:15" ht="13.7" customHeight="1" x14ac:dyDescent="0.2">
      <c r="A2" s="211"/>
      <c r="B2" s="211"/>
      <c r="C2" s="814"/>
      <c r="D2" s="814"/>
      <c r="E2" s="814"/>
      <c r="F2" s="814"/>
      <c r="G2" s="814"/>
      <c r="H2" s="814"/>
      <c r="I2" s="814"/>
      <c r="J2" s="814"/>
      <c r="K2" s="814"/>
      <c r="L2" s="814"/>
      <c r="M2" s="814"/>
      <c r="N2" s="216" t="s">
        <v>340</v>
      </c>
    </row>
    <row r="3" spans="1:15" ht="13.7" customHeight="1" x14ac:dyDescent="0.2">
      <c r="A3" s="825"/>
      <c r="B3" s="825"/>
      <c r="C3" s="658">
        <v>2016</v>
      </c>
      <c r="D3" s="658" t="s">
        <v>568</v>
      </c>
      <c r="E3" s="658" t="s">
        <v>568</v>
      </c>
      <c r="F3" s="658">
        <v>2017</v>
      </c>
      <c r="G3" s="658" t="s">
        <v>568</v>
      </c>
      <c r="H3" s="658" t="s">
        <v>568</v>
      </c>
      <c r="I3" s="658" t="s">
        <v>568</v>
      </c>
      <c r="J3" s="658" t="s">
        <v>568</v>
      </c>
      <c r="K3" s="658" t="s">
        <v>568</v>
      </c>
      <c r="L3" s="658" t="s">
        <v>568</v>
      </c>
      <c r="M3" s="658" t="s">
        <v>568</v>
      </c>
      <c r="N3" s="658" t="s">
        <v>568</v>
      </c>
    </row>
    <row r="4" spans="1:15" ht="13.7" customHeight="1" x14ac:dyDescent="0.2">
      <c r="B4" s="630"/>
      <c r="C4" s="807">
        <v>42644</v>
      </c>
      <c r="D4" s="807">
        <v>42675</v>
      </c>
      <c r="E4" s="807">
        <v>42705</v>
      </c>
      <c r="F4" s="807">
        <v>42736</v>
      </c>
      <c r="G4" s="807">
        <v>42767</v>
      </c>
      <c r="H4" s="807">
        <v>42795</v>
      </c>
      <c r="I4" s="807">
        <v>42826</v>
      </c>
      <c r="J4" s="807">
        <v>42856</v>
      </c>
      <c r="K4" s="807">
        <v>42887</v>
      </c>
      <c r="L4" s="807">
        <v>42917</v>
      </c>
      <c r="M4" s="807">
        <v>42948</v>
      </c>
      <c r="N4" s="807">
        <v>42979</v>
      </c>
    </row>
    <row r="5" spans="1:15" ht="13.7" customHeight="1" x14ac:dyDescent="0.2">
      <c r="A5" s="921" t="s">
        <v>534</v>
      </c>
      <c r="B5" s="826" t="s">
        <v>341</v>
      </c>
      <c r="C5" s="822">
        <v>514.08333333333337</v>
      </c>
      <c r="D5" s="822">
        <v>468.29545454545456</v>
      </c>
      <c r="E5" s="822">
        <v>521.5</v>
      </c>
      <c r="F5" s="822">
        <v>549</v>
      </c>
      <c r="G5" s="822">
        <v>564.28750000000002</v>
      </c>
      <c r="H5" s="822">
        <v>507</v>
      </c>
      <c r="I5" s="822">
        <v>557.3125</v>
      </c>
      <c r="J5" s="822">
        <v>525.77173913043475</v>
      </c>
      <c r="K5" s="822">
        <v>494.5</v>
      </c>
      <c r="L5" s="822">
        <v>506.47619047619048</v>
      </c>
      <c r="M5" s="822">
        <v>551.52173913043475</v>
      </c>
      <c r="N5" s="822">
        <v>579.41666666666663</v>
      </c>
    </row>
    <row r="6" spans="1:15" ht="13.7" customHeight="1" x14ac:dyDescent="0.2">
      <c r="A6" s="922"/>
      <c r="B6" s="827" t="s">
        <v>342</v>
      </c>
      <c r="C6" s="823">
        <v>511.58333333333331</v>
      </c>
      <c r="D6" s="823">
        <v>467.92045454545456</v>
      </c>
      <c r="E6" s="823">
        <v>510.05</v>
      </c>
      <c r="F6" s="823">
        <v>534.53571428571433</v>
      </c>
      <c r="G6" s="823">
        <v>549.01250000000005</v>
      </c>
      <c r="H6" s="823">
        <v>499.30434782608694</v>
      </c>
      <c r="I6" s="823">
        <v>543.85526315789468</v>
      </c>
      <c r="J6" s="823">
        <v>516.054347826087</v>
      </c>
      <c r="K6" s="823">
        <v>493.96590909090907</v>
      </c>
      <c r="L6" s="823">
        <v>499.79761904761904</v>
      </c>
      <c r="M6" s="823">
        <v>542.84090909090912</v>
      </c>
      <c r="N6" s="823">
        <v>585.94047619047615</v>
      </c>
    </row>
    <row r="7" spans="1:15" ht="13.7" customHeight="1" x14ac:dyDescent="0.2">
      <c r="A7" s="921" t="s">
        <v>579</v>
      </c>
      <c r="B7" s="826" t="s">
        <v>341</v>
      </c>
      <c r="C7" s="824">
        <v>472.13095238095241</v>
      </c>
      <c r="D7" s="824">
        <v>440.69318181818181</v>
      </c>
      <c r="E7" s="824">
        <v>492.78750000000002</v>
      </c>
      <c r="F7" s="824">
        <v>499.89285714285717</v>
      </c>
      <c r="G7" s="824">
        <v>509.8125</v>
      </c>
      <c r="H7" s="824">
        <v>472.8478260869565</v>
      </c>
      <c r="I7" s="824">
        <v>492.26388888888891</v>
      </c>
      <c r="J7" s="824">
        <v>471.25</v>
      </c>
      <c r="K7" s="824">
        <v>444.20454545454544</v>
      </c>
      <c r="L7" s="824">
        <v>475.83333333333331</v>
      </c>
      <c r="M7" s="824">
        <v>506.47727272727275</v>
      </c>
      <c r="N7" s="824">
        <v>540.65476190476193</v>
      </c>
    </row>
    <row r="8" spans="1:15" ht="13.7" customHeight="1" x14ac:dyDescent="0.2">
      <c r="A8" s="922"/>
      <c r="B8" s="827" t="s">
        <v>342</v>
      </c>
      <c r="C8" s="823">
        <v>479.65476190476193</v>
      </c>
      <c r="D8" s="823">
        <v>449.18181818181819</v>
      </c>
      <c r="E8" s="823">
        <v>503.55</v>
      </c>
      <c r="F8" s="823">
        <v>507.02380952380952</v>
      </c>
      <c r="G8" s="823">
        <v>515.85</v>
      </c>
      <c r="H8" s="823">
        <v>483.39130434782606</v>
      </c>
      <c r="I8" s="823">
        <v>498.64473684210526</v>
      </c>
      <c r="J8" s="823">
        <v>477.07608695652175</v>
      </c>
      <c r="K8" s="823">
        <v>448.85227272727275</v>
      </c>
      <c r="L8" s="823">
        <v>479.8095238095238</v>
      </c>
      <c r="M8" s="823">
        <v>509.38636363636363</v>
      </c>
      <c r="N8" s="823">
        <v>550.23809523809518</v>
      </c>
    </row>
    <row r="9" spans="1:15" ht="13.7" customHeight="1" x14ac:dyDescent="0.2">
      <c r="A9" s="921" t="s">
        <v>535</v>
      </c>
      <c r="B9" s="826" t="s">
        <v>341</v>
      </c>
      <c r="C9" s="822">
        <v>460</v>
      </c>
      <c r="D9" s="822">
        <v>424.54545454545456</v>
      </c>
      <c r="E9" s="822">
        <v>476.26190476190476</v>
      </c>
      <c r="F9" s="822">
        <v>483</v>
      </c>
      <c r="G9" s="822">
        <v>492.58749999999998</v>
      </c>
      <c r="H9" s="822">
        <v>458.42391304347825</v>
      </c>
      <c r="I9" s="822">
        <v>476.875</v>
      </c>
      <c r="J9" s="822">
        <v>454.89130434782606</v>
      </c>
      <c r="K9" s="822">
        <v>424.20454545454544</v>
      </c>
      <c r="L9" s="822">
        <v>454.3633333333334</v>
      </c>
      <c r="M9" s="822">
        <v>480.73913043478262</v>
      </c>
      <c r="N9" s="822">
        <v>526.10714285714289</v>
      </c>
    </row>
    <row r="10" spans="1:15" ht="13.7" customHeight="1" x14ac:dyDescent="0.2">
      <c r="A10" s="922"/>
      <c r="B10" s="827" t="s">
        <v>342</v>
      </c>
      <c r="C10" s="823">
        <v>466.96428571428572</v>
      </c>
      <c r="D10" s="823">
        <v>432.72727272727275</v>
      </c>
      <c r="E10" s="823">
        <v>486.7</v>
      </c>
      <c r="F10" s="823">
        <v>489.9404761904762</v>
      </c>
      <c r="G10" s="823">
        <v>494.08749999999998</v>
      </c>
      <c r="H10" s="823">
        <v>469.60913043478263</v>
      </c>
      <c r="I10" s="823">
        <v>482.97944444444448</v>
      </c>
      <c r="J10" s="823">
        <v>459.30434782608694</v>
      </c>
      <c r="K10" s="823">
        <v>428.43818181818182</v>
      </c>
      <c r="L10" s="823">
        <v>457.62571428571425</v>
      </c>
      <c r="M10" s="823">
        <v>486.29590909090911</v>
      </c>
      <c r="N10" s="823">
        <v>538.23333333333323</v>
      </c>
    </row>
    <row r="11" spans="1:15" ht="13.7" customHeight="1" x14ac:dyDescent="0.2">
      <c r="A11" s="919" t="s">
        <v>343</v>
      </c>
      <c r="B11" s="826" t="s">
        <v>341</v>
      </c>
      <c r="C11" s="822">
        <v>276.00666666666666</v>
      </c>
      <c r="D11" s="822">
        <v>259.93772727272727</v>
      </c>
      <c r="E11" s="822">
        <v>307.0547619047619</v>
      </c>
      <c r="F11" s="822">
        <v>308.61428571428576</v>
      </c>
      <c r="G11" s="822">
        <v>316.29450000000003</v>
      </c>
      <c r="H11" s="822">
        <v>288.39826086956526</v>
      </c>
      <c r="I11" s="822">
        <v>296.02650000000006</v>
      </c>
      <c r="J11" s="822">
        <v>300.02826086956526</v>
      </c>
      <c r="K11" s="822">
        <v>284.53454545454548</v>
      </c>
      <c r="L11" s="822">
        <v>288.33380952380952</v>
      </c>
      <c r="M11" s="822">
        <v>298.71260869565219</v>
      </c>
      <c r="N11" s="822">
        <v>318.9942857142857</v>
      </c>
    </row>
    <row r="12" spans="1:15" ht="13.7" customHeight="1" x14ac:dyDescent="0.2">
      <c r="A12" s="920"/>
      <c r="B12" s="827" t="s">
        <v>342</v>
      </c>
      <c r="C12" s="823">
        <v>270.75</v>
      </c>
      <c r="D12" s="823">
        <v>257.31818181818181</v>
      </c>
      <c r="E12" s="823">
        <v>304.38749999999999</v>
      </c>
      <c r="F12" s="823">
        <v>302</v>
      </c>
      <c r="G12" s="823">
        <v>307.57499999999999</v>
      </c>
      <c r="H12" s="823">
        <v>280.42391304347825</v>
      </c>
      <c r="I12" s="823">
        <v>290.7763157894737</v>
      </c>
      <c r="J12" s="823">
        <v>294.20652173913044</v>
      </c>
      <c r="K12" s="823">
        <v>278.17045454545456</v>
      </c>
      <c r="L12" s="823">
        <v>286.51190476190476</v>
      </c>
      <c r="M12" s="823">
        <v>296.89772727272725</v>
      </c>
      <c r="N12" s="823">
        <v>317.84523809523807</v>
      </c>
    </row>
    <row r="13" spans="1:15" ht="13.7" customHeight="1" x14ac:dyDescent="0.2">
      <c r="B13" s="821"/>
      <c r="C13" s="814"/>
      <c r="D13" s="814"/>
      <c r="E13" s="814"/>
      <c r="F13" s="814"/>
      <c r="G13" s="814"/>
      <c r="H13" s="814"/>
      <c r="I13" s="814"/>
      <c r="J13" s="814"/>
      <c r="K13" s="814"/>
      <c r="L13" s="814"/>
      <c r="M13" s="814"/>
      <c r="N13" s="233" t="s">
        <v>322</v>
      </c>
    </row>
    <row r="14" spans="1:15" ht="13.7" customHeight="1" x14ac:dyDescent="0.2">
      <c r="A14" s="821"/>
      <c r="N14" s="814"/>
      <c r="O14" s="20"/>
    </row>
    <row r="15" spans="1:15" ht="13.7" customHeight="1" x14ac:dyDescent="0.2">
      <c r="A15" s="821"/>
      <c r="N15" s="814"/>
      <c r="O15" s="20"/>
    </row>
    <row r="18" spans="13:15" ht="13.7" customHeight="1" x14ac:dyDescent="0.2">
      <c r="N18" s="814"/>
      <c r="O18" s="20"/>
    </row>
    <row r="19" spans="13:15" ht="13.7" customHeight="1" x14ac:dyDescent="0.2">
      <c r="M19" s="814"/>
      <c r="O19" s="20"/>
    </row>
    <row r="20" spans="13:15" ht="13.7" customHeight="1" x14ac:dyDescent="0.2">
      <c r="M20" s="814"/>
      <c r="O20" s="20"/>
    </row>
    <row r="21" spans="13:15" ht="13.7" customHeight="1" x14ac:dyDescent="0.2">
      <c r="M21" s="814"/>
      <c r="O21" s="20"/>
    </row>
    <row r="22" spans="13:15" ht="13.7" customHeight="1" x14ac:dyDescent="0.2">
      <c r="M22" s="814"/>
      <c r="O22" s="20"/>
    </row>
    <row r="23" spans="13:15" ht="13.7" customHeight="1" x14ac:dyDescent="0.2">
      <c r="M23" s="814"/>
      <c r="O23" s="20"/>
    </row>
    <row r="24" spans="13:15" ht="13.7" customHeight="1" x14ac:dyDescent="0.2">
      <c r="M24" s="814"/>
      <c r="O24" s="20"/>
    </row>
    <row r="25" spans="13:15" ht="13.7" customHeight="1" x14ac:dyDescent="0.2">
      <c r="M25" s="814"/>
      <c r="O25" s="20"/>
    </row>
    <row r="26" spans="13:15" ht="13.7" customHeight="1" x14ac:dyDescent="0.2">
      <c r="M26" s="814"/>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H13"/>
  <sheetViews>
    <sheetView workbookViewId="0">
      <selection activeCell="A3" sqref="A3"/>
    </sheetView>
  </sheetViews>
  <sheetFormatPr baseColWidth="10" defaultRowHeight="14.25" x14ac:dyDescent="0.2"/>
  <cols>
    <col min="1" max="1" width="28.375" customWidth="1"/>
  </cols>
  <sheetData>
    <row r="1" spans="1:8" x14ac:dyDescent="0.2">
      <c r="A1" s="59" t="s">
        <v>344</v>
      </c>
      <c r="B1" s="59"/>
      <c r="C1" s="59"/>
      <c r="D1" s="60"/>
      <c r="E1" s="60"/>
      <c r="F1" s="60"/>
      <c r="G1" s="60"/>
      <c r="H1" s="58"/>
    </row>
    <row r="2" spans="1:8" x14ac:dyDescent="0.2">
      <c r="A2" s="61"/>
      <c r="B2" s="61"/>
      <c r="C2" s="61"/>
      <c r="D2" s="74"/>
      <c r="E2" s="74"/>
      <c r="F2" s="74"/>
      <c r="G2" s="134"/>
      <c r="H2" s="62" t="s">
        <v>514</v>
      </c>
    </row>
    <row r="3" spans="1:8" x14ac:dyDescent="0.2">
      <c r="A3" s="63"/>
      <c r="B3" s="897">
        <f>INDICE!A3</f>
        <v>42979</v>
      </c>
      <c r="C3" s="915">
        <v>41671</v>
      </c>
      <c r="D3" s="915" t="s">
        <v>118</v>
      </c>
      <c r="E3" s="915"/>
      <c r="F3" s="915" t="s">
        <v>119</v>
      </c>
      <c r="G3" s="915"/>
      <c r="H3" s="915"/>
    </row>
    <row r="4" spans="1:8" ht="25.5" x14ac:dyDescent="0.2">
      <c r="A4" s="75"/>
      <c r="B4" s="245" t="s">
        <v>54</v>
      </c>
      <c r="C4" s="246" t="s">
        <v>493</v>
      </c>
      <c r="D4" s="245" t="s">
        <v>54</v>
      </c>
      <c r="E4" s="246" t="s">
        <v>493</v>
      </c>
      <c r="F4" s="245" t="s">
        <v>54</v>
      </c>
      <c r="G4" s="247" t="s">
        <v>493</v>
      </c>
      <c r="H4" s="246" t="s">
        <v>108</v>
      </c>
    </row>
    <row r="5" spans="1:8" x14ac:dyDescent="0.2">
      <c r="A5" s="65" t="s">
        <v>345</v>
      </c>
      <c r="B5" s="249">
        <v>17887.137999999999</v>
      </c>
      <c r="C5" s="248">
        <v>1.8166797055370725</v>
      </c>
      <c r="D5" s="249">
        <v>190056.443</v>
      </c>
      <c r="E5" s="248">
        <v>4.6733038288174482</v>
      </c>
      <c r="F5" s="249">
        <v>258979.13500000001</v>
      </c>
      <c r="G5" s="248">
        <v>5.1342049225381023</v>
      </c>
      <c r="H5" s="248">
        <v>75.855113437574076</v>
      </c>
    </row>
    <row r="6" spans="1:8" x14ac:dyDescent="0.2">
      <c r="A6" s="65" t="s">
        <v>346</v>
      </c>
      <c r="B6" s="66">
        <v>6870.4489999999996</v>
      </c>
      <c r="C6" s="251">
        <v>39.843572694467056</v>
      </c>
      <c r="D6" s="66">
        <v>50116.847999999998</v>
      </c>
      <c r="E6" s="67">
        <v>33.372914829358294</v>
      </c>
      <c r="F6" s="66">
        <v>72052.92</v>
      </c>
      <c r="G6" s="67">
        <v>33.148663651832479</v>
      </c>
      <c r="H6" s="67">
        <v>21.104334988640879</v>
      </c>
    </row>
    <row r="7" spans="1:8" x14ac:dyDescent="0.2">
      <c r="A7" s="65" t="s">
        <v>347</v>
      </c>
      <c r="B7" s="250">
        <v>954.226</v>
      </c>
      <c r="C7" s="251">
        <v>8.0410368124346832</v>
      </c>
      <c r="D7" s="250">
        <v>7807.1239999999998</v>
      </c>
      <c r="E7" s="251">
        <v>6.9108473279285807</v>
      </c>
      <c r="F7" s="250">
        <v>10380.834999999999</v>
      </c>
      <c r="G7" s="251">
        <v>7.0496529158113956</v>
      </c>
      <c r="H7" s="251">
        <v>3.0405515737850433</v>
      </c>
    </row>
    <row r="8" spans="1:8" x14ac:dyDescent="0.2">
      <c r="A8" s="302" t="s">
        <v>194</v>
      </c>
      <c r="B8" s="303">
        <v>25711.812999999998</v>
      </c>
      <c r="C8" s="304">
        <v>10.048170393060408</v>
      </c>
      <c r="D8" s="303">
        <v>247980.41500000001</v>
      </c>
      <c r="E8" s="304">
        <v>9.5077921345097884</v>
      </c>
      <c r="F8" s="303">
        <v>341412.89</v>
      </c>
      <c r="G8" s="304">
        <v>10.082125355250126</v>
      </c>
      <c r="H8" s="305">
        <v>100</v>
      </c>
    </row>
    <row r="9" spans="1:8" x14ac:dyDescent="0.2">
      <c r="A9" s="306" t="s">
        <v>560</v>
      </c>
      <c r="B9" s="557">
        <v>7555.1289999999999</v>
      </c>
      <c r="C9" s="257">
        <v>-6.7381090341886942</v>
      </c>
      <c r="D9" s="557">
        <v>72974.466</v>
      </c>
      <c r="E9" s="257">
        <v>7.4839307217804603</v>
      </c>
      <c r="F9" s="557">
        <v>98706.225999999995</v>
      </c>
      <c r="G9" s="258">
        <v>8.0183118339017341</v>
      </c>
      <c r="H9" s="258">
        <v>28.91110115965451</v>
      </c>
    </row>
    <row r="10" spans="1:8" x14ac:dyDescent="0.2">
      <c r="A10" s="65"/>
      <c r="B10" s="65"/>
      <c r="C10" s="65"/>
      <c r="D10" s="65"/>
      <c r="E10" s="65"/>
      <c r="F10" s="65"/>
      <c r="G10" s="134"/>
      <c r="H10" s="71" t="s">
        <v>232</v>
      </c>
    </row>
    <row r="11" spans="1:8" x14ac:dyDescent="0.2">
      <c r="A11" s="259" t="s">
        <v>527</v>
      </c>
      <c r="B11" s="94"/>
      <c r="C11" s="272"/>
      <c r="D11" s="272"/>
      <c r="E11" s="272"/>
      <c r="F11" s="94"/>
      <c r="G11" s="94"/>
      <c r="H11" s="94"/>
    </row>
    <row r="12" spans="1:8" x14ac:dyDescent="0.2">
      <c r="A12" s="259" t="s">
        <v>561</v>
      </c>
      <c r="B12" s="134"/>
      <c r="C12" s="134"/>
      <c r="D12" s="134"/>
      <c r="E12" s="134"/>
      <c r="F12" s="134"/>
      <c r="G12" s="134"/>
      <c r="H12" s="134"/>
    </row>
    <row r="13" spans="1:8" x14ac:dyDescent="0.2">
      <c r="A13" s="615" t="s">
        <v>601</v>
      </c>
      <c r="B13" s="1"/>
      <c r="C13" s="1"/>
      <c r="D13" s="1"/>
      <c r="E13" s="1"/>
      <c r="F13" s="1"/>
      <c r="G13" s="1"/>
      <c r="H13" s="1"/>
    </row>
  </sheetData>
  <mergeCells count="3">
    <mergeCell ref="B3:C3"/>
    <mergeCell ref="D3:E3"/>
    <mergeCell ref="F3:H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H62"/>
  <sheetViews>
    <sheetView workbookViewId="0">
      <selection activeCell="A3" sqref="A3"/>
    </sheetView>
  </sheetViews>
  <sheetFormatPr baseColWidth="10" defaultRowHeight="14.25" x14ac:dyDescent="0.2"/>
  <cols>
    <col min="1" max="1" width="32.375" customWidth="1"/>
  </cols>
  <sheetData>
    <row r="1" spans="1:8" x14ac:dyDescent="0.2">
      <c r="A1" s="59" t="s">
        <v>348</v>
      </c>
      <c r="B1" s="59"/>
      <c r="C1" s="59"/>
      <c r="D1" s="60"/>
      <c r="E1" s="60"/>
      <c r="F1" s="60"/>
      <c r="G1" s="60"/>
      <c r="H1" s="58"/>
    </row>
    <row r="2" spans="1:8" x14ac:dyDescent="0.2">
      <c r="A2" s="61"/>
      <c r="B2" s="61"/>
      <c r="C2" s="61"/>
      <c r="D2" s="74"/>
      <c r="E2" s="74"/>
      <c r="F2" s="74"/>
      <c r="G2" s="134"/>
      <c r="H2" s="62" t="s">
        <v>514</v>
      </c>
    </row>
    <row r="3" spans="1:8" ht="14.1" customHeight="1" x14ac:dyDescent="0.2">
      <c r="A3" s="63"/>
      <c r="B3" s="897">
        <f>INDICE!A3</f>
        <v>42979</v>
      </c>
      <c r="C3" s="897">
        <v>41671</v>
      </c>
      <c r="D3" s="915" t="s">
        <v>118</v>
      </c>
      <c r="E3" s="915"/>
      <c r="F3" s="915" t="s">
        <v>119</v>
      </c>
      <c r="G3" s="915"/>
      <c r="H3" s="244"/>
    </row>
    <row r="4" spans="1:8" ht="25.5" x14ac:dyDescent="0.2">
      <c r="A4" s="75"/>
      <c r="B4" s="245" t="s">
        <v>54</v>
      </c>
      <c r="C4" s="246" t="s">
        <v>493</v>
      </c>
      <c r="D4" s="245" t="s">
        <v>54</v>
      </c>
      <c r="E4" s="246" t="s">
        <v>493</v>
      </c>
      <c r="F4" s="245" t="s">
        <v>54</v>
      </c>
      <c r="G4" s="247" t="s">
        <v>493</v>
      </c>
      <c r="H4" s="246" t="s">
        <v>108</v>
      </c>
    </row>
    <row r="5" spans="1:8" x14ac:dyDescent="0.2">
      <c r="A5" s="65" t="s">
        <v>539</v>
      </c>
      <c r="B5" s="249">
        <v>12252.511</v>
      </c>
      <c r="C5" s="248">
        <v>17.149785798466024</v>
      </c>
      <c r="D5" s="249">
        <v>100537.88499999999</v>
      </c>
      <c r="E5" s="248">
        <v>17.852313151741455</v>
      </c>
      <c r="F5" s="249">
        <v>140019.86900000001</v>
      </c>
      <c r="G5" s="248">
        <v>18.091352340638661</v>
      </c>
      <c r="H5" s="248">
        <v>41.011887102446543</v>
      </c>
    </row>
    <row r="6" spans="1:8" x14ac:dyDescent="0.2">
      <c r="A6" s="65" t="s">
        <v>538</v>
      </c>
      <c r="B6" s="66">
        <v>9980.6779999999999</v>
      </c>
      <c r="C6" s="251">
        <v>2.2952028756323446</v>
      </c>
      <c r="D6" s="66">
        <v>92744.577999999994</v>
      </c>
      <c r="E6" s="67">
        <v>5.9408414830971985</v>
      </c>
      <c r="F6" s="66">
        <v>123268.21400000001</v>
      </c>
      <c r="G6" s="67">
        <v>5.5080926786859195</v>
      </c>
      <c r="H6" s="67">
        <v>36.105319280710226</v>
      </c>
    </row>
    <row r="7" spans="1:8" x14ac:dyDescent="0.2">
      <c r="A7" s="65" t="s">
        <v>537</v>
      </c>
      <c r="B7" s="250">
        <v>2524.3980000000001</v>
      </c>
      <c r="C7" s="251">
        <v>11.435033994686924</v>
      </c>
      <c r="D7" s="250">
        <v>46890.828000000001</v>
      </c>
      <c r="E7" s="251">
        <v>1.2860509279044623</v>
      </c>
      <c r="F7" s="250">
        <v>67743.971999999994</v>
      </c>
      <c r="G7" s="251">
        <v>4.1501477264928424</v>
      </c>
      <c r="H7" s="251">
        <v>19.842242043058185</v>
      </c>
    </row>
    <row r="8" spans="1:8" x14ac:dyDescent="0.2">
      <c r="A8" s="606" t="s">
        <v>349</v>
      </c>
      <c r="B8" s="250">
        <v>954.226</v>
      </c>
      <c r="C8" s="251">
        <v>8.0410368124346832</v>
      </c>
      <c r="D8" s="250">
        <v>7807.1239999999998</v>
      </c>
      <c r="E8" s="251">
        <v>6.9108473279285807</v>
      </c>
      <c r="F8" s="250">
        <v>10380.834999999999</v>
      </c>
      <c r="G8" s="251">
        <v>7.0496529158113956</v>
      </c>
      <c r="H8" s="251">
        <v>3.0405515737850433</v>
      </c>
    </row>
    <row r="9" spans="1:8" x14ac:dyDescent="0.2">
      <c r="A9" s="302" t="s">
        <v>194</v>
      </c>
      <c r="B9" s="303">
        <v>25711.812999999998</v>
      </c>
      <c r="C9" s="304">
        <v>10.048170393060408</v>
      </c>
      <c r="D9" s="303">
        <v>247980.41500000001</v>
      </c>
      <c r="E9" s="304">
        <v>9.5077921345097884</v>
      </c>
      <c r="F9" s="303">
        <v>341412.89</v>
      </c>
      <c r="G9" s="304">
        <v>10.082125355250126</v>
      </c>
      <c r="H9" s="305">
        <v>100</v>
      </c>
    </row>
    <row r="10" spans="1:8" x14ac:dyDescent="0.2">
      <c r="A10" s="259"/>
      <c r="B10" s="65"/>
      <c r="C10" s="65"/>
      <c r="D10" s="65"/>
      <c r="E10" s="65"/>
      <c r="F10" s="65"/>
      <c r="G10" s="134"/>
      <c r="H10" s="71" t="s">
        <v>232</v>
      </c>
    </row>
    <row r="11" spans="1:8" x14ac:dyDescent="0.2">
      <c r="A11" s="259" t="s">
        <v>527</v>
      </c>
      <c r="B11" s="94"/>
      <c r="C11" s="272"/>
      <c r="D11" s="272"/>
      <c r="E11" s="272"/>
      <c r="F11" s="94"/>
      <c r="G11" s="94"/>
      <c r="H11" s="94"/>
    </row>
    <row r="12" spans="1:8" x14ac:dyDescent="0.2">
      <c r="A12" s="259" t="s">
        <v>536</v>
      </c>
      <c r="B12" s="134"/>
      <c r="C12" s="134"/>
      <c r="D12" s="134"/>
      <c r="E12" s="134"/>
      <c r="F12" s="134"/>
      <c r="G12" s="134"/>
      <c r="H12" s="134"/>
    </row>
    <row r="13" spans="1:8" x14ac:dyDescent="0.2">
      <c r="A13" s="615" t="s">
        <v>601</v>
      </c>
      <c r="B13" s="1"/>
      <c r="C13" s="1"/>
      <c r="D13" s="1"/>
      <c r="E13" s="1"/>
      <c r="F13" s="1"/>
      <c r="G13" s="1"/>
      <c r="H13" s="1"/>
    </row>
    <row r="62" spans="3:3" x14ac:dyDescent="0.2">
      <c r="C62" t="s">
        <v>348</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election activeCell="A3" sqref="A3"/>
    </sheetView>
  </sheetViews>
  <sheetFormatPr baseColWidth="10" defaultRowHeight="14.25" x14ac:dyDescent="0.2"/>
  <cols>
    <col min="1" max="1" width="11" style="719" customWidth="1"/>
    <col min="2" max="16384" width="11" style="719"/>
  </cols>
  <sheetData>
    <row r="1" spans="1:4" x14ac:dyDescent="0.2">
      <c r="A1" s="211" t="s">
        <v>540</v>
      </c>
      <c r="B1" s="211"/>
      <c r="C1" s="211"/>
      <c r="D1" s="211"/>
    </row>
    <row r="2" spans="1:4" x14ac:dyDescent="0.2">
      <c r="A2" s="214"/>
      <c r="B2" s="214"/>
      <c r="C2" s="214"/>
      <c r="D2" s="214"/>
    </row>
    <row r="3" spans="1:4" x14ac:dyDescent="0.2">
      <c r="A3" s="217"/>
      <c r="B3" s="923">
        <v>2015</v>
      </c>
      <c r="C3" s="923">
        <v>2016</v>
      </c>
      <c r="D3" s="923">
        <v>2017</v>
      </c>
    </row>
    <row r="4" spans="1:4" x14ac:dyDescent="0.2">
      <c r="A4" s="222"/>
      <c r="B4" s="924"/>
      <c r="C4" s="925"/>
      <c r="D4" s="925"/>
    </row>
    <row r="5" spans="1:4" x14ac:dyDescent="0.2">
      <c r="A5" s="260" t="s">
        <v>350</v>
      </c>
      <c r="B5" s="297">
        <v>-8.7746122552038237</v>
      </c>
      <c r="C5" s="297">
        <v>2.9807493392999747</v>
      </c>
      <c r="D5" s="297">
        <v>5.2931370315320265</v>
      </c>
    </row>
    <row r="6" spans="1:4" x14ac:dyDescent="0.2">
      <c r="A6" s="222" t="s">
        <v>133</v>
      </c>
      <c r="B6" s="224">
        <v>-6.9034158052081613</v>
      </c>
      <c r="C6" s="224">
        <v>1.4626783580262157</v>
      </c>
      <c r="D6" s="224">
        <v>6.2635439425061792</v>
      </c>
    </row>
    <row r="7" spans="1:4" x14ac:dyDescent="0.2">
      <c r="A7" s="222" t="s">
        <v>134</v>
      </c>
      <c r="B7" s="224">
        <v>-5.1917100836056029</v>
      </c>
      <c r="C7" s="224">
        <v>1.1747945669190281</v>
      </c>
      <c r="D7" s="224">
        <v>6.0880867847863698</v>
      </c>
    </row>
    <row r="8" spans="1:4" x14ac:dyDescent="0.2">
      <c r="A8" s="222" t="s">
        <v>135</v>
      </c>
      <c r="B8" s="224">
        <v>-3.4450308917159105</v>
      </c>
      <c r="C8" s="224">
        <v>0.83444400761305126</v>
      </c>
      <c r="D8" s="224">
        <v>5.5181847353517517</v>
      </c>
    </row>
    <row r="9" spans="1:4" x14ac:dyDescent="0.2">
      <c r="A9" s="222" t="s">
        <v>136</v>
      </c>
      <c r="B9" s="224">
        <v>-2.1157275986592428</v>
      </c>
      <c r="C9" s="224">
        <v>0.94282012794676406</v>
      </c>
      <c r="D9" s="224">
        <v>5.4869848141143676</v>
      </c>
    </row>
    <row r="10" spans="1:4" x14ac:dyDescent="0.2">
      <c r="A10" s="222" t="s">
        <v>137</v>
      </c>
      <c r="B10" s="224">
        <v>-1.9954844551567894</v>
      </c>
      <c r="C10" s="224">
        <v>0.92464710563751507</v>
      </c>
      <c r="D10" s="224">
        <v>6.5091212256464983</v>
      </c>
    </row>
    <row r="11" spans="1:4" x14ac:dyDescent="0.2">
      <c r="A11" s="222" t="s">
        <v>138</v>
      </c>
      <c r="B11" s="224">
        <v>-0.4342531960155534</v>
      </c>
      <c r="C11" s="224">
        <v>-0.79501844047205705</v>
      </c>
      <c r="D11" s="224">
        <v>8.525883755916297</v>
      </c>
    </row>
    <row r="12" spans="1:4" x14ac:dyDescent="0.2">
      <c r="A12" s="222" t="s">
        <v>139</v>
      </c>
      <c r="B12" s="224">
        <v>-0.30806680833158201</v>
      </c>
      <c r="C12" s="224">
        <v>-0.70570692849660399</v>
      </c>
      <c r="D12" s="224">
        <v>9.5101233761145618</v>
      </c>
    </row>
    <row r="13" spans="1:4" x14ac:dyDescent="0.2">
      <c r="A13" s="222" t="s">
        <v>140</v>
      </c>
      <c r="B13" s="224">
        <v>-0.79213975059034136</v>
      </c>
      <c r="C13" s="224">
        <v>-0.1142774757401267</v>
      </c>
      <c r="D13" s="224">
        <v>10.082125355250126</v>
      </c>
    </row>
    <row r="14" spans="1:4" x14ac:dyDescent="0.2">
      <c r="A14" s="222" t="s">
        <v>141</v>
      </c>
      <c r="B14" s="224">
        <v>0.39709337913275045</v>
      </c>
      <c r="C14" s="224">
        <v>0.33290533087354274</v>
      </c>
      <c r="D14" s="224" t="s">
        <v>568</v>
      </c>
    </row>
    <row r="15" spans="1:4" x14ac:dyDescent="0.2">
      <c r="A15" s="222" t="s">
        <v>142</v>
      </c>
      <c r="B15" s="224">
        <v>2.2521504758267423</v>
      </c>
      <c r="C15" s="224">
        <v>0.9673314473256619</v>
      </c>
      <c r="D15" s="224" t="s">
        <v>568</v>
      </c>
    </row>
    <row r="16" spans="1:4" x14ac:dyDescent="0.2">
      <c r="A16" s="295" t="s">
        <v>143</v>
      </c>
      <c r="B16" s="296">
        <v>4.1392051654495372</v>
      </c>
      <c r="C16" s="296">
        <v>1.8054587000817917</v>
      </c>
      <c r="D16" s="296" t="s">
        <v>568</v>
      </c>
    </row>
    <row r="17" spans="4:4" x14ac:dyDescent="0.2">
      <c r="D17" s="71" t="s">
        <v>232</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2"/>
  <sheetViews>
    <sheetView workbookViewId="0"/>
  </sheetViews>
  <sheetFormatPr baseColWidth="10" defaultRowHeight="14.25" x14ac:dyDescent="0.2"/>
  <cols>
    <col min="1" max="1" width="21.875" customWidth="1"/>
    <col min="2" max="2" width="11.75" customWidth="1"/>
  </cols>
  <sheetData>
    <row r="1" spans="1:6" x14ac:dyDescent="0.2">
      <c r="A1" s="59" t="s">
        <v>23</v>
      </c>
      <c r="B1" s="59"/>
      <c r="C1" s="59"/>
      <c r="D1" s="59"/>
      <c r="E1" s="60"/>
      <c r="F1" s="58"/>
    </row>
    <row r="2" spans="1:6" x14ac:dyDescent="0.2">
      <c r="A2" s="61"/>
      <c r="B2" s="61"/>
      <c r="C2" s="61"/>
      <c r="D2" s="61"/>
      <c r="E2" s="74"/>
      <c r="F2" s="62" t="s">
        <v>107</v>
      </c>
    </row>
    <row r="3" spans="1:6" ht="14.45" customHeight="1" x14ac:dyDescent="0.2">
      <c r="A3" s="63"/>
      <c r="B3" s="890" t="s">
        <v>636</v>
      </c>
      <c r="C3" s="887" t="s">
        <v>459</v>
      </c>
      <c r="D3" s="890" t="s">
        <v>608</v>
      </c>
      <c r="E3" s="887" t="s">
        <v>459</v>
      </c>
      <c r="F3" s="892" t="s">
        <v>639</v>
      </c>
    </row>
    <row r="4" spans="1:6" x14ac:dyDescent="0.2">
      <c r="A4" s="75"/>
      <c r="B4" s="891"/>
      <c r="C4" s="888"/>
      <c r="D4" s="891"/>
      <c r="E4" s="888"/>
      <c r="F4" s="893"/>
    </row>
    <row r="5" spans="1:6" x14ac:dyDescent="0.2">
      <c r="A5" s="65" t="s">
        <v>110</v>
      </c>
      <c r="B5" s="66">
        <v>1340.126271751604</v>
      </c>
      <c r="C5" s="67">
        <v>1.5605533420228781</v>
      </c>
      <c r="D5" s="66">
        <v>1514.7209369999998</v>
      </c>
      <c r="E5" s="67">
        <v>1.7902731304359403</v>
      </c>
      <c r="F5" s="67">
        <v>-11.526523532063374</v>
      </c>
    </row>
    <row r="6" spans="1:6" x14ac:dyDescent="0.2">
      <c r="A6" s="65" t="s">
        <v>122</v>
      </c>
      <c r="B6" s="66">
        <v>45144.069066169999</v>
      </c>
      <c r="C6" s="67">
        <v>52.56947001094332</v>
      </c>
      <c r="D6" s="66">
        <v>44196.698039999996</v>
      </c>
      <c r="E6" s="67">
        <v>52.236790964092137</v>
      </c>
      <c r="F6" s="67">
        <v>2.143533494996821</v>
      </c>
    </row>
    <row r="7" spans="1:6" x14ac:dyDescent="0.2">
      <c r="A7" s="65" t="s">
        <v>123</v>
      </c>
      <c r="B7" s="66">
        <v>13890.975062766698</v>
      </c>
      <c r="C7" s="67">
        <v>16.175794785235752</v>
      </c>
      <c r="D7" s="66">
        <v>13654.684295999999</v>
      </c>
      <c r="E7" s="67">
        <v>16.138691822752822</v>
      </c>
      <c r="F7" s="67">
        <v>1.7304740383922139</v>
      </c>
    </row>
    <row r="8" spans="1:6" x14ac:dyDescent="0.2">
      <c r="A8" s="65" t="s">
        <v>124</v>
      </c>
      <c r="B8" s="66">
        <v>20114.847549029633</v>
      </c>
      <c r="C8" s="67">
        <v>23.423384220272318</v>
      </c>
      <c r="D8" s="66">
        <v>19955.268</v>
      </c>
      <c r="E8" s="67">
        <v>23.585453424711027</v>
      </c>
      <c r="F8" s="67">
        <v>0.79968632357948388</v>
      </c>
    </row>
    <row r="9" spans="1:6" x14ac:dyDescent="0.2">
      <c r="A9" s="65" t="s">
        <v>125</v>
      </c>
      <c r="B9" s="66">
        <v>5385.0518517702958</v>
      </c>
      <c r="C9" s="67">
        <v>6.2707976415257267</v>
      </c>
      <c r="D9" s="66">
        <v>5287</v>
      </c>
      <c r="E9" s="67">
        <v>6.248790658008061</v>
      </c>
      <c r="F9" s="67">
        <v>1.8545839184848836</v>
      </c>
    </row>
    <row r="10" spans="1:6" x14ac:dyDescent="0.2">
      <c r="A10" s="68" t="s">
        <v>117</v>
      </c>
      <c r="B10" s="69">
        <v>85875.069801488236</v>
      </c>
      <c r="C10" s="70">
        <v>100</v>
      </c>
      <c r="D10" s="69">
        <v>84608.371272999997</v>
      </c>
      <c r="E10" s="70">
        <v>100</v>
      </c>
      <c r="F10" s="70">
        <v>1.4971314415225776</v>
      </c>
    </row>
    <row r="11" spans="1:6" x14ac:dyDescent="0.2">
      <c r="A11" s="58"/>
      <c r="B11" s="65"/>
      <c r="C11" s="65"/>
      <c r="D11" s="65"/>
      <c r="E11" s="65"/>
      <c r="F11" s="71" t="s">
        <v>570</v>
      </c>
    </row>
    <row r="12" spans="1:6" x14ac:dyDescent="0.2">
      <c r="A12" s="353"/>
      <c r="B12" s="353"/>
      <c r="C12" s="353"/>
      <c r="D12" s="353"/>
      <c r="E12" s="353"/>
      <c r="F12" s="353"/>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L25"/>
  <sheetViews>
    <sheetView workbookViewId="0">
      <selection activeCell="A15" sqref="A15"/>
    </sheetView>
  </sheetViews>
  <sheetFormatPr baseColWidth="10" defaultRowHeight="12.75" x14ac:dyDescent="0.2"/>
  <cols>
    <col min="1" max="1" width="17.375" style="805" customWidth="1"/>
    <col min="2" max="16384" width="11" style="805"/>
  </cols>
  <sheetData>
    <row r="1" spans="1:12" x14ac:dyDescent="0.2">
      <c r="A1" s="926" t="s">
        <v>542</v>
      </c>
      <c r="B1" s="926"/>
      <c r="C1" s="926"/>
      <c r="D1" s="926"/>
      <c r="E1" s="926"/>
      <c r="F1" s="926"/>
      <c r="G1" s="814"/>
      <c r="H1" s="814"/>
      <c r="I1" s="814"/>
      <c r="J1" s="814"/>
      <c r="K1" s="814"/>
      <c r="L1" s="20"/>
    </row>
    <row r="2" spans="1:12" x14ac:dyDescent="0.2">
      <c r="A2" s="927"/>
      <c r="B2" s="927"/>
      <c r="C2" s="927"/>
      <c r="D2" s="927"/>
      <c r="E2" s="927"/>
      <c r="F2" s="927"/>
      <c r="G2" s="814"/>
      <c r="H2" s="814"/>
      <c r="I2" s="814"/>
      <c r="J2" s="814"/>
      <c r="K2" s="839"/>
      <c r="L2" s="62" t="s">
        <v>514</v>
      </c>
    </row>
    <row r="3" spans="1:12" x14ac:dyDescent="0.2">
      <c r="A3" s="840"/>
      <c r="B3" s="928">
        <f>INDICE!A3</f>
        <v>42979</v>
      </c>
      <c r="C3" s="929">
        <v>41671</v>
      </c>
      <c r="D3" s="929">
        <v>41671</v>
      </c>
      <c r="E3" s="929">
        <v>41671</v>
      </c>
      <c r="F3" s="930">
        <v>41671</v>
      </c>
      <c r="G3" s="931" t="s">
        <v>119</v>
      </c>
      <c r="H3" s="929"/>
      <c r="I3" s="929"/>
      <c r="J3" s="929"/>
      <c r="K3" s="929"/>
      <c r="L3" s="932" t="s">
        <v>108</v>
      </c>
    </row>
    <row r="4" spans="1:12" x14ac:dyDescent="0.2">
      <c r="A4" s="841"/>
      <c r="B4" s="308" t="s">
        <v>351</v>
      </c>
      <c r="C4" s="308" t="s">
        <v>352</v>
      </c>
      <c r="D4" s="309" t="s">
        <v>353</v>
      </c>
      <c r="E4" s="309" t="s">
        <v>354</v>
      </c>
      <c r="F4" s="310" t="s">
        <v>194</v>
      </c>
      <c r="G4" s="311" t="s">
        <v>351</v>
      </c>
      <c r="H4" s="219" t="s">
        <v>352</v>
      </c>
      <c r="I4" s="312" t="s">
        <v>353</v>
      </c>
      <c r="J4" s="312" t="s">
        <v>354</v>
      </c>
      <c r="K4" s="312" t="s">
        <v>194</v>
      </c>
      <c r="L4" s="933"/>
    </row>
    <row r="5" spans="1:12" x14ac:dyDescent="0.2">
      <c r="A5" s="842" t="s">
        <v>159</v>
      </c>
      <c r="B5" s="618">
        <v>4176.2330000000002</v>
      </c>
      <c r="C5" s="618">
        <v>560.84</v>
      </c>
      <c r="D5" s="618">
        <v>121.36799999999999</v>
      </c>
      <c r="E5" s="618">
        <v>325.18200000000002</v>
      </c>
      <c r="F5" s="843">
        <v>5183.6230000000005</v>
      </c>
      <c r="G5" s="618">
        <v>38012.883000000002</v>
      </c>
      <c r="H5" s="618">
        <v>6948.0969999999998</v>
      </c>
      <c r="I5" s="618">
        <v>2393.2829999999999</v>
      </c>
      <c r="J5" s="618">
        <v>3383.828</v>
      </c>
      <c r="K5" s="844">
        <v>50738.091000000008</v>
      </c>
      <c r="L5" s="248">
        <v>14.861215928370642</v>
      </c>
    </row>
    <row r="6" spans="1:12" x14ac:dyDescent="0.2">
      <c r="A6" s="845" t="s">
        <v>160</v>
      </c>
      <c r="B6" s="618">
        <v>329.29399999999998</v>
      </c>
      <c r="C6" s="618">
        <v>596.43899999999996</v>
      </c>
      <c r="D6" s="618">
        <v>104.943</v>
      </c>
      <c r="E6" s="618">
        <v>68.78</v>
      </c>
      <c r="F6" s="846">
        <v>1099.4559999999999</v>
      </c>
      <c r="G6" s="618">
        <v>6743.924</v>
      </c>
      <c r="H6" s="618">
        <v>7476.7920000000004</v>
      </c>
      <c r="I6" s="618">
        <v>3030.5540000000001</v>
      </c>
      <c r="J6" s="618">
        <v>700.67499999999995</v>
      </c>
      <c r="K6" s="847">
        <v>17951.945</v>
      </c>
      <c r="L6" s="67">
        <v>5.2581349775109532</v>
      </c>
    </row>
    <row r="7" spans="1:12" x14ac:dyDescent="0.2">
      <c r="A7" s="845" t="s">
        <v>161</v>
      </c>
      <c r="B7" s="618">
        <v>275.64299999999997</v>
      </c>
      <c r="C7" s="618">
        <v>382.04</v>
      </c>
      <c r="D7" s="618">
        <v>78.191999999999993</v>
      </c>
      <c r="E7" s="618">
        <v>39.033999999999999</v>
      </c>
      <c r="F7" s="846">
        <v>774.90899999999999</v>
      </c>
      <c r="G7" s="618">
        <v>1322.1489999999999</v>
      </c>
      <c r="H7" s="618">
        <v>4529.7659999999996</v>
      </c>
      <c r="I7" s="618">
        <v>1997.1859999999999</v>
      </c>
      <c r="J7" s="618">
        <v>524.75599999999997</v>
      </c>
      <c r="K7" s="847">
        <v>8373.8569999999982</v>
      </c>
      <c r="L7" s="67">
        <v>2.4527075137749659</v>
      </c>
    </row>
    <row r="8" spans="1:12" x14ac:dyDescent="0.2">
      <c r="A8" s="845" t="s">
        <v>162</v>
      </c>
      <c r="B8" s="618">
        <v>312.16300000000001</v>
      </c>
      <c r="C8" s="119">
        <v>19.893999999999998</v>
      </c>
      <c r="D8" s="618">
        <v>50.395000000000003</v>
      </c>
      <c r="E8" s="119">
        <v>1.645</v>
      </c>
      <c r="F8" s="846">
        <v>384.09699999999998</v>
      </c>
      <c r="G8" s="618">
        <v>2784.9450000000002</v>
      </c>
      <c r="H8" s="618">
        <v>109.404</v>
      </c>
      <c r="I8" s="618">
        <v>831.16099999999994</v>
      </c>
      <c r="J8" s="618">
        <v>14.081</v>
      </c>
      <c r="K8" s="847">
        <v>3739.5910000000003</v>
      </c>
      <c r="L8" s="67">
        <v>1.0953283467994785</v>
      </c>
    </row>
    <row r="9" spans="1:12" x14ac:dyDescent="0.2">
      <c r="A9" s="845" t="s">
        <v>163</v>
      </c>
      <c r="B9" s="618">
        <v>0</v>
      </c>
      <c r="C9" s="618">
        <v>0</v>
      </c>
      <c r="D9" s="618">
        <v>0</v>
      </c>
      <c r="E9" s="119">
        <v>0.72399999999999998</v>
      </c>
      <c r="F9" s="848">
        <v>0.72399999999999998</v>
      </c>
      <c r="G9" s="618">
        <v>0</v>
      </c>
      <c r="H9" s="618">
        <v>0</v>
      </c>
      <c r="I9" s="618">
        <v>0</v>
      </c>
      <c r="J9" s="618">
        <v>7.5990000000000002</v>
      </c>
      <c r="K9" s="847">
        <v>7.5990000000000002</v>
      </c>
      <c r="L9" s="119">
        <v>2.225751454458318E-3</v>
      </c>
    </row>
    <row r="10" spans="1:12" x14ac:dyDescent="0.2">
      <c r="A10" s="845" t="s">
        <v>164</v>
      </c>
      <c r="B10" s="618">
        <v>213.90199999999999</v>
      </c>
      <c r="C10" s="618">
        <v>133.61699999999999</v>
      </c>
      <c r="D10" s="618">
        <v>44.197000000000003</v>
      </c>
      <c r="E10" s="618">
        <v>1.8380000000000001</v>
      </c>
      <c r="F10" s="846">
        <v>393.55400000000003</v>
      </c>
      <c r="G10" s="618">
        <v>2866.7370000000001</v>
      </c>
      <c r="H10" s="618">
        <v>1726.0709999999999</v>
      </c>
      <c r="I10" s="618">
        <v>1017.199</v>
      </c>
      <c r="J10" s="618">
        <v>24.244</v>
      </c>
      <c r="K10" s="847">
        <v>5634.2509999999993</v>
      </c>
      <c r="L10" s="67">
        <v>1.650275346497333</v>
      </c>
    </row>
    <row r="11" spans="1:12" x14ac:dyDescent="0.2">
      <c r="A11" s="845" t="s">
        <v>165</v>
      </c>
      <c r="B11" s="618">
        <v>289.209</v>
      </c>
      <c r="C11" s="618">
        <v>779.62900000000002</v>
      </c>
      <c r="D11" s="618">
        <v>239.67400000000001</v>
      </c>
      <c r="E11" s="618">
        <v>58.459000000000003</v>
      </c>
      <c r="F11" s="846">
        <v>1366.971</v>
      </c>
      <c r="G11" s="618">
        <v>3394.0529999999999</v>
      </c>
      <c r="H11" s="618">
        <v>8739.7029999999995</v>
      </c>
      <c r="I11" s="618">
        <v>6324.2389999999996</v>
      </c>
      <c r="J11" s="618">
        <v>614.09400000000005</v>
      </c>
      <c r="K11" s="847">
        <v>19072.089</v>
      </c>
      <c r="L11" s="67">
        <v>5.5862257969875628</v>
      </c>
    </row>
    <row r="12" spans="1:12" x14ac:dyDescent="0.2">
      <c r="A12" s="845" t="s">
        <v>573</v>
      </c>
      <c r="B12" s="618">
        <v>851.529</v>
      </c>
      <c r="C12" s="618">
        <v>283.50400000000002</v>
      </c>
      <c r="D12" s="618">
        <v>89.596000000000004</v>
      </c>
      <c r="E12" s="618">
        <v>54.186</v>
      </c>
      <c r="F12" s="846">
        <v>1278.8149999999998</v>
      </c>
      <c r="G12" s="618">
        <v>10934.214</v>
      </c>
      <c r="H12" s="618">
        <v>3912.0230000000001</v>
      </c>
      <c r="I12" s="618">
        <v>2551.3910000000001</v>
      </c>
      <c r="J12" s="618">
        <v>498.61</v>
      </c>
      <c r="K12" s="847">
        <v>17896.238000000001</v>
      </c>
      <c r="L12" s="67">
        <v>5.2418183652891468</v>
      </c>
    </row>
    <row r="13" spans="1:12" x14ac:dyDescent="0.2">
      <c r="A13" s="845" t="s">
        <v>166</v>
      </c>
      <c r="B13" s="618">
        <v>1348.9590000000001</v>
      </c>
      <c r="C13" s="618">
        <v>2637.567</v>
      </c>
      <c r="D13" s="618">
        <v>602.995</v>
      </c>
      <c r="E13" s="618">
        <v>149.91999999999999</v>
      </c>
      <c r="F13" s="846">
        <v>4739.4409999999998</v>
      </c>
      <c r="G13" s="618">
        <v>17720.300999999999</v>
      </c>
      <c r="H13" s="618">
        <v>34215.357000000004</v>
      </c>
      <c r="I13" s="618">
        <v>16489.010999999999</v>
      </c>
      <c r="J13" s="618">
        <v>1755.7070000000001</v>
      </c>
      <c r="K13" s="847">
        <v>70180.375999999989</v>
      </c>
      <c r="L13" s="67">
        <v>20.555872345891778</v>
      </c>
    </row>
    <row r="14" spans="1:12" x14ac:dyDescent="0.2">
      <c r="A14" s="845" t="s">
        <v>355</v>
      </c>
      <c r="B14" s="618">
        <v>1024.729</v>
      </c>
      <c r="C14" s="618">
        <v>1761.3340000000001</v>
      </c>
      <c r="D14" s="618">
        <v>134.476</v>
      </c>
      <c r="E14" s="618">
        <v>70.063999999999993</v>
      </c>
      <c r="F14" s="846">
        <v>2990.6030000000001</v>
      </c>
      <c r="G14" s="618">
        <v>14394.57</v>
      </c>
      <c r="H14" s="618">
        <v>21058.47</v>
      </c>
      <c r="I14" s="618">
        <v>3381.5120000000002</v>
      </c>
      <c r="J14" s="618">
        <v>769.10900000000004</v>
      </c>
      <c r="K14" s="847">
        <v>39603.661</v>
      </c>
      <c r="L14" s="67">
        <v>11.599935001003313</v>
      </c>
    </row>
    <row r="15" spans="1:12" x14ac:dyDescent="0.2">
      <c r="A15" s="845" t="s">
        <v>169</v>
      </c>
      <c r="B15" s="119">
        <v>5.0000000000000001E-3</v>
      </c>
      <c r="C15" s="618">
        <v>193.08199999999999</v>
      </c>
      <c r="D15" s="618">
        <v>20.388999999999999</v>
      </c>
      <c r="E15" s="618">
        <v>34.384999999999998</v>
      </c>
      <c r="F15" s="846">
        <v>247.86099999999999</v>
      </c>
      <c r="G15" s="119">
        <v>5.3999999999999999E-2</v>
      </c>
      <c r="H15" s="618">
        <v>1653.3879999999999</v>
      </c>
      <c r="I15" s="618">
        <v>570.49699999999996</v>
      </c>
      <c r="J15" s="618">
        <v>392.23899999999998</v>
      </c>
      <c r="K15" s="847">
        <v>2616.1779999999999</v>
      </c>
      <c r="L15" s="67">
        <v>0.76628003534963207</v>
      </c>
    </row>
    <row r="16" spans="1:12" x14ac:dyDescent="0.2">
      <c r="A16" s="845" t="s">
        <v>170</v>
      </c>
      <c r="B16" s="618">
        <v>611.04600000000005</v>
      </c>
      <c r="C16" s="618">
        <v>577.596</v>
      </c>
      <c r="D16" s="618">
        <v>96.406000000000006</v>
      </c>
      <c r="E16" s="618">
        <v>55.654000000000003</v>
      </c>
      <c r="F16" s="846">
        <v>1340.702</v>
      </c>
      <c r="G16" s="618">
        <v>7017.5527489999995</v>
      </c>
      <c r="H16" s="618">
        <v>8041.3729999999996</v>
      </c>
      <c r="I16" s="618">
        <v>2006.0519999999999</v>
      </c>
      <c r="J16" s="618">
        <v>600.83500000000004</v>
      </c>
      <c r="K16" s="847">
        <v>17665.812748999997</v>
      </c>
      <c r="L16" s="67">
        <v>5.1743266772305621</v>
      </c>
    </row>
    <row r="17" spans="1:12" x14ac:dyDescent="0.2">
      <c r="A17" s="845" t="s">
        <v>171</v>
      </c>
      <c r="B17" s="119">
        <v>402.43299999999999</v>
      </c>
      <c r="C17" s="618">
        <v>59.152000000000001</v>
      </c>
      <c r="D17" s="618">
        <v>38.146000000000001</v>
      </c>
      <c r="E17" s="618">
        <v>4.6189999999999998</v>
      </c>
      <c r="F17" s="846">
        <v>504.35</v>
      </c>
      <c r="G17" s="618">
        <v>3088.1779999999999</v>
      </c>
      <c r="H17" s="618">
        <v>643.25900000000001</v>
      </c>
      <c r="I17" s="618">
        <v>1036.5070000000001</v>
      </c>
      <c r="J17" s="618">
        <v>49.994999999999997</v>
      </c>
      <c r="K17" s="847">
        <v>4817.9389999999994</v>
      </c>
      <c r="L17" s="67">
        <v>1.411177093925708</v>
      </c>
    </row>
    <row r="18" spans="1:12" x14ac:dyDescent="0.2">
      <c r="A18" s="845" t="s">
        <v>172</v>
      </c>
      <c r="B18" s="618">
        <v>121.298</v>
      </c>
      <c r="C18" s="618">
        <v>202.12</v>
      </c>
      <c r="D18" s="618">
        <v>610.69500000000005</v>
      </c>
      <c r="E18" s="618">
        <v>15.874000000000001</v>
      </c>
      <c r="F18" s="846">
        <v>949.98700000000008</v>
      </c>
      <c r="G18" s="618">
        <v>1615.203</v>
      </c>
      <c r="H18" s="618">
        <v>2980.2640000000001</v>
      </c>
      <c r="I18" s="618">
        <v>17964.386999999999</v>
      </c>
      <c r="J18" s="618">
        <v>183.93600000000001</v>
      </c>
      <c r="K18" s="847">
        <v>22743.79</v>
      </c>
      <c r="L18" s="67">
        <v>6.6616691238840051</v>
      </c>
    </row>
    <row r="19" spans="1:12" x14ac:dyDescent="0.2">
      <c r="A19" s="845" t="s">
        <v>174</v>
      </c>
      <c r="B19" s="618">
        <v>1573.527</v>
      </c>
      <c r="C19" s="618">
        <v>152.87299999999999</v>
      </c>
      <c r="D19" s="618">
        <v>26.530999999999999</v>
      </c>
      <c r="E19" s="618">
        <v>56.593000000000004</v>
      </c>
      <c r="F19" s="846">
        <v>1809.5240000000001</v>
      </c>
      <c r="G19" s="618">
        <v>19660.487000000001</v>
      </c>
      <c r="H19" s="618">
        <v>1528.653</v>
      </c>
      <c r="I19" s="618">
        <v>609.47900000000004</v>
      </c>
      <c r="J19" s="618">
        <v>680.923</v>
      </c>
      <c r="K19" s="847">
        <v>22479.541999999998</v>
      </c>
      <c r="L19" s="67">
        <v>6.5842707332618557</v>
      </c>
    </row>
    <row r="20" spans="1:12" x14ac:dyDescent="0.2">
      <c r="A20" s="845" t="s">
        <v>175</v>
      </c>
      <c r="B20" s="618">
        <v>89.197999999999993</v>
      </c>
      <c r="C20" s="618">
        <v>408.88400000000001</v>
      </c>
      <c r="D20" s="618">
        <v>85.552000000000007</v>
      </c>
      <c r="E20" s="618">
        <v>11.79</v>
      </c>
      <c r="F20" s="846">
        <v>595.42399999999998</v>
      </c>
      <c r="G20" s="618">
        <v>2815.2159999999999</v>
      </c>
      <c r="H20" s="618">
        <v>5037.2910000000002</v>
      </c>
      <c r="I20" s="618">
        <v>2253.71</v>
      </c>
      <c r="J20" s="618">
        <v>121.39700000000001</v>
      </c>
      <c r="K20" s="847">
        <v>10227.614000000001</v>
      </c>
      <c r="L20" s="67">
        <v>2.9956740013341574</v>
      </c>
    </row>
    <row r="21" spans="1:12" x14ac:dyDescent="0.2">
      <c r="A21" s="845" t="s">
        <v>176</v>
      </c>
      <c r="B21" s="618">
        <v>633.346</v>
      </c>
      <c r="C21" s="618">
        <v>1232.104</v>
      </c>
      <c r="D21" s="618">
        <v>180.85400000000001</v>
      </c>
      <c r="E21" s="618">
        <v>5.4569999999999999</v>
      </c>
      <c r="F21" s="846">
        <v>2051.761</v>
      </c>
      <c r="G21" s="618">
        <v>7595.5659999999998</v>
      </c>
      <c r="H21" s="618">
        <v>14721.915000000001</v>
      </c>
      <c r="I21" s="618">
        <v>5287.9530000000004</v>
      </c>
      <c r="J21" s="618">
        <v>58.776000000000003</v>
      </c>
      <c r="K21" s="847">
        <v>27664.210000000003</v>
      </c>
      <c r="L21" s="67">
        <v>8.1028629614344467</v>
      </c>
    </row>
    <row r="22" spans="1:12" x14ac:dyDescent="0.2">
      <c r="A22" s="313" t="s">
        <v>117</v>
      </c>
      <c r="B22" s="231">
        <v>12252.514000000001</v>
      </c>
      <c r="C22" s="231">
        <v>9980.6749999999993</v>
      </c>
      <c r="D22" s="231">
        <v>2524.4090000000001</v>
      </c>
      <c r="E22" s="231">
        <v>954.20399999999984</v>
      </c>
      <c r="F22" s="849">
        <v>25711.802</v>
      </c>
      <c r="G22" s="850">
        <v>139966.03274899998</v>
      </c>
      <c r="H22" s="231">
        <v>123321.82600000003</v>
      </c>
      <c r="I22" s="231">
        <v>67744.120999999999</v>
      </c>
      <c r="J22" s="231">
        <v>10380.804</v>
      </c>
      <c r="K22" s="231">
        <v>341412.78374899999</v>
      </c>
      <c r="L22" s="232">
        <v>100</v>
      </c>
    </row>
    <row r="23" spans="1:12" x14ac:dyDescent="0.2">
      <c r="A23" s="630"/>
      <c r="B23" s="630"/>
      <c r="C23" s="630"/>
      <c r="D23" s="630"/>
      <c r="E23" s="630"/>
      <c r="F23" s="630"/>
      <c r="G23" s="630"/>
      <c r="H23" s="630"/>
      <c r="I23" s="630"/>
      <c r="J23" s="630"/>
      <c r="L23" s="233" t="s">
        <v>232</v>
      </c>
    </row>
    <row r="24" spans="1:12" x14ac:dyDescent="0.2">
      <c r="A24" s="259" t="s">
        <v>541</v>
      </c>
      <c r="B24" s="821"/>
      <c r="C24" s="851"/>
      <c r="D24" s="851"/>
      <c r="E24" s="851"/>
      <c r="F24" s="851"/>
      <c r="G24" s="814"/>
      <c r="H24" s="814"/>
      <c r="I24" s="814"/>
      <c r="J24" s="814"/>
      <c r="K24" s="814"/>
      <c r="L24" s="20"/>
    </row>
    <row r="25" spans="1:12" x14ac:dyDescent="0.2">
      <c r="A25" s="259" t="s">
        <v>233</v>
      </c>
      <c r="B25" s="821"/>
      <c r="C25" s="821"/>
      <c r="D25" s="821"/>
      <c r="E25" s="821"/>
      <c r="F25" s="852"/>
      <c r="G25" s="814"/>
      <c r="H25" s="814"/>
      <c r="I25" s="814"/>
      <c r="J25" s="814"/>
      <c r="K25" s="814"/>
      <c r="L25" s="20"/>
    </row>
  </sheetData>
  <mergeCells count="4">
    <mergeCell ref="A1:F2"/>
    <mergeCell ref="B3:F3"/>
    <mergeCell ref="G3:K3"/>
    <mergeCell ref="L3:L4"/>
  </mergeCells>
  <conditionalFormatting sqref="C8">
    <cfRule type="cellIs" dxfId="627" priority="15" operator="between">
      <formula>0</formula>
      <formula>0.5</formula>
    </cfRule>
    <cfRule type="cellIs" dxfId="626" priority="16" operator="between">
      <formula>0</formula>
      <formula>0.49</formula>
    </cfRule>
  </conditionalFormatting>
  <conditionalFormatting sqref="B17">
    <cfRule type="cellIs" dxfId="625" priority="13" operator="between">
      <formula>0</formula>
      <formula>0.5</formula>
    </cfRule>
    <cfRule type="cellIs" dxfId="624" priority="14" operator="between">
      <formula>0</formula>
      <formula>0.49</formula>
    </cfRule>
  </conditionalFormatting>
  <conditionalFormatting sqref="L9">
    <cfRule type="cellIs" dxfId="623" priority="11" operator="between">
      <formula>0</formula>
      <formula>0.5</formula>
    </cfRule>
    <cfRule type="cellIs" dxfId="622" priority="12" operator="between">
      <formula>0</formula>
      <formula>0.49</formula>
    </cfRule>
  </conditionalFormatting>
  <conditionalFormatting sqref="E8">
    <cfRule type="cellIs" dxfId="621" priority="9" operator="between">
      <formula>0</formula>
      <formula>0.5</formula>
    </cfRule>
    <cfRule type="cellIs" dxfId="620" priority="10" operator="between">
      <formula>0</formula>
      <formula>0.49</formula>
    </cfRule>
  </conditionalFormatting>
  <conditionalFormatting sqref="B15">
    <cfRule type="cellIs" dxfId="619" priority="7" operator="between">
      <formula>0</formula>
      <formula>0.5</formula>
    </cfRule>
    <cfRule type="cellIs" dxfId="618" priority="8" operator="between">
      <formula>0</formula>
      <formula>0.49</formula>
    </cfRule>
  </conditionalFormatting>
  <conditionalFormatting sqref="G15">
    <cfRule type="cellIs" dxfId="617" priority="5" operator="between">
      <formula>0</formula>
      <formula>0.5</formula>
    </cfRule>
    <cfRule type="cellIs" dxfId="616" priority="6" operator="between">
      <formula>0</formula>
      <formula>0.49</formula>
    </cfRule>
  </conditionalFormatting>
  <conditionalFormatting sqref="E9">
    <cfRule type="cellIs" dxfId="615" priority="3" operator="between">
      <formula>0</formula>
      <formula>0.5</formula>
    </cfRule>
    <cfRule type="cellIs" dxfId="614" priority="4" operator="between">
      <formula>0</formula>
      <formula>0.49</formula>
    </cfRule>
  </conditionalFormatting>
  <conditionalFormatting sqref="F9">
    <cfRule type="cellIs" dxfId="613" priority="1" operator="between">
      <formula>0</formula>
      <formula>0.5</formula>
    </cfRule>
    <cfRule type="cellIs" dxfId="612"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J71"/>
  <sheetViews>
    <sheetView topLeftCell="A4" workbookViewId="0">
      <selection activeCell="H34" sqref="H34"/>
    </sheetView>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s>
  <sheetData>
    <row r="1" spans="1:10" x14ac:dyDescent="0.2">
      <c r="A1" s="211" t="s">
        <v>543</v>
      </c>
      <c r="B1" s="211"/>
      <c r="C1" s="211"/>
      <c r="D1" s="211"/>
      <c r="E1" s="211"/>
      <c r="F1" s="211"/>
      <c r="G1" s="211"/>
      <c r="H1" s="1"/>
      <c r="I1" s="1"/>
    </row>
    <row r="2" spans="1:10" x14ac:dyDescent="0.2">
      <c r="A2" s="214"/>
      <c r="B2" s="214"/>
      <c r="C2" s="214"/>
      <c r="D2" s="214"/>
      <c r="E2" s="214"/>
      <c r="F2" s="214"/>
      <c r="G2" s="214"/>
      <c r="H2" s="1"/>
      <c r="I2" s="62" t="s">
        <v>514</v>
      </c>
      <c r="J2" s="62"/>
    </row>
    <row r="3" spans="1:10" x14ac:dyDescent="0.2">
      <c r="A3" s="911" t="s">
        <v>495</v>
      </c>
      <c r="B3" s="911" t="s">
        <v>496</v>
      </c>
      <c r="C3" s="897">
        <f>INDICE!A3</f>
        <v>42979</v>
      </c>
      <c r="D3" s="897">
        <v>41671</v>
      </c>
      <c r="E3" s="915" t="s">
        <v>118</v>
      </c>
      <c r="F3" s="915"/>
      <c r="G3" s="915" t="s">
        <v>119</v>
      </c>
      <c r="H3" s="915"/>
      <c r="I3" s="915"/>
      <c r="J3" s="233"/>
    </row>
    <row r="4" spans="1:10" x14ac:dyDescent="0.2">
      <c r="A4" s="912"/>
      <c r="B4" s="912"/>
      <c r="C4" s="245" t="s">
        <v>54</v>
      </c>
      <c r="D4" s="246" t="s">
        <v>460</v>
      </c>
      <c r="E4" s="245" t="s">
        <v>54</v>
      </c>
      <c r="F4" s="246" t="s">
        <v>460</v>
      </c>
      <c r="G4" s="245" t="s">
        <v>54</v>
      </c>
      <c r="H4" s="247" t="s">
        <v>460</v>
      </c>
      <c r="I4" s="246" t="s">
        <v>518</v>
      </c>
      <c r="J4" s="11"/>
    </row>
    <row r="5" spans="1:10" x14ac:dyDescent="0.2">
      <c r="A5" s="1"/>
      <c r="B5" s="192" t="s">
        <v>356</v>
      </c>
      <c r="C5" s="652">
        <v>3577.2314699999997</v>
      </c>
      <c r="D5" s="185">
        <v>103.63923949029932</v>
      </c>
      <c r="E5" s="655">
        <v>26747.432629999999</v>
      </c>
      <c r="F5" s="185">
        <v>223.54749260821393</v>
      </c>
      <c r="G5" s="655">
        <v>38631.584769999987</v>
      </c>
      <c r="H5" s="185">
        <v>284.72278489922968</v>
      </c>
      <c r="I5" s="566">
        <v>10.195168006494507</v>
      </c>
      <c r="J5" s="1"/>
    </row>
    <row r="6" spans="1:10" x14ac:dyDescent="0.2">
      <c r="A6" s="1"/>
      <c r="B6" s="192" t="s">
        <v>517</v>
      </c>
      <c r="C6" s="652">
        <v>0</v>
      </c>
      <c r="D6" s="185">
        <v>-100</v>
      </c>
      <c r="E6" s="655">
        <v>2712.0395600000002</v>
      </c>
      <c r="F6" s="185">
        <v>-62.876855843020863</v>
      </c>
      <c r="G6" s="655">
        <v>2712.0395600000002</v>
      </c>
      <c r="H6" s="185">
        <v>-72.54253293741148</v>
      </c>
      <c r="I6" s="563">
        <v>0.71572779421493693</v>
      </c>
      <c r="J6" s="1"/>
    </row>
    <row r="7" spans="1:10" x14ac:dyDescent="0.2">
      <c r="A7" s="658" t="s">
        <v>502</v>
      </c>
      <c r="B7" s="658"/>
      <c r="C7" s="653">
        <v>3577.2314699999997</v>
      </c>
      <c r="D7" s="191">
        <v>51.048088306533032</v>
      </c>
      <c r="E7" s="653">
        <v>29459.472189999997</v>
      </c>
      <c r="F7" s="191">
        <v>89.17687961635977</v>
      </c>
      <c r="G7" s="653">
        <v>41343.624329999991</v>
      </c>
      <c r="H7" s="319">
        <v>107.56241539974971</v>
      </c>
      <c r="I7" s="191">
        <v>10.910895800709444</v>
      </c>
      <c r="J7" s="1"/>
    </row>
    <row r="8" spans="1:10" x14ac:dyDescent="0.2">
      <c r="A8" s="719"/>
      <c r="B8" s="192" t="s">
        <v>243</v>
      </c>
      <c r="C8" s="652">
        <v>1091.9657099999999</v>
      </c>
      <c r="D8" s="185" t="s">
        <v>148</v>
      </c>
      <c r="E8" s="655">
        <v>5562.8277800000005</v>
      </c>
      <c r="F8" s="185">
        <v>557.90137581572162</v>
      </c>
      <c r="G8" s="655">
        <v>5562.8277800000005</v>
      </c>
      <c r="H8" s="185">
        <v>557.90137581572162</v>
      </c>
      <c r="I8" s="563">
        <v>1.4680724113688719</v>
      </c>
      <c r="J8" s="1"/>
    </row>
    <row r="9" spans="1:10" x14ac:dyDescent="0.2">
      <c r="A9" s="658" t="s">
        <v>332</v>
      </c>
      <c r="B9" s="658"/>
      <c r="C9" s="653">
        <v>1091.9657099999999</v>
      </c>
      <c r="D9" s="191" t="s">
        <v>148</v>
      </c>
      <c r="E9" s="653">
        <v>5562.8277800000005</v>
      </c>
      <c r="F9" s="191">
        <v>557.90137581572162</v>
      </c>
      <c r="G9" s="653">
        <v>5562.8277800000005</v>
      </c>
      <c r="H9" s="319">
        <v>557.90137581572162</v>
      </c>
      <c r="I9" s="191">
        <v>1.4680724113688719</v>
      </c>
      <c r="J9" s="1"/>
    </row>
    <row r="10" spans="1:10" s="613" customFormat="1" x14ac:dyDescent="0.2">
      <c r="A10" s="610"/>
      <c r="B10" s="572" t="s">
        <v>246</v>
      </c>
      <c r="C10" s="652">
        <v>1037.5033600000002</v>
      </c>
      <c r="D10" s="185">
        <v>59.842494258322162</v>
      </c>
      <c r="E10" s="655">
        <v>11978.994509999999</v>
      </c>
      <c r="F10" s="193">
        <v>128.86250008439771</v>
      </c>
      <c r="G10" s="655">
        <v>14562.627980000001</v>
      </c>
      <c r="H10" s="193">
        <v>84.90336282241266</v>
      </c>
      <c r="I10" s="724">
        <v>3.8431878929148517</v>
      </c>
      <c r="J10" s="610"/>
    </row>
    <row r="11" spans="1:10" s="613" customFormat="1" x14ac:dyDescent="0.2">
      <c r="A11" s="610"/>
      <c r="B11" s="611" t="s">
        <v>357</v>
      </c>
      <c r="C11" s="654">
        <v>1037.5033600000002</v>
      </c>
      <c r="D11" s="581">
        <v>59.842494258322162</v>
      </c>
      <c r="E11" s="656">
        <v>11978.994509999999</v>
      </c>
      <c r="F11" s="581">
        <v>128.88751740171219</v>
      </c>
      <c r="G11" s="656">
        <v>14562.627980000001</v>
      </c>
      <c r="H11" s="581">
        <v>84.916794979699858</v>
      </c>
      <c r="I11" s="757">
        <v>3.8431878929148517</v>
      </c>
      <c r="J11" s="610"/>
    </row>
    <row r="12" spans="1:10" s="613" customFormat="1" x14ac:dyDescent="0.2">
      <c r="A12" s="610"/>
      <c r="B12" s="611" t="s">
        <v>354</v>
      </c>
      <c r="C12" s="654">
        <v>0</v>
      </c>
      <c r="D12" s="581" t="s">
        <v>148</v>
      </c>
      <c r="E12" s="656">
        <v>0</v>
      </c>
      <c r="F12" s="581">
        <v>-100</v>
      </c>
      <c r="G12" s="656">
        <v>0</v>
      </c>
      <c r="H12" s="581">
        <v>-100</v>
      </c>
      <c r="I12" s="769">
        <v>0</v>
      </c>
      <c r="J12" s="610"/>
    </row>
    <row r="13" spans="1:10" s="613" customFormat="1" x14ac:dyDescent="0.2">
      <c r="A13" s="610"/>
      <c r="B13" s="572" t="s">
        <v>216</v>
      </c>
      <c r="C13" s="652">
        <v>2537.2745399999999</v>
      </c>
      <c r="D13" s="185">
        <v>-28.914304674610353</v>
      </c>
      <c r="E13" s="655">
        <v>27466.58858</v>
      </c>
      <c r="F13" s="185">
        <v>0.43761827104824075</v>
      </c>
      <c r="G13" s="655">
        <v>38535.372689999997</v>
      </c>
      <c r="H13" s="185">
        <v>9.0410708155737662</v>
      </c>
      <c r="I13" s="724">
        <v>10.169776909398848</v>
      </c>
      <c r="J13" s="610"/>
    </row>
    <row r="14" spans="1:10" s="613" customFormat="1" x14ac:dyDescent="0.2">
      <c r="A14" s="610"/>
      <c r="B14" s="611" t="s">
        <v>357</v>
      </c>
      <c r="C14" s="654">
        <v>2537.2745399999999</v>
      </c>
      <c r="D14" s="581">
        <v>-4.4837123444583309</v>
      </c>
      <c r="E14" s="656">
        <v>21221.487559999998</v>
      </c>
      <c r="F14" s="581">
        <v>-1.0923533935078331</v>
      </c>
      <c r="G14" s="656">
        <v>29513.883429999994</v>
      </c>
      <c r="H14" s="581">
        <v>3.4138326934504457</v>
      </c>
      <c r="I14" s="757">
        <v>7.7889375205392168</v>
      </c>
      <c r="J14" s="610"/>
    </row>
    <row r="15" spans="1:10" x14ac:dyDescent="0.2">
      <c r="A15" s="1"/>
      <c r="B15" s="611" t="s">
        <v>354</v>
      </c>
      <c r="C15" s="654">
        <v>0</v>
      </c>
      <c r="D15" s="581">
        <v>-100</v>
      </c>
      <c r="E15" s="656">
        <v>6245.1010199999992</v>
      </c>
      <c r="F15" s="854">
        <v>6.0099437925527592</v>
      </c>
      <c r="G15" s="656">
        <v>9021.4892600000003</v>
      </c>
      <c r="H15" s="854">
        <v>32.656332773830691</v>
      </c>
      <c r="I15" s="855">
        <v>2.3808393888596311</v>
      </c>
      <c r="J15" s="1"/>
    </row>
    <row r="16" spans="1:10" x14ac:dyDescent="0.2">
      <c r="A16" s="719"/>
      <c r="B16" s="572" t="s">
        <v>635</v>
      </c>
      <c r="C16" s="652">
        <v>0</v>
      </c>
      <c r="D16" s="185" t="s">
        <v>148</v>
      </c>
      <c r="E16" s="655">
        <v>1133.4825800000001</v>
      </c>
      <c r="F16" s="193" t="s">
        <v>148</v>
      </c>
      <c r="G16" s="655">
        <v>1133.4825800000001</v>
      </c>
      <c r="H16" s="193" t="s">
        <v>148</v>
      </c>
      <c r="I16" s="717">
        <v>0.29913464343582646</v>
      </c>
      <c r="J16" s="719"/>
    </row>
    <row r="17" spans="1:10" s="613" customFormat="1" x14ac:dyDescent="0.2">
      <c r="A17" s="610"/>
      <c r="B17" s="572" t="s">
        <v>248</v>
      </c>
      <c r="C17" s="652">
        <v>0</v>
      </c>
      <c r="D17" s="185" t="s">
        <v>148</v>
      </c>
      <c r="E17" s="655">
        <v>20.469169999999998</v>
      </c>
      <c r="F17" s="193" t="s">
        <v>148</v>
      </c>
      <c r="G17" s="655">
        <v>28.469169999999998</v>
      </c>
      <c r="H17" s="193">
        <v>486.87582071214609</v>
      </c>
      <c r="I17" s="757">
        <v>7.5132297285626804E-3</v>
      </c>
      <c r="J17" s="610"/>
    </row>
    <row r="18" spans="1:10" s="613" customFormat="1" x14ac:dyDescent="0.2">
      <c r="A18" s="610"/>
      <c r="B18" s="611" t="s">
        <v>357</v>
      </c>
      <c r="C18" s="654">
        <v>0</v>
      </c>
      <c r="D18" s="581" t="s">
        <v>148</v>
      </c>
      <c r="E18" s="656">
        <v>14.858690000000001</v>
      </c>
      <c r="F18" s="581" t="s">
        <v>148</v>
      </c>
      <c r="G18" s="656">
        <v>22.858690000000003</v>
      </c>
      <c r="H18" s="581">
        <v>371.21895208587148</v>
      </c>
      <c r="I18" s="757">
        <v>6.0325815351834457E-3</v>
      </c>
      <c r="J18" s="610"/>
    </row>
    <row r="19" spans="1:10" x14ac:dyDescent="0.2">
      <c r="A19" s="719"/>
      <c r="B19" s="611" t="s">
        <v>354</v>
      </c>
      <c r="C19" s="654">
        <v>0</v>
      </c>
      <c r="D19" s="581" t="s">
        <v>148</v>
      </c>
      <c r="E19" s="656">
        <v>5.6104800000000008</v>
      </c>
      <c r="F19" s="581" t="s">
        <v>148</v>
      </c>
      <c r="G19" s="656">
        <v>5.6104800000000008</v>
      </c>
      <c r="H19" s="581" t="s">
        <v>148</v>
      </c>
      <c r="I19" s="757">
        <v>1.4806481933792364E-3</v>
      </c>
      <c r="J19" s="719"/>
    </row>
    <row r="20" spans="1:10" x14ac:dyDescent="0.2">
      <c r="A20" s="658" t="s">
        <v>486</v>
      </c>
      <c r="B20" s="658"/>
      <c r="C20" s="653">
        <v>3574.7779000000005</v>
      </c>
      <c r="D20" s="191">
        <v>-15.257424859619459</v>
      </c>
      <c r="E20" s="653">
        <v>40599.534839999993</v>
      </c>
      <c r="F20" s="191">
        <v>24.610853807740153</v>
      </c>
      <c r="G20" s="653">
        <v>54259.952420000001</v>
      </c>
      <c r="H20" s="319">
        <v>25.541026788580229</v>
      </c>
      <c r="I20" s="191">
        <v>14.319612675478091</v>
      </c>
      <c r="J20" s="719"/>
    </row>
    <row r="21" spans="1:10" s="613" customFormat="1" x14ac:dyDescent="0.2">
      <c r="A21" s="610"/>
      <c r="B21" s="572" t="s">
        <v>358</v>
      </c>
      <c r="C21" s="652">
        <v>1772.6406899999999</v>
      </c>
      <c r="D21" s="185">
        <v>95.784733055643329</v>
      </c>
      <c r="E21" s="655">
        <v>28542.146740000004</v>
      </c>
      <c r="F21" s="193">
        <v>31.408731946744943</v>
      </c>
      <c r="G21" s="655">
        <v>35764.734039999996</v>
      </c>
      <c r="H21" s="193">
        <v>16.664969295357238</v>
      </c>
      <c r="I21" s="724">
        <v>9.4385843712150947</v>
      </c>
      <c r="J21" s="610"/>
    </row>
    <row r="22" spans="1:10" s="613" customFormat="1" x14ac:dyDescent="0.2">
      <c r="A22" s="658" t="s">
        <v>376</v>
      </c>
      <c r="B22" s="658"/>
      <c r="C22" s="653">
        <v>1772.6406899999999</v>
      </c>
      <c r="D22" s="191">
        <v>95.784733055643329</v>
      </c>
      <c r="E22" s="653">
        <v>28542.146740000004</v>
      </c>
      <c r="F22" s="191">
        <v>31.408731946744943</v>
      </c>
      <c r="G22" s="653">
        <v>35764.734039999996</v>
      </c>
      <c r="H22" s="319">
        <v>16.664969295357238</v>
      </c>
      <c r="I22" s="191">
        <v>9.4385843712150947</v>
      </c>
      <c r="J22" s="610"/>
    </row>
    <row r="23" spans="1:10" x14ac:dyDescent="0.2">
      <c r="A23" s="719"/>
      <c r="B23" s="572" t="s">
        <v>221</v>
      </c>
      <c r="C23" s="652">
        <v>0</v>
      </c>
      <c r="D23" s="185" t="s">
        <v>148</v>
      </c>
      <c r="E23" s="655">
        <v>2060.52448</v>
      </c>
      <c r="F23" s="193" t="s">
        <v>148</v>
      </c>
      <c r="G23" s="655">
        <v>3100.11013</v>
      </c>
      <c r="H23" s="193" t="s">
        <v>148</v>
      </c>
      <c r="I23" s="717">
        <v>0.81814255879375186</v>
      </c>
      <c r="J23" s="719"/>
    </row>
    <row r="24" spans="1:10" x14ac:dyDescent="0.2">
      <c r="A24" s="719"/>
      <c r="B24" s="572" t="s">
        <v>222</v>
      </c>
      <c r="C24" s="652">
        <v>14006.60824</v>
      </c>
      <c r="D24" s="185">
        <v>-18.957298431485242</v>
      </c>
      <c r="E24" s="655">
        <v>128834.18</v>
      </c>
      <c r="F24" s="193">
        <v>-15.81562678330776</v>
      </c>
      <c r="G24" s="655">
        <v>182833.56533000001</v>
      </c>
      <c r="H24" s="193">
        <v>-14.775690300193498</v>
      </c>
      <c r="I24" s="717">
        <v>48.251163571556994</v>
      </c>
      <c r="J24" s="719"/>
    </row>
    <row r="25" spans="1:10" x14ac:dyDescent="0.2">
      <c r="A25" s="719"/>
      <c r="B25" s="611" t="s">
        <v>357</v>
      </c>
      <c r="C25" s="654">
        <v>11420.563359999998</v>
      </c>
      <c r="D25" s="581">
        <v>-18.655051471625438</v>
      </c>
      <c r="E25" s="656">
        <v>111875.74374999999</v>
      </c>
      <c r="F25" s="581">
        <v>-12.277299030374355</v>
      </c>
      <c r="G25" s="656">
        <v>157881.02398999999</v>
      </c>
      <c r="H25" s="581">
        <v>-10.861380209702725</v>
      </c>
      <c r="I25" s="724">
        <v>41.665998798615689</v>
      </c>
      <c r="J25" s="719"/>
    </row>
    <row r="26" spans="1:10" x14ac:dyDescent="0.2">
      <c r="A26" s="719"/>
      <c r="B26" s="611" t="s">
        <v>354</v>
      </c>
      <c r="C26" s="654">
        <v>2586.0448799999999</v>
      </c>
      <c r="D26" s="581">
        <v>-20.26566132598623</v>
      </c>
      <c r="E26" s="656">
        <v>16958.436249999999</v>
      </c>
      <c r="F26" s="581">
        <v>-33.508627457889382</v>
      </c>
      <c r="G26" s="656">
        <v>24952.54134</v>
      </c>
      <c r="H26" s="581">
        <v>-33.30628583067751</v>
      </c>
      <c r="I26" s="724">
        <v>6.5851647729413001</v>
      </c>
      <c r="J26" s="719"/>
    </row>
    <row r="27" spans="1:10" x14ac:dyDescent="0.2">
      <c r="A27" s="719"/>
      <c r="B27" s="572" t="s">
        <v>225</v>
      </c>
      <c r="C27" s="652">
        <v>0</v>
      </c>
      <c r="D27" s="185" t="s">
        <v>148</v>
      </c>
      <c r="E27" s="655">
        <v>1127.37976</v>
      </c>
      <c r="F27" s="193" t="s">
        <v>148</v>
      </c>
      <c r="G27" s="655">
        <v>1127.37976</v>
      </c>
      <c r="H27" s="193" t="s">
        <v>148</v>
      </c>
      <c r="I27" s="717">
        <v>0.29752406298504175</v>
      </c>
      <c r="J27" s="719"/>
    </row>
    <row r="28" spans="1:10" x14ac:dyDescent="0.2">
      <c r="A28" s="719"/>
      <c r="B28" s="572" t="s">
        <v>228</v>
      </c>
      <c r="C28" s="652">
        <v>2969.1419900000001</v>
      </c>
      <c r="D28" s="185">
        <v>-25.748059775050031</v>
      </c>
      <c r="E28" s="655">
        <v>40091.793610000001</v>
      </c>
      <c r="F28" s="193">
        <v>5.7128575708419129</v>
      </c>
      <c r="G28" s="655">
        <v>54928.337440000003</v>
      </c>
      <c r="H28" s="193">
        <v>9.1200820701303833</v>
      </c>
      <c r="I28" s="717">
        <v>14.496004547892705</v>
      </c>
      <c r="J28" s="719"/>
    </row>
    <row r="29" spans="1:10" x14ac:dyDescent="0.2">
      <c r="A29" s="658" t="s">
        <v>487</v>
      </c>
      <c r="B29" s="658"/>
      <c r="C29" s="653">
        <v>16975.750230000001</v>
      </c>
      <c r="D29" s="191">
        <v>-20.233251038345792</v>
      </c>
      <c r="E29" s="653">
        <v>172113.87785000002</v>
      </c>
      <c r="F29" s="191">
        <v>-9.8707037851396713</v>
      </c>
      <c r="G29" s="653">
        <v>241989.39265999998</v>
      </c>
      <c r="H29" s="191">
        <v>-8.6383222061528837</v>
      </c>
      <c r="I29" s="191">
        <v>63.862834741228482</v>
      </c>
      <c r="J29" s="719"/>
    </row>
    <row r="30" spans="1:10" x14ac:dyDescent="0.2">
      <c r="A30" s="196" t="s">
        <v>117</v>
      </c>
      <c r="B30" s="196"/>
      <c r="C30" s="240">
        <v>26992.366000000002</v>
      </c>
      <c r="D30" s="198">
        <v>-6.1912008380340344</v>
      </c>
      <c r="E30" s="240">
        <v>276277.85939999996</v>
      </c>
      <c r="F30" s="198">
        <v>5.5775161397002009</v>
      </c>
      <c r="G30" s="240">
        <v>378920.53123000002</v>
      </c>
      <c r="H30" s="198">
        <v>5.3989570106844029</v>
      </c>
      <c r="I30" s="567">
        <v>100</v>
      </c>
      <c r="J30" s="719"/>
    </row>
    <row r="31" spans="1:10" x14ac:dyDescent="0.2">
      <c r="A31" s="760"/>
      <c r="B31" s="201" t="s">
        <v>359</v>
      </c>
      <c r="C31" s="241">
        <v>14995.341259999997</v>
      </c>
      <c r="D31" s="205">
        <v>-13.547247321528271</v>
      </c>
      <c r="E31" s="761">
        <v>145091.08450999999</v>
      </c>
      <c r="F31" s="762">
        <v>-5.9211401892662243</v>
      </c>
      <c r="G31" s="761">
        <v>201980.39408999996</v>
      </c>
      <c r="H31" s="762">
        <v>-5.412530711688377</v>
      </c>
      <c r="I31" s="762">
        <v>53.304156793604932</v>
      </c>
      <c r="J31" s="719"/>
    </row>
    <row r="32" spans="1:10" x14ac:dyDescent="0.2">
      <c r="A32" s="760"/>
      <c r="B32" s="201" t="s">
        <v>360</v>
      </c>
      <c r="C32" s="241">
        <v>11997.024739999999</v>
      </c>
      <c r="D32" s="205">
        <v>4.9729541683164751</v>
      </c>
      <c r="E32" s="761">
        <v>131186.77489</v>
      </c>
      <c r="F32" s="762">
        <v>22.080040602405766</v>
      </c>
      <c r="G32" s="761">
        <v>176940.13713999998</v>
      </c>
      <c r="H32" s="762">
        <v>21.214716803358964</v>
      </c>
      <c r="I32" s="762">
        <v>46.695843206395047</v>
      </c>
      <c r="J32" s="719"/>
    </row>
    <row r="33" spans="1:10" x14ac:dyDescent="0.2">
      <c r="A33" s="684" t="s">
        <v>490</v>
      </c>
      <c r="B33" s="853"/>
      <c r="C33" s="568">
        <v>4666.7436100000004</v>
      </c>
      <c r="D33" s="569">
        <v>10.628375270898854</v>
      </c>
      <c r="E33" s="570">
        <v>46162.36262</v>
      </c>
      <c r="F33" s="571">
        <v>38.100684134441664</v>
      </c>
      <c r="G33" s="570">
        <v>59822.780200000001</v>
      </c>
      <c r="H33" s="571">
        <v>35.755891392195565</v>
      </c>
      <c r="I33" s="571">
        <v>15.787685086846961</v>
      </c>
      <c r="J33" s="719"/>
    </row>
    <row r="34" spans="1:10" x14ac:dyDescent="0.2">
      <c r="A34" s="684" t="s">
        <v>491</v>
      </c>
      <c r="B34" s="853"/>
      <c r="C34" s="568">
        <v>22325.62239</v>
      </c>
      <c r="D34" s="569">
        <v>-9.0806509235043045</v>
      </c>
      <c r="E34" s="570">
        <v>230115.49677999996</v>
      </c>
      <c r="F34" s="571">
        <v>0.81470817332249967</v>
      </c>
      <c r="G34" s="570">
        <v>319097.75103000004</v>
      </c>
      <c r="H34" s="571">
        <v>1.1582020658349135</v>
      </c>
      <c r="I34" s="571">
        <v>84.212314913153037</v>
      </c>
      <c r="J34" s="719"/>
    </row>
    <row r="35" spans="1:10" x14ac:dyDescent="0.2">
      <c r="A35" s="758" t="s">
        <v>492</v>
      </c>
      <c r="B35" s="759"/>
      <c r="C35" s="755">
        <v>1037.5033600000002</v>
      </c>
      <c r="D35" s="754">
        <v>59.842494258322162</v>
      </c>
      <c r="E35" s="755">
        <v>13132.946259999999</v>
      </c>
      <c r="F35" s="754">
        <v>150.90911528747671</v>
      </c>
      <c r="G35" s="755">
        <v>15724.579730000001</v>
      </c>
      <c r="H35" s="754">
        <v>99.533898308310853</v>
      </c>
      <c r="I35" s="754">
        <v>4.1498357660792413</v>
      </c>
      <c r="J35" s="719"/>
    </row>
    <row r="36" spans="1:10" x14ac:dyDescent="0.2">
      <c r="A36" s="614" t="s">
        <v>361</v>
      </c>
      <c r="B36" s="874"/>
      <c r="C36" s="608"/>
      <c r="D36" s="875"/>
      <c r="E36" s="608"/>
      <c r="F36" s="875"/>
      <c r="G36" s="608"/>
      <c r="H36" s="875"/>
      <c r="I36" s="233" t="s">
        <v>232</v>
      </c>
      <c r="J36" s="719"/>
    </row>
    <row r="37" spans="1:10" x14ac:dyDescent="0.2">
      <c r="A37" s="615" t="s">
        <v>601</v>
      </c>
      <c r="B37" s="719"/>
      <c r="C37" s="719"/>
      <c r="D37" s="719"/>
      <c r="E37" s="719"/>
      <c r="F37" s="719"/>
      <c r="G37" s="719"/>
      <c r="H37" s="719"/>
      <c r="I37" s="719"/>
      <c r="J37" s="1"/>
    </row>
    <row r="38" spans="1:10" ht="14.25" customHeight="1" x14ac:dyDescent="0.2">
      <c r="A38" s="615" t="s">
        <v>520</v>
      </c>
      <c r="B38" s="719"/>
      <c r="C38" s="719"/>
      <c r="D38" s="719"/>
      <c r="E38" s="719"/>
      <c r="F38" s="719"/>
      <c r="G38" s="719"/>
      <c r="H38" s="719"/>
      <c r="I38" s="719"/>
      <c r="J38" s="1"/>
    </row>
    <row r="39" spans="1:10" ht="14.25" customHeight="1" x14ac:dyDescent="0.2">
      <c r="B39" s="765"/>
      <c r="C39" s="765"/>
      <c r="D39" s="765"/>
      <c r="E39" s="765"/>
      <c r="F39" s="765"/>
      <c r="G39" s="765"/>
      <c r="H39" s="765"/>
      <c r="I39" s="765"/>
    </row>
    <row r="40" spans="1:10" ht="19.5" customHeight="1" x14ac:dyDescent="0.2">
      <c r="A40" s="765"/>
      <c r="B40" s="765"/>
      <c r="C40" s="765"/>
      <c r="D40" s="765"/>
      <c r="E40" s="765"/>
      <c r="F40" s="765"/>
      <c r="G40" s="765"/>
      <c r="H40" s="765"/>
      <c r="I40" s="765"/>
    </row>
    <row r="67" spans="3:3" x14ac:dyDescent="0.2">
      <c r="C67" t="s">
        <v>542</v>
      </c>
    </row>
    <row r="71" spans="3:3" x14ac:dyDescent="0.2">
      <c r="C71" t="s">
        <v>543</v>
      </c>
    </row>
  </sheetData>
  <mergeCells count="5">
    <mergeCell ref="A3:A4"/>
    <mergeCell ref="B3:B4"/>
    <mergeCell ref="C3:D3"/>
    <mergeCell ref="E3:F3"/>
    <mergeCell ref="G3:I3"/>
  </mergeCells>
  <conditionalFormatting sqref="I11:I12">
    <cfRule type="cellIs" dxfId="611" priority="51" operator="between">
      <formula>0.00001</formula>
      <formula>0.499</formula>
    </cfRule>
  </conditionalFormatting>
  <conditionalFormatting sqref="I13">
    <cfRule type="cellIs" dxfId="610" priority="48" operator="between">
      <formula>0.00001</formula>
      <formula>0.499</formula>
    </cfRule>
  </conditionalFormatting>
  <conditionalFormatting sqref="I10">
    <cfRule type="cellIs" dxfId="609" priority="46" operator="between">
      <formula>0.00001</formula>
      <formula>0.499</formula>
    </cfRule>
  </conditionalFormatting>
  <conditionalFormatting sqref="I21">
    <cfRule type="cellIs" dxfId="608" priority="16" operator="equal">
      <formula>0</formula>
    </cfRule>
    <cfRule type="cellIs" dxfId="607" priority="42" operator="between">
      <formula>0.00001</formula>
      <formula>0.499</formula>
    </cfRule>
  </conditionalFormatting>
  <conditionalFormatting sqref="I14">
    <cfRule type="cellIs" dxfId="606" priority="29" operator="between">
      <formula>0.00001</formula>
      <formula>0.499</formula>
    </cfRule>
  </conditionalFormatting>
  <conditionalFormatting sqref="I18">
    <cfRule type="cellIs" dxfId="605" priority="28" operator="between">
      <formula>0.00001</formula>
      <formula>0.499</formula>
    </cfRule>
  </conditionalFormatting>
  <conditionalFormatting sqref="I19">
    <cfRule type="cellIs" dxfId="604" priority="27" operator="between">
      <formula>0.00001</formula>
      <formula>0.499</formula>
    </cfRule>
  </conditionalFormatting>
  <conditionalFormatting sqref="I26">
    <cfRule type="cellIs" dxfId="603" priority="19" operator="between">
      <formula>0.00001</formula>
      <formula>0.499</formula>
    </cfRule>
  </conditionalFormatting>
  <conditionalFormatting sqref="I25">
    <cfRule type="cellIs" dxfId="602" priority="15" operator="between">
      <formula>0.00001</formula>
      <formula>0.499</formula>
    </cfRule>
  </conditionalFormatting>
  <conditionalFormatting sqref="F29 H29">
    <cfRule type="cellIs" dxfId="601" priority="11" operator="between">
      <formula>".000001"</formula>
      <formula>".049"</formula>
    </cfRule>
  </conditionalFormatting>
  <conditionalFormatting sqref="F29">
    <cfRule type="cellIs" dxfId="600" priority="10" operator="between">
      <formula>0.000001</formula>
      <formula>0.049999</formula>
    </cfRule>
  </conditionalFormatting>
  <conditionalFormatting sqref="H29">
    <cfRule type="cellIs" dxfId="599" priority="9" operator="between">
      <formula>0.000001</formula>
      <formula>0.049999</formula>
    </cfRule>
  </conditionalFormatting>
  <conditionalFormatting sqref="I17">
    <cfRule type="cellIs" dxfId="598" priority="7" operator="between">
      <formula>0.00001</formula>
      <formula>0.499</formula>
    </cfRule>
  </conditionalFormatting>
  <conditionalFormatting sqref="F29 H29">
    <cfRule type="cellIs" dxfId="597" priority="6" operator="between">
      <formula>".000001"</formula>
      <formula>".049"</formula>
    </cfRule>
  </conditionalFormatting>
  <conditionalFormatting sqref="F29">
    <cfRule type="cellIs" dxfId="596" priority="5" operator="between">
      <formula>0.000001</formula>
      <formula>0.049999</formula>
    </cfRule>
  </conditionalFormatting>
  <conditionalFormatting sqref="H29">
    <cfRule type="cellIs" dxfId="595" priority="4" operator="between">
      <formula>0.000001</formula>
      <formula>0.049999</formula>
    </cfRule>
  </conditionalFormatting>
  <conditionalFormatting sqref="F30 H30">
    <cfRule type="cellIs" dxfId="594" priority="3" operator="between">
      <formula>".000001"</formula>
      <formula>".049"</formula>
    </cfRule>
  </conditionalFormatting>
  <conditionalFormatting sqref="F30">
    <cfRule type="cellIs" dxfId="593" priority="2" operator="between">
      <formula>0.000001</formula>
      <formula>0.049999</formula>
    </cfRule>
  </conditionalFormatting>
  <conditionalFormatting sqref="H30">
    <cfRule type="cellIs" dxfId="592" priority="1" operator="between">
      <formula>0.000001</formula>
      <formula>0.049999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I23"/>
  <sheetViews>
    <sheetView workbookViewId="0">
      <selection activeCell="H17" sqref="H17"/>
    </sheetView>
  </sheetViews>
  <sheetFormatPr baseColWidth="10" defaultRowHeight="14.25" x14ac:dyDescent="0.2"/>
  <cols>
    <col min="1" max="1" width="25.25" customWidth="1"/>
    <col min="3" max="3" width="11.875" bestFit="1" customWidth="1"/>
    <col min="8" max="8" width="10.375" customWidth="1"/>
    <col min="40" max="40" width="10.875" bestFit="1" customWidth="1"/>
  </cols>
  <sheetData>
    <row r="1" spans="1:9" x14ac:dyDescent="0.2">
      <c r="A1" s="926" t="s">
        <v>18</v>
      </c>
      <c r="B1" s="926"/>
      <c r="C1" s="926"/>
      <c r="D1" s="926"/>
      <c r="E1" s="926"/>
      <c r="F1" s="926"/>
      <c r="G1" s="1"/>
      <c r="H1" s="1"/>
    </row>
    <row r="2" spans="1:9" x14ac:dyDescent="0.2">
      <c r="A2" s="927"/>
      <c r="B2" s="927"/>
      <c r="C2" s="927"/>
      <c r="D2" s="927"/>
      <c r="E2" s="927"/>
      <c r="F2" s="927"/>
      <c r="G2" s="11"/>
      <c r="H2" s="62" t="s">
        <v>514</v>
      </c>
    </row>
    <row r="3" spans="1:9" x14ac:dyDescent="0.2">
      <c r="A3" s="12"/>
      <c r="B3" s="897">
        <f>INDICE!A3</f>
        <v>42979</v>
      </c>
      <c r="C3" s="897">
        <v>41671</v>
      </c>
      <c r="D3" s="915" t="s">
        <v>118</v>
      </c>
      <c r="E3" s="915"/>
      <c r="F3" s="915" t="s">
        <v>119</v>
      </c>
      <c r="G3" s="915"/>
      <c r="H3" s="915"/>
    </row>
    <row r="4" spans="1:9" x14ac:dyDescent="0.2">
      <c r="A4" s="546"/>
      <c r="B4" s="245" t="s">
        <v>54</v>
      </c>
      <c r="C4" s="246" t="s">
        <v>460</v>
      </c>
      <c r="D4" s="245" t="s">
        <v>54</v>
      </c>
      <c r="E4" s="246" t="s">
        <v>460</v>
      </c>
      <c r="F4" s="245" t="s">
        <v>54</v>
      </c>
      <c r="G4" s="247" t="s">
        <v>460</v>
      </c>
      <c r="H4" s="246" t="s">
        <v>518</v>
      </c>
      <c r="I4" s="62"/>
    </row>
    <row r="5" spans="1:9" ht="14.1" customHeight="1" x14ac:dyDescent="0.2">
      <c r="A5" s="573" t="s">
        <v>362</v>
      </c>
      <c r="B5" s="322">
        <v>14995.341260000001</v>
      </c>
      <c r="C5" s="323">
        <v>-13.547247321528232</v>
      </c>
      <c r="D5" s="322">
        <v>145091.08450999999</v>
      </c>
      <c r="E5" s="323">
        <v>-5.9211401892662243</v>
      </c>
      <c r="F5" s="322">
        <v>201980.39408999999</v>
      </c>
      <c r="G5" s="323">
        <v>-5.412530711688337</v>
      </c>
      <c r="H5" s="323">
        <v>53.304156793604939</v>
      </c>
    </row>
    <row r="6" spans="1:9" x14ac:dyDescent="0.2">
      <c r="A6" s="562" t="s">
        <v>363</v>
      </c>
      <c r="B6" s="616">
        <v>4695.28766</v>
      </c>
      <c r="C6" s="617">
        <v>-6.827455097950387</v>
      </c>
      <c r="D6" s="616">
        <v>54085.451010000004</v>
      </c>
      <c r="E6" s="617">
        <v>-0.94664981781733515</v>
      </c>
      <c r="F6" s="616">
        <v>75103.236860000005</v>
      </c>
      <c r="G6" s="617">
        <v>-2.4335478101286978</v>
      </c>
      <c r="H6" s="617">
        <v>19.820313408779974</v>
      </c>
    </row>
    <row r="7" spans="1:9" x14ac:dyDescent="0.2">
      <c r="A7" s="562" t="s">
        <v>364</v>
      </c>
      <c r="B7" s="618">
        <v>6725.2757000000001</v>
      </c>
      <c r="C7" s="617">
        <v>-25.27740827690117</v>
      </c>
      <c r="D7" s="616">
        <v>57790.292740000012</v>
      </c>
      <c r="E7" s="617">
        <v>-20.760379269052759</v>
      </c>
      <c r="F7" s="616">
        <v>82777.787129999997</v>
      </c>
      <c r="G7" s="617">
        <v>-17.339628274447733</v>
      </c>
      <c r="H7" s="617">
        <v>21.845685389835719</v>
      </c>
    </row>
    <row r="8" spans="1:9" x14ac:dyDescent="0.2">
      <c r="A8" s="562" t="s">
        <v>582</v>
      </c>
      <c r="B8" s="618">
        <v>0</v>
      </c>
      <c r="C8" s="619" t="s">
        <v>148</v>
      </c>
      <c r="D8" s="616">
        <v>14.858690000000001</v>
      </c>
      <c r="E8" s="619" t="s">
        <v>148</v>
      </c>
      <c r="F8" s="616">
        <v>22.858690000000003</v>
      </c>
      <c r="G8" s="619">
        <v>371.21895208587148</v>
      </c>
      <c r="H8" s="734">
        <v>6.0325815351834457E-3</v>
      </c>
    </row>
    <row r="9" spans="1:9" x14ac:dyDescent="0.2">
      <c r="A9" s="562" t="s">
        <v>583</v>
      </c>
      <c r="B9" s="616">
        <v>3574.777900000001</v>
      </c>
      <c r="C9" s="617">
        <v>8.1477499200874792</v>
      </c>
      <c r="D9" s="616">
        <v>33200.482069999998</v>
      </c>
      <c r="E9" s="617">
        <v>24.395601721047203</v>
      </c>
      <c r="F9" s="616">
        <v>44076.511409999992</v>
      </c>
      <c r="G9" s="617">
        <v>21.040028729422037</v>
      </c>
      <c r="H9" s="617">
        <v>11.632125413454068</v>
      </c>
    </row>
    <row r="10" spans="1:9" x14ac:dyDescent="0.2">
      <c r="A10" s="573" t="s">
        <v>365</v>
      </c>
      <c r="B10" s="575">
        <v>11997.024740000003</v>
      </c>
      <c r="C10" s="323">
        <v>4.9729541683164911</v>
      </c>
      <c r="D10" s="575">
        <v>131181.16441</v>
      </c>
      <c r="E10" s="323">
        <v>22.075469492411624</v>
      </c>
      <c r="F10" s="575">
        <v>176934.52665999997</v>
      </c>
      <c r="G10" s="323">
        <v>21.211348331609951</v>
      </c>
      <c r="H10" s="323">
        <v>46.694362558201661</v>
      </c>
    </row>
    <row r="11" spans="1:9" x14ac:dyDescent="0.2">
      <c r="A11" s="562" t="s">
        <v>366</v>
      </c>
      <c r="B11" s="616">
        <v>3815.4798799999999</v>
      </c>
      <c r="C11" s="619">
        <v>36.808410297538543</v>
      </c>
      <c r="D11" s="616">
        <v>43829.831709999999</v>
      </c>
      <c r="E11" s="617">
        <v>67.710104463233208</v>
      </c>
      <c r="F11" s="616">
        <v>53717.525879999994</v>
      </c>
      <c r="G11" s="617">
        <v>43.867667073229008</v>
      </c>
      <c r="H11" s="617">
        <v>14.176462200564721</v>
      </c>
    </row>
    <row r="12" spans="1:9" x14ac:dyDescent="0.2">
      <c r="A12" s="562" t="s">
        <v>367</v>
      </c>
      <c r="B12" s="616">
        <v>976.44100000000003</v>
      </c>
      <c r="C12" s="617">
        <v>-38.231817300828702</v>
      </c>
      <c r="D12" s="616">
        <v>21184.97813</v>
      </c>
      <c r="E12" s="617">
        <v>71.411950376136531</v>
      </c>
      <c r="F12" s="616">
        <v>26831.565930000001</v>
      </c>
      <c r="G12" s="617">
        <v>58.35365947251929</v>
      </c>
      <c r="H12" s="617">
        <v>7.0810536032193978</v>
      </c>
    </row>
    <row r="13" spans="1:9" x14ac:dyDescent="0.2">
      <c r="A13" s="562" t="s">
        <v>368</v>
      </c>
      <c r="B13" s="616">
        <v>867.66813000000002</v>
      </c>
      <c r="C13" s="619">
        <v>-1.1751702726544693</v>
      </c>
      <c r="D13" s="616">
        <v>6145.6612399999995</v>
      </c>
      <c r="E13" s="617">
        <v>-19.757245000467297</v>
      </c>
      <c r="F13" s="616">
        <v>9615.6508200000007</v>
      </c>
      <c r="G13" s="617">
        <v>-13.950848613300099</v>
      </c>
      <c r="H13" s="617">
        <v>2.5376431276465778</v>
      </c>
    </row>
    <row r="14" spans="1:9" x14ac:dyDescent="0.2">
      <c r="A14" s="562" t="s">
        <v>369</v>
      </c>
      <c r="B14" s="616">
        <v>4367.6947900000005</v>
      </c>
      <c r="C14" s="617">
        <v>47.371057568557788</v>
      </c>
      <c r="D14" s="616">
        <v>33498.065639999993</v>
      </c>
      <c r="E14" s="617">
        <v>19.506646705283206</v>
      </c>
      <c r="F14" s="616">
        <v>45187.889170000002</v>
      </c>
      <c r="G14" s="617">
        <v>19.377281813521325</v>
      </c>
      <c r="H14" s="617">
        <v>11.925426427361234</v>
      </c>
    </row>
    <row r="15" spans="1:9" x14ac:dyDescent="0.2">
      <c r="A15" s="562" t="s">
        <v>370</v>
      </c>
      <c r="B15" s="616">
        <v>1091.9657099999999</v>
      </c>
      <c r="C15" s="617">
        <v>24.275487574678589</v>
      </c>
      <c r="D15" s="616">
        <v>7763.1572200000001</v>
      </c>
      <c r="E15" s="617">
        <v>-22.573749363929256</v>
      </c>
      <c r="F15" s="616">
        <v>11400.346850000002</v>
      </c>
      <c r="G15" s="617">
        <v>-16.375977012085787</v>
      </c>
      <c r="H15" s="617">
        <v>3.0086379360320632</v>
      </c>
    </row>
    <row r="16" spans="1:9" x14ac:dyDescent="0.2">
      <c r="A16" s="562" t="s">
        <v>371</v>
      </c>
      <c r="B16" s="616">
        <v>877.77522999999997</v>
      </c>
      <c r="C16" s="617">
        <v>-62.465025700295264</v>
      </c>
      <c r="D16" s="616">
        <v>18759.470470000004</v>
      </c>
      <c r="E16" s="617">
        <v>-19.314231375175371</v>
      </c>
      <c r="F16" s="616">
        <v>30181.548010000002</v>
      </c>
      <c r="G16" s="617">
        <v>3.9695504321350654</v>
      </c>
      <c r="H16" s="617">
        <v>7.9651392633776767</v>
      </c>
    </row>
    <row r="17" spans="1:8" x14ac:dyDescent="0.2">
      <c r="A17" s="573" t="s">
        <v>625</v>
      </c>
      <c r="B17" s="767">
        <v>0</v>
      </c>
      <c r="C17" s="575" t="s">
        <v>148</v>
      </c>
      <c r="D17" s="575">
        <v>5.6104800000000008</v>
      </c>
      <c r="E17" s="590">
        <v>880.69884109143663</v>
      </c>
      <c r="F17" s="575">
        <v>5.6104800000000008</v>
      </c>
      <c r="G17" s="590">
        <v>880.69884109143663</v>
      </c>
      <c r="H17" s="768">
        <v>1.4806481933792364E-3</v>
      </c>
    </row>
    <row r="18" spans="1:8" x14ac:dyDescent="0.2">
      <c r="A18" s="574" t="s">
        <v>117</v>
      </c>
      <c r="B18" s="69">
        <v>26992.366000000005</v>
      </c>
      <c r="C18" s="70">
        <v>-6.1912008380340087</v>
      </c>
      <c r="D18" s="69">
        <v>276277.85939999996</v>
      </c>
      <c r="E18" s="70">
        <v>5.5775161397002133</v>
      </c>
      <c r="F18" s="69">
        <v>378920.53123000002</v>
      </c>
      <c r="G18" s="70">
        <v>5.3989570106843852</v>
      </c>
      <c r="H18" s="70">
        <v>100</v>
      </c>
    </row>
    <row r="19" spans="1:8" x14ac:dyDescent="0.2">
      <c r="A19" s="609"/>
      <c r="B19" s="1"/>
      <c r="C19" s="1"/>
      <c r="D19" s="1"/>
      <c r="E19" s="1"/>
      <c r="F19" s="1"/>
      <c r="G19" s="1"/>
      <c r="H19" s="233" t="s">
        <v>232</v>
      </c>
    </row>
    <row r="20" spans="1:8" x14ac:dyDescent="0.2">
      <c r="A20" s="614" t="s">
        <v>361</v>
      </c>
      <c r="B20" s="1"/>
      <c r="C20" s="1"/>
      <c r="D20" s="1"/>
      <c r="E20" s="1"/>
      <c r="F20" s="1"/>
      <c r="G20" s="1"/>
      <c r="H20" s="1"/>
    </row>
    <row r="21" spans="1:8" x14ac:dyDescent="0.2">
      <c r="A21" s="615" t="s">
        <v>600</v>
      </c>
      <c r="B21" s="1"/>
      <c r="C21" s="1"/>
      <c r="D21" s="1"/>
      <c r="E21" s="1"/>
      <c r="F21" s="1"/>
      <c r="G21" s="1"/>
      <c r="H21" s="1"/>
    </row>
    <row r="22" spans="1:8" x14ac:dyDescent="0.2">
      <c r="A22" s="934"/>
      <c r="B22" s="934"/>
      <c r="C22" s="934"/>
      <c r="D22" s="934"/>
      <c r="E22" s="934"/>
      <c r="F22" s="934"/>
      <c r="G22" s="934"/>
      <c r="H22" s="934"/>
    </row>
    <row r="23" spans="1:8" x14ac:dyDescent="0.2">
      <c r="A23" s="934"/>
      <c r="B23" s="934"/>
      <c r="C23" s="934"/>
      <c r="D23" s="934"/>
      <c r="E23" s="934"/>
      <c r="F23" s="934"/>
      <c r="G23" s="934"/>
      <c r="H23" s="934"/>
    </row>
  </sheetData>
  <mergeCells count="5">
    <mergeCell ref="A1:F2"/>
    <mergeCell ref="B3:C3"/>
    <mergeCell ref="D3:E3"/>
    <mergeCell ref="F3:H3"/>
    <mergeCell ref="A22:H23"/>
  </mergeCells>
  <conditionalFormatting sqref="H17">
    <cfRule type="cellIs" dxfId="591" priority="11" operator="between">
      <formula>0.0001</formula>
      <formula>0.44999</formula>
    </cfRule>
  </conditionalFormatting>
  <conditionalFormatting sqref="E18">
    <cfRule type="cellIs" dxfId="590" priority="3" operator="between">
      <formula>0.00001</formula>
      <formula>0.049999</formula>
    </cfRule>
  </conditionalFormatting>
  <conditionalFormatting sqref="G18">
    <cfRule type="cellIs" dxfId="589" priority="2" operator="between">
      <formula>0.00001</formula>
      <formula>0.049999</formula>
    </cfRule>
  </conditionalFormatting>
  <conditionalFormatting sqref="H8">
    <cfRule type="cellIs" dxfId="588"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H9"/>
  <sheetViews>
    <sheetView workbookViewId="0">
      <selection activeCell="A3" sqref="A3"/>
    </sheetView>
  </sheetViews>
  <sheetFormatPr baseColWidth="10" defaultRowHeight="14.25" x14ac:dyDescent="0.2"/>
  <cols>
    <col min="1" max="1" width="16.375" customWidth="1"/>
  </cols>
  <sheetData>
    <row r="1" spans="1:8" ht="15" x14ac:dyDescent="0.25">
      <c r="A1" s="389" t="s">
        <v>555</v>
      </c>
      <c r="B1" s="1"/>
      <c r="C1" s="1"/>
      <c r="D1" s="1"/>
      <c r="E1" s="1"/>
      <c r="F1" s="1"/>
      <c r="G1" s="1"/>
      <c r="H1" s="1"/>
    </row>
    <row r="2" spans="1:8" x14ac:dyDescent="0.2">
      <c r="A2" s="1"/>
      <c r="B2" s="1"/>
      <c r="C2" s="1"/>
      <c r="D2" s="1"/>
      <c r="E2" s="1"/>
      <c r="F2" s="1"/>
      <c r="G2" s="62" t="s">
        <v>516</v>
      </c>
      <c r="H2" s="1"/>
    </row>
    <row r="3" spans="1:8" x14ac:dyDescent="0.2">
      <c r="A3" s="63"/>
      <c r="B3" s="897">
        <f>INDICE!A3</f>
        <v>42979</v>
      </c>
      <c r="C3" s="915">
        <v>41671</v>
      </c>
      <c r="D3" s="915" t="s">
        <v>118</v>
      </c>
      <c r="E3" s="915"/>
      <c r="F3" s="915" t="s">
        <v>119</v>
      </c>
      <c r="G3" s="915"/>
      <c r="H3" s="1"/>
    </row>
    <row r="4" spans="1:8" x14ac:dyDescent="0.2">
      <c r="A4" s="75"/>
      <c r="B4" s="245" t="s">
        <v>378</v>
      </c>
      <c r="C4" s="246" t="s">
        <v>460</v>
      </c>
      <c r="D4" s="245" t="s">
        <v>378</v>
      </c>
      <c r="E4" s="246" t="s">
        <v>460</v>
      </c>
      <c r="F4" s="245" t="s">
        <v>378</v>
      </c>
      <c r="G4" s="247" t="s">
        <v>460</v>
      </c>
      <c r="H4" s="1"/>
    </row>
    <row r="5" spans="1:8" x14ac:dyDescent="0.2">
      <c r="A5" s="620" t="s">
        <v>515</v>
      </c>
      <c r="B5" s="621">
        <v>16.317418559124089</v>
      </c>
      <c r="C5" s="593">
        <v>12.192326375839867</v>
      </c>
      <c r="D5" s="622">
        <v>17.686618953346379</v>
      </c>
      <c r="E5" s="593">
        <v>14.535051411084362</v>
      </c>
      <c r="F5" s="622">
        <v>17.257153972750647</v>
      </c>
      <c r="G5" s="593">
        <v>4.491861158119324</v>
      </c>
      <c r="H5" s="1"/>
    </row>
    <row r="6" spans="1:8" x14ac:dyDescent="0.2">
      <c r="A6" s="65"/>
      <c r="B6" s="65"/>
      <c r="C6" s="65"/>
      <c r="D6" s="65"/>
      <c r="E6" s="65"/>
      <c r="F6" s="65"/>
      <c r="G6" s="71" t="s">
        <v>379</v>
      </c>
      <c r="H6" s="1"/>
    </row>
    <row r="7" spans="1:8" x14ac:dyDescent="0.2">
      <c r="A7" s="259" t="s">
        <v>527</v>
      </c>
      <c r="B7" s="94"/>
      <c r="C7" s="272"/>
      <c r="D7" s="272"/>
      <c r="E7" s="272"/>
      <c r="F7" s="94"/>
      <c r="G7" s="94"/>
      <c r="H7" s="1"/>
    </row>
    <row r="8" spans="1:8" x14ac:dyDescent="0.2">
      <c r="A8" s="614" t="s">
        <v>380</v>
      </c>
      <c r="B8" s="134"/>
      <c r="C8" s="134"/>
      <c r="D8" s="134"/>
      <c r="E8" s="134"/>
      <c r="F8" s="134"/>
      <c r="G8" s="134"/>
      <c r="H8" s="1"/>
    </row>
    <row r="9" spans="1:8" x14ac:dyDescent="0.2">
      <c r="A9" s="1"/>
      <c r="B9" s="1"/>
      <c r="C9" s="1"/>
      <c r="D9" s="1"/>
      <c r="E9" s="1"/>
      <c r="F9" s="1"/>
      <c r="G9" s="1"/>
      <c r="H9" s="1"/>
    </row>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N38"/>
  <sheetViews>
    <sheetView workbookViewId="0">
      <selection activeCell="A3" sqref="A3:A4"/>
    </sheetView>
  </sheetViews>
  <sheetFormatPr baseColWidth="10" defaultRowHeight="14.25" x14ac:dyDescent="0.2"/>
  <cols>
    <col min="1" max="1" width="11" customWidth="1"/>
    <col min="2" max="2" width="15.625" customWidth="1"/>
    <col min="7" max="7" width="11" style="626"/>
    <col min="10" max="12" width="11" style="1"/>
  </cols>
  <sheetData>
    <row r="1" spans="1:14" x14ac:dyDescent="0.2">
      <c r="A1" s="926" t="s">
        <v>372</v>
      </c>
      <c r="B1" s="926"/>
      <c r="C1" s="926"/>
      <c r="D1" s="926"/>
      <c r="E1" s="926"/>
      <c r="F1" s="926"/>
      <c r="G1" s="926"/>
      <c r="H1" s="1"/>
      <c r="I1" s="1"/>
    </row>
    <row r="2" spans="1:14" x14ac:dyDescent="0.2">
      <c r="A2" s="927"/>
      <c r="B2" s="927"/>
      <c r="C2" s="927"/>
      <c r="D2" s="927"/>
      <c r="E2" s="927"/>
      <c r="F2" s="927"/>
      <c r="G2" s="927"/>
      <c r="H2" s="11"/>
      <c r="I2" s="62" t="s">
        <v>514</v>
      </c>
    </row>
    <row r="3" spans="1:14" x14ac:dyDescent="0.2">
      <c r="A3" s="911" t="s">
        <v>495</v>
      </c>
      <c r="B3" s="911" t="s">
        <v>496</v>
      </c>
      <c r="C3" s="894">
        <f>INDICE!A3</f>
        <v>42979</v>
      </c>
      <c r="D3" s="895">
        <v>41671</v>
      </c>
      <c r="E3" s="895" t="s">
        <v>118</v>
      </c>
      <c r="F3" s="895"/>
      <c r="G3" s="895" t="s">
        <v>119</v>
      </c>
      <c r="H3" s="895"/>
      <c r="I3" s="895"/>
    </row>
    <row r="4" spans="1:14" x14ac:dyDescent="0.2">
      <c r="A4" s="912"/>
      <c r="B4" s="912"/>
      <c r="C4" s="97" t="s">
        <v>54</v>
      </c>
      <c r="D4" s="97" t="s">
        <v>460</v>
      </c>
      <c r="E4" s="97" t="s">
        <v>54</v>
      </c>
      <c r="F4" s="97" t="s">
        <v>460</v>
      </c>
      <c r="G4" s="97" t="s">
        <v>54</v>
      </c>
      <c r="H4" s="401" t="s">
        <v>460</v>
      </c>
      <c r="I4" s="401" t="s">
        <v>108</v>
      </c>
    </row>
    <row r="5" spans="1:14" x14ac:dyDescent="0.2">
      <c r="A5" s="559"/>
      <c r="B5" s="578" t="s">
        <v>211</v>
      </c>
      <c r="C5" s="679">
        <v>0</v>
      </c>
      <c r="D5" s="680" t="s">
        <v>148</v>
      </c>
      <c r="E5" s="681">
        <v>0</v>
      </c>
      <c r="F5" s="680" t="s">
        <v>148</v>
      </c>
      <c r="G5" s="681">
        <v>0</v>
      </c>
      <c r="H5" s="680">
        <v>-100</v>
      </c>
      <c r="I5" s="577">
        <v>0</v>
      </c>
    </row>
    <row r="6" spans="1:14" x14ac:dyDescent="0.2">
      <c r="A6" s="558"/>
      <c r="B6" s="578" t="s">
        <v>577</v>
      </c>
      <c r="C6" s="194">
        <v>0</v>
      </c>
      <c r="D6" s="185" t="s">
        <v>148</v>
      </c>
      <c r="E6" s="187">
        <v>0</v>
      </c>
      <c r="F6" s="185">
        <v>-100</v>
      </c>
      <c r="G6" s="187">
        <v>0</v>
      </c>
      <c r="H6" s="185">
        <v>-100</v>
      </c>
      <c r="I6" s="576">
        <v>0</v>
      </c>
    </row>
    <row r="7" spans="1:14" x14ac:dyDescent="0.2">
      <c r="A7" s="706" t="s">
        <v>502</v>
      </c>
      <c r="B7" s="579"/>
      <c r="C7" s="327">
        <v>0</v>
      </c>
      <c r="D7" s="191" t="s">
        <v>148</v>
      </c>
      <c r="E7" s="189">
        <v>0</v>
      </c>
      <c r="F7" s="325">
        <v>-100</v>
      </c>
      <c r="G7" s="189">
        <v>0</v>
      </c>
      <c r="H7" s="325">
        <v>-100</v>
      </c>
      <c r="I7" s="326">
        <v>0</v>
      </c>
      <c r="J7" s="409"/>
    </row>
    <row r="8" spans="1:14" x14ac:dyDescent="0.2">
      <c r="A8" s="559"/>
      <c r="B8" s="578" t="s">
        <v>613</v>
      </c>
      <c r="C8" s="194">
        <v>0.30349999999999999</v>
      </c>
      <c r="D8" s="185">
        <v>-49.752487541596992</v>
      </c>
      <c r="E8" s="187">
        <v>13.55838</v>
      </c>
      <c r="F8" s="185">
        <v>1004.4083866868677</v>
      </c>
      <c r="G8" s="187">
        <v>19.541029999999999</v>
      </c>
      <c r="H8" s="185">
        <v>1491.7297948943519</v>
      </c>
      <c r="I8" s="583">
        <v>5.762886744299691E-2</v>
      </c>
      <c r="J8" s="409"/>
      <c r="M8" s="682"/>
      <c r="N8" s="682"/>
    </row>
    <row r="9" spans="1:14" x14ac:dyDescent="0.2">
      <c r="A9" s="559"/>
      <c r="B9" s="578" t="s">
        <v>304</v>
      </c>
      <c r="C9" s="194">
        <v>0</v>
      </c>
      <c r="D9" s="185" t="s">
        <v>148</v>
      </c>
      <c r="E9" s="187">
        <v>0</v>
      </c>
      <c r="F9" s="185">
        <v>-100</v>
      </c>
      <c r="G9" s="187">
        <v>0</v>
      </c>
      <c r="H9" s="185">
        <v>-100</v>
      </c>
      <c r="I9" s="583">
        <v>0</v>
      </c>
      <c r="J9" s="409"/>
      <c r="K9" s="719"/>
      <c r="L9" s="719"/>
      <c r="M9" s="682"/>
      <c r="N9" s="682"/>
    </row>
    <row r="10" spans="1:14" x14ac:dyDescent="0.2">
      <c r="A10" s="558"/>
      <c r="B10" s="578" t="s">
        <v>246</v>
      </c>
      <c r="C10" s="194">
        <v>125.38588999999999</v>
      </c>
      <c r="D10" s="185">
        <v>-74.011818243074572</v>
      </c>
      <c r="E10" s="187">
        <v>1121.3622900000003</v>
      </c>
      <c r="F10" s="185">
        <v>-83.367276932364575</v>
      </c>
      <c r="G10" s="187">
        <v>1276.6159500000001</v>
      </c>
      <c r="H10" s="185">
        <v>-81.654904131007171</v>
      </c>
      <c r="I10" s="576">
        <v>3.7648952669416902</v>
      </c>
      <c r="J10" s="409"/>
      <c r="K10" s="719"/>
      <c r="L10" s="719"/>
      <c r="M10" s="682"/>
      <c r="N10" s="682"/>
    </row>
    <row r="11" spans="1:14" x14ac:dyDescent="0.2">
      <c r="A11" s="558"/>
      <c r="B11" s="584" t="s">
        <v>357</v>
      </c>
      <c r="C11" s="580">
        <v>93.958569999999966</v>
      </c>
      <c r="D11" s="581">
        <v>-79.606645356921817</v>
      </c>
      <c r="E11" s="582">
        <v>836.35875999999996</v>
      </c>
      <c r="F11" s="581">
        <v>-87.128304660238726</v>
      </c>
      <c r="G11" s="612">
        <v>920.79748000000006</v>
      </c>
      <c r="H11" s="581">
        <v>-86.155115509218874</v>
      </c>
      <c r="I11" s="683">
        <v>2.7155434445761357</v>
      </c>
      <c r="J11" s="409"/>
      <c r="K11" s="719"/>
      <c r="L11" s="719"/>
      <c r="M11" s="682"/>
      <c r="N11" s="682"/>
    </row>
    <row r="12" spans="1:14" x14ac:dyDescent="0.2">
      <c r="A12" s="559"/>
      <c r="B12" s="584" t="s">
        <v>354</v>
      </c>
      <c r="C12" s="580">
        <v>31.427319999999998</v>
      </c>
      <c r="D12" s="581">
        <v>44.550447946822224</v>
      </c>
      <c r="E12" s="582">
        <v>285.00353000000001</v>
      </c>
      <c r="F12" s="581">
        <v>16.686952885708351</v>
      </c>
      <c r="G12" s="612">
        <v>355.81847000000005</v>
      </c>
      <c r="H12" s="581">
        <v>15.495024834523363</v>
      </c>
      <c r="I12" s="683">
        <v>1.0493518223655547</v>
      </c>
      <c r="M12" s="682"/>
      <c r="N12" s="682"/>
    </row>
    <row r="13" spans="1:14" x14ac:dyDescent="0.2">
      <c r="A13" s="558"/>
      <c r="B13" s="578" t="s">
        <v>215</v>
      </c>
      <c r="C13" s="194">
        <v>10.271130000000001</v>
      </c>
      <c r="D13" s="185">
        <v>147.06667660918453</v>
      </c>
      <c r="E13" s="187">
        <v>43.279389999999999</v>
      </c>
      <c r="F13" s="185">
        <v>-22.449376360917945</v>
      </c>
      <c r="G13" s="187">
        <v>55.019330000000004</v>
      </c>
      <c r="H13" s="185">
        <v>-92.471206667346308</v>
      </c>
      <c r="I13" s="576">
        <v>0.16225867701817681</v>
      </c>
      <c r="M13" s="682"/>
      <c r="N13" s="682"/>
    </row>
    <row r="14" spans="1:14" x14ac:dyDescent="0.2">
      <c r="A14" s="558"/>
      <c r="B14" s="578" t="s">
        <v>632</v>
      </c>
      <c r="C14" s="194">
        <v>0</v>
      </c>
      <c r="D14" s="185" t="s">
        <v>148</v>
      </c>
      <c r="E14" s="324">
        <v>0.56594000000000011</v>
      </c>
      <c r="F14" s="185" t="s">
        <v>148</v>
      </c>
      <c r="G14" s="324">
        <v>0.56594000000000011</v>
      </c>
      <c r="H14" s="185" t="s">
        <v>148</v>
      </c>
      <c r="I14" s="576">
        <v>1.6690256982712622E-3</v>
      </c>
    </row>
    <row r="15" spans="1:14" x14ac:dyDescent="0.2">
      <c r="A15" s="558"/>
      <c r="B15" s="578" t="s">
        <v>248</v>
      </c>
      <c r="C15" s="194">
        <v>2925.8409999999994</v>
      </c>
      <c r="D15" s="185">
        <v>-19.571050145653452</v>
      </c>
      <c r="E15" s="324">
        <v>23155.018539999997</v>
      </c>
      <c r="F15" s="185">
        <v>-14.55534294180876</v>
      </c>
      <c r="G15" s="324">
        <v>32508.236310000004</v>
      </c>
      <c r="H15" s="185">
        <v>-9.5562068091337835</v>
      </c>
      <c r="I15" s="576">
        <v>95.870731538440353</v>
      </c>
    </row>
    <row r="16" spans="1:14" x14ac:dyDescent="0.2">
      <c r="A16" s="558"/>
      <c r="B16" s="584" t="s">
        <v>357</v>
      </c>
      <c r="C16" s="580">
        <v>2903.5155199999995</v>
      </c>
      <c r="D16" s="581">
        <v>-19.323760734008655</v>
      </c>
      <c r="E16" s="582">
        <v>23056.496750000002</v>
      </c>
      <c r="F16" s="581">
        <v>-14.469283011499185</v>
      </c>
      <c r="G16" s="612">
        <v>32396.625159999996</v>
      </c>
      <c r="H16" s="581">
        <v>-9.4625965670222278</v>
      </c>
      <c r="I16" s="683">
        <v>95.54157672067943</v>
      </c>
    </row>
    <row r="17" spans="1:12" x14ac:dyDescent="0.2">
      <c r="A17" s="558"/>
      <c r="B17" s="584" t="s">
        <v>354</v>
      </c>
      <c r="C17" s="580">
        <v>22.325479999999999</v>
      </c>
      <c r="D17" s="581">
        <v>-42.494976628863988</v>
      </c>
      <c r="E17" s="582">
        <v>98.521789999999996</v>
      </c>
      <c r="F17" s="581">
        <v>-30.840493853922091</v>
      </c>
      <c r="G17" s="612">
        <v>111.61114999999999</v>
      </c>
      <c r="H17" s="581">
        <v>-30.433998619539544</v>
      </c>
      <c r="I17" s="683">
        <v>0.32915481776090844</v>
      </c>
    </row>
    <row r="18" spans="1:12" x14ac:dyDescent="0.2">
      <c r="A18" s="558"/>
      <c r="B18" s="578" t="s">
        <v>373</v>
      </c>
      <c r="C18" s="194">
        <v>0.60562000000000005</v>
      </c>
      <c r="D18" s="185">
        <v>-48.935919055649244</v>
      </c>
      <c r="E18" s="324">
        <v>1.7966199999999999</v>
      </c>
      <c r="F18" s="185">
        <v>-79.781522232087895</v>
      </c>
      <c r="G18" s="324">
        <v>4.4816199999999995</v>
      </c>
      <c r="H18" s="185">
        <v>-63.0835813445075</v>
      </c>
      <c r="I18" s="576">
        <v>1.3216840919331467E-2</v>
      </c>
    </row>
    <row r="19" spans="1:12" x14ac:dyDescent="0.2">
      <c r="A19" s="706" t="s">
        <v>486</v>
      </c>
      <c r="B19" s="579"/>
      <c r="C19" s="327">
        <v>3062.4071399999998</v>
      </c>
      <c r="D19" s="191">
        <v>-25.781702325013139</v>
      </c>
      <c r="E19" s="189">
        <v>24335.581160000002</v>
      </c>
      <c r="F19" s="325">
        <v>-28.230279833061722</v>
      </c>
      <c r="G19" s="189">
        <v>33864.460180000002</v>
      </c>
      <c r="H19" s="325">
        <v>-22.412290191051323</v>
      </c>
      <c r="I19" s="326">
        <v>99.870400216460823</v>
      </c>
    </row>
    <row r="20" spans="1:12" x14ac:dyDescent="0.2">
      <c r="A20" s="559"/>
      <c r="B20" s="578" t="s">
        <v>375</v>
      </c>
      <c r="C20" s="194">
        <v>0</v>
      </c>
      <c r="D20" s="185" t="s">
        <v>148</v>
      </c>
      <c r="E20" s="187">
        <v>0</v>
      </c>
      <c r="F20" s="185" t="s">
        <v>148</v>
      </c>
      <c r="G20" s="187">
        <v>0</v>
      </c>
      <c r="H20" s="185">
        <v>-100</v>
      </c>
      <c r="I20" s="583">
        <v>0</v>
      </c>
      <c r="J20" s="409"/>
    </row>
    <row r="21" spans="1:12" x14ac:dyDescent="0.2">
      <c r="A21" s="559"/>
      <c r="B21" s="578" t="s">
        <v>616</v>
      </c>
      <c r="C21" s="194">
        <v>0</v>
      </c>
      <c r="D21" s="185" t="s">
        <v>148</v>
      </c>
      <c r="E21" s="187">
        <v>0</v>
      </c>
      <c r="F21" s="185">
        <v>-100</v>
      </c>
      <c r="G21" s="187">
        <v>0</v>
      </c>
      <c r="H21" s="185">
        <v>-100</v>
      </c>
      <c r="I21" s="576">
        <v>0</v>
      </c>
    </row>
    <row r="22" spans="1:12" x14ac:dyDescent="0.2">
      <c r="A22" s="706" t="s">
        <v>503</v>
      </c>
      <c r="B22" s="579"/>
      <c r="C22" s="327">
        <v>0</v>
      </c>
      <c r="D22" s="191" t="s">
        <v>148</v>
      </c>
      <c r="E22" s="189">
        <v>0</v>
      </c>
      <c r="F22" s="325">
        <v>-100</v>
      </c>
      <c r="G22" s="189">
        <v>0</v>
      </c>
      <c r="H22" s="325">
        <v>-100</v>
      </c>
      <c r="I22" s="326">
        <v>0</v>
      </c>
    </row>
    <row r="23" spans="1:12" x14ac:dyDescent="0.2">
      <c r="A23" s="706" t="s">
        <v>644</v>
      </c>
      <c r="B23" s="579"/>
      <c r="C23" s="327">
        <v>0</v>
      </c>
      <c r="D23" s="191" t="s">
        <v>148</v>
      </c>
      <c r="E23" s="189">
        <v>8.1499100000000002</v>
      </c>
      <c r="F23" s="325">
        <v>-57.776206240901061</v>
      </c>
      <c r="G23" s="189">
        <v>43.945219999999992</v>
      </c>
      <c r="H23" s="325">
        <v>-18.457497076118898</v>
      </c>
      <c r="I23" s="326">
        <v>0.12959978353921653</v>
      </c>
      <c r="J23" s="719"/>
      <c r="K23" s="719"/>
      <c r="L23" s="719"/>
    </row>
    <row r="24" spans="1:12" s="747" customFormat="1" x14ac:dyDescent="0.2">
      <c r="A24" s="565" t="s">
        <v>117</v>
      </c>
      <c r="B24" s="329"/>
      <c r="C24" s="329">
        <v>3062.4071399999998</v>
      </c>
      <c r="D24" s="320">
        <v>-25.781702325013139</v>
      </c>
      <c r="E24" s="197">
        <v>24343.731069999998</v>
      </c>
      <c r="F24" s="320">
        <v>-30.965542427907049</v>
      </c>
      <c r="G24" s="240">
        <v>33908.405399999989</v>
      </c>
      <c r="H24" s="200">
        <v>-27.960524897874393</v>
      </c>
      <c r="I24" s="330">
        <v>100</v>
      </c>
      <c r="J24" s="13"/>
      <c r="K24" s="13"/>
      <c r="L24" s="13"/>
    </row>
    <row r="25" spans="1:12" x14ac:dyDescent="0.2">
      <c r="A25" s="331"/>
      <c r="B25" s="331" t="s">
        <v>357</v>
      </c>
      <c r="C25" s="585">
        <v>2997.4740899999993</v>
      </c>
      <c r="D25" s="205">
        <v>-26.165199157653795</v>
      </c>
      <c r="E25" s="241">
        <v>23892.855510000001</v>
      </c>
      <c r="F25" s="205">
        <v>-28.581332485898809</v>
      </c>
      <c r="G25" s="241">
        <v>33317.422639999997</v>
      </c>
      <c r="H25" s="205">
        <v>-21.483025043662103</v>
      </c>
      <c r="I25" s="586">
        <v>98.257120165255571</v>
      </c>
    </row>
    <row r="26" spans="1:12" x14ac:dyDescent="0.2">
      <c r="A26" s="331"/>
      <c r="B26" s="331" t="s">
        <v>354</v>
      </c>
      <c r="C26" s="585">
        <v>64.933049999999994</v>
      </c>
      <c r="D26" s="205">
        <v>-2.374211403954662</v>
      </c>
      <c r="E26" s="241">
        <v>450.87556000000001</v>
      </c>
      <c r="F26" s="205">
        <v>-75.069409801004454</v>
      </c>
      <c r="G26" s="241">
        <v>590.98275999999998</v>
      </c>
      <c r="H26" s="205">
        <v>-87.251764168946082</v>
      </c>
      <c r="I26" s="586">
        <v>1.7428798347444558</v>
      </c>
    </row>
    <row r="27" spans="1:12" x14ac:dyDescent="0.2">
      <c r="A27" s="749"/>
      <c r="B27" s="750" t="s">
        <v>490</v>
      </c>
      <c r="C27" s="751">
        <v>3062.1036399999998</v>
      </c>
      <c r="D27" s="752">
        <v>-25.778192883348371</v>
      </c>
      <c r="E27" s="751">
        <v>24321.456839999999</v>
      </c>
      <c r="F27" s="752">
        <v>-28.269337764386869</v>
      </c>
      <c r="G27" s="751">
        <v>33844.353210000001</v>
      </c>
      <c r="H27" s="753">
        <v>-24.315620789516124</v>
      </c>
      <c r="I27" s="753">
        <v>99.81110232331956</v>
      </c>
    </row>
    <row r="28" spans="1:12" x14ac:dyDescent="0.2">
      <c r="A28" s="749"/>
      <c r="B28" s="750" t="s">
        <v>491</v>
      </c>
      <c r="C28" s="751">
        <v>0.30349999999999999</v>
      </c>
      <c r="D28" s="752">
        <v>-49.752487541578397</v>
      </c>
      <c r="E28" s="751">
        <v>22.27422999999672</v>
      </c>
      <c r="F28" s="752">
        <v>-98.357988039945695</v>
      </c>
      <c r="G28" s="751">
        <v>64.052189999990162</v>
      </c>
      <c r="H28" s="753">
        <v>-97.27605424674374</v>
      </c>
      <c r="I28" s="753">
        <v>0.18889767668045571</v>
      </c>
    </row>
    <row r="29" spans="1:12" x14ac:dyDescent="0.2">
      <c r="A29" s="758"/>
      <c r="B29" s="759" t="s">
        <v>492</v>
      </c>
      <c r="C29" s="755">
        <v>3061.4980199999995</v>
      </c>
      <c r="D29" s="754">
        <v>-25.771533759265271</v>
      </c>
      <c r="E29" s="755">
        <v>24319.660219999998</v>
      </c>
      <c r="F29" s="754">
        <v>-28.255834249441502</v>
      </c>
      <c r="G29" s="755">
        <v>33839.871590000002</v>
      </c>
      <c r="H29" s="754">
        <v>-22.444873090374823</v>
      </c>
      <c r="I29" s="754">
        <v>99.797885482400233</v>
      </c>
    </row>
    <row r="30" spans="1:12" x14ac:dyDescent="0.2">
      <c r="A30" s="720" t="s">
        <v>361</v>
      </c>
      <c r="B30" s="719"/>
      <c r="C30" s="623"/>
      <c r="D30" s="623"/>
      <c r="E30" s="623"/>
      <c r="F30" s="623"/>
      <c r="G30" s="624"/>
      <c r="H30" s="623"/>
      <c r="I30" s="233" t="s">
        <v>232</v>
      </c>
    </row>
    <row r="31" spans="1:12" x14ac:dyDescent="0.2">
      <c r="A31" s="856" t="s">
        <v>601</v>
      </c>
      <c r="B31" s="857"/>
      <c r="C31" s="858"/>
      <c r="D31" s="858"/>
      <c r="E31" s="858"/>
      <c r="F31" s="858"/>
      <c r="G31" s="859"/>
      <c r="H31" s="858"/>
      <c r="I31" s="860"/>
      <c r="J31" s="719"/>
      <c r="K31" s="719"/>
      <c r="L31" s="719"/>
    </row>
    <row r="32" spans="1:12" ht="14.25" customHeight="1" x14ac:dyDescent="0.2">
      <c r="A32" s="934" t="s">
        <v>653</v>
      </c>
      <c r="B32" s="934"/>
      <c r="C32" s="934"/>
      <c r="D32" s="934"/>
      <c r="E32" s="934"/>
      <c r="F32" s="934"/>
      <c r="G32" s="934"/>
      <c r="H32" s="934"/>
      <c r="I32" s="934"/>
    </row>
    <row r="33" spans="1:9" x14ac:dyDescent="0.2">
      <c r="A33" s="934"/>
      <c r="B33" s="934"/>
      <c r="C33" s="934"/>
      <c r="D33" s="934"/>
      <c r="E33" s="934"/>
      <c r="F33" s="934"/>
      <c r="G33" s="934"/>
      <c r="H33" s="934"/>
      <c r="I33" s="934"/>
    </row>
    <row r="34" spans="1:9" ht="6" customHeight="1" x14ac:dyDescent="0.2">
      <c r="A34" s="934"/>
      <c r="B34" s="934"/>
      <c r="C34" s="934"/>
      <c r="D34" s="934"/>
      <c r="E34" s="934"/>
      <c r="F34" s="934"/>
      <c r="G34" s="934"/>
      <c r="H34" s="934"/>
      <c r="I34" s="934"/>
    </row>
    <row r="35" spans="1:9" ht="28.5" customHeight="1" x14ac:dyDescent="0.2">
      <c r="A35" s="934"/>
      <c r="B35" s="934"/>
      <c r="C35" s="934"/>
      <c r="D35" s="934"/>
      <c r="E35" s="934"/>
      <c r="F35" s="934"/>
      <c r="G35" s="934"/>
      <c r="H35" s="934"/>
      <c r="I35" s="934"/>
    </row>
    <row r="36" spans="1:9" x14ac:dyDescent="0.2">
      <c r="A36" s="934"/>
      <c r="B36" s="934"/>
      <c r="C36" s="934"/>
      <c r="D36" s="934"/>
      <c r="E36" s="934"/>
      <c r="F36" s="934"/>
      <c r="G36" s="934"/>
      <c r="H36" s="934"/>
      <c r="I36" s="1"/>
    </row>
    <row r="37" spans="1:9" x14ac:dyDescent="0.2">
      <c r="A37" s="934"/>
      <c r="B37" s="934"/>
      <c r="C37" s="934"/>
      <c r="D37" s="934"/>
      <c r="E37" s="934"/>
      <c r="F37" s="934"/>
      <c r="G37" s="934"/>
      <c r="H37" s="934"/>
      <c r="I37" s="1"/>
    </row>
    <row r="38" spans="1:9" x14ac:dyDescent="0.2">
      <c r="A38" s="1"/>
      <c r="B38" s="1"/>
      <c r="C38" s="1"/>
      <c r="D38" s="1"/>
      <c r="E38" s="1"/>
      <c r="F38" s="1"/>
      <c r="G38" s="625"/>
      <c r="H38" s="1"/>
      <c r="I38" s="1"/>
    </row>
  </sheetData>
  <mergeCells count="9">
    <mergeCell ref="A36:H37"/>
    <mergeCell ref="A1:G2"/>
    <mergeCell ref="C3:D3"/>
    <mergeCell ref="E3:F3"/>
    <mergeCell ref="A3:A4"/>
    <mergeCell ref="B3:B4"/>
    <mergeCell ref="G3:I3"/>
    <mergeCell ref="A32:I34"/>
    <mergeCell ref="A35:I35"/>
  </mergeCells>
  <conditionalFormatting sqref="C5">
    <cfRule type="cellIs" dxfId="587" priority="1270" operator="between">
      <formula>0.00000001</formula>
      <formula>1</formula>
    </cfRule>
  </conditionalFormatting>
  <conditionalFormatting sqref="C14">
    <cfRule type="cellIs" dxfId="586" priority="1012" operator="between">
      <formula>0.00000001</formula>
      <formula>1</formula>
    </cfRule>
  </conditionalFormatting>
  <conditionalFormatting sqref="C14">
    <cfRule type="cellIs" dxfId="585" priority="1170" operator="between">
      <formula>0.00000001</formula>
      <formula>1</formula>
    </cfRule>
  </conditionalFormatting>
  <conditionalFormatting sqref="C22">
    <cfRule type="cellIs" dxfId="584" priority="953" operator="between">
      <formula>0.00000001</formula>
      <formula>1</formula>
    </cfRule>
  </conditionalFormatting>
  <conditionalFormatting sqref="G14">
    <cfRule type="cellIs" dxfId="583" priority="1077" operator="between">
      <formula>0.00000001</formula>
      <formula>1</formula>
    </cfRule>
  </conditionalFormatting>
  <conditionalFormatting sqref="C22">
    <cfRule type="cellIs" dxfId="582" priority="1052" operator="between">
      <formula>0.00000001</formula>
      <formula>1</formula>
    </cfRule>
  </conditionalFormatting>
  <conditionalFormatting sqref="I22">
    <cfRule type="cellIs" dxfId="581" priority="1051" operator="between">
      <formula>0.000001</formula>
      <formula>1</formula>
    </cfRule>
  </conditionalFormatting>
  <conditionalFormatting sqref="I22">
    <cfRule type="cellIs" dxfId="580" priority="1048" operator="between">
      <formula>0.000001</formula>
      <formula>1</formula>
    </cfRule>
  </conditionalFormatting>
  <conditionalFormatting sqref="C22">
    <cfRule type="cellIs" dxfId="579" priority="1049" operator="between">
      <formula>0.00000001</formula>
      <formula>1</formula>
    </cfRule>
  </conditionalFormatting>
  <conditionalFormatting sqref="C27">
    <cfRule type="cellIs" dxfId="578" priority="1040" operator="between">
      <formula>0.00000001</formula>
      <formula>1</formula>
    </cfRule>
  </conditionalFormatting>
  <conditionalFormatting sqref="C27">
    <cfRule type="cellIs" dxfId="577" priority="1043" operator="between">
      <formula>0.00000001</formula>
      <formula>1</formula>
    </cfRule>
  </conditionalFormatting>
  <conditionalFormatting sqref="C5">
    <cfRule type="cellIs" dxfId="576" priority="1028" operator="between">
      <formula>0.00000001</formula>
      <formula>1</formula>
    </cfRule>
  </conditionalFormatting>
  <conditionalFormatting sqref="C26">
    <cfRule type="cellIs" dxfId="575" priority="808" operator="between">
      <formula>0.00000001</formula>
      <formula>1</formula>
    </cfRule>
  </conditionalFormatting>
  <conditionalFormatting sqref="C22">
    <cfRule type="cellIs" dxfId="574" priority="956" operator="between">
      <formula>0.00000001</formula>
      <formula>1</formula>
    </cfRule>
  </conditionalFormatting>
  <conditionalFormatting sqref="E22">
    <cfRule type="cellIs" dxfId="573" priority="950" operator="between">
      <formula>0.00000001</formula>
      <formula>1</formula>
    </cfRule>
  </conditionalFormatting>
  <conditionalFormatting sqref="G22">
    <cfRule type="cellIs" dxfId="572" priority="949" operator="between">
      <formula>0.00000001</formula>
      <formula>1</formula>
    </cfRule>
  </conditionalFormatting>
  <conditionalFormatting sqref="C27">
    <cfRule type="cellIs" dxfId="571" priority="948" operator="between">
      <formula>0.00000001</formula>
      <formula>1</formula>
    </cfRule>
  </conditionalFormatting>
  <conditionalFormatting sqref="C27">
    <cfRule type="cellIs" dxfId="570" priority="944" operator="between">
      <formula>0.00000001</formula>
      <formula>1</formula>
    </cfRule>
  </conditionalFormatting>
  <conditionalFormatting sqref="K11">
    <cfRule type="cellIs" dxfId="569" priority="930" operator="between">
      <formula>0.000001</formula>
      <formula>1</formula>
    </cfRule>
  </conditionalFormatting>
  <conditionalFormatting sqref="E21">
    <cfRule type="cellIs" dxfId="568" priority="753" operator="between">
      <formula>0.00000001</formula>
      <formula>1</formula>
    </cfRule>
  </conditionalFormatting>
  <conditionalFormatting sqref="G21">
    <cfRule type="cellIs" dxfId="567" priority="752" operator="between">
      <formula>0.00000001</formula>
      <formula>1</formula>
    </cfRule>
  </conditionalFormatting>
  <conditionalFormatting sqref="C27">
    <cfRule type="cellIs" dxfId="566" priority="739" operator="between">
      <formula>0.00000001</formula>
      <formula>1</formula>
    </cfRule>
  </conditionalFormatting>
  <conditionalFormatting sqref="C27">
    <cfRule type="cellIs" dxfId="565" priority="729" operator="between">
      <formula>0.00000001</formula>
      <formula>1</formula>
    </cfRule>
  </conditionalFormatting>
  <conditionalFormatting sqref="E9">
    <cfRule type="cellIs" dxfId="564" priority="910" operator="between">
      <formula>0.00000001</formula>
      <formula>1</formula>
    </cfRule>
  </conditionalFormatting>
  <conditionalFormatting sqref="G9">
    <cfRule type="cellIs" dxfId="563" priority="909" operator="between">
      <formula>0.00000001</formula>
      <formula>1</formula>
    </cfRule>
  </conditionalFormatting>
  <conditionalFormatting sqref="E9">
    <cfRule type="cellIs" dxfId="562" priority="906" operator="between">
      <formula>0.00000001</formula>
      <formula>1</formula>
    </cfRule>
  </conditionalFormatting>
  <conditionalFormatting sqref="G9">
    <cfRule type="cellIs" dxfId="561" priority="905" operator="between">
      <formula>0.00000001</formula>
      <formula>1</formula>
    </cfRule>
  </conditionalFormatting>
  <conditionalFormatting sqref="C27">
    <cfRule type="cellIs" dxfId="560" priority="900" operator="between">
      <formula>0.00000001</formula>
      <formula>1</formula>
    </cfRule>
  </conditionalFormatting>
  <conditionalFormatting sqref="C27">
    <cfRule type="cellIs" dxfId="559" priority="896" operator="between">
      <formula>0.00000001</formula>
      <formula>1</formula>
    </cfRule>
  </conditionalFormatting>
  <conditionalFormatting sqref="C27">
    <cfRule type="cellIs" dxfId="558" priority="890" operator="between">
      <formula>0.00000001</formula>
      <formula>1</formula>
    </cfRule>
  </conditionalFormatting>
  <conditionalFormatting sqref="C27">
    <cfRule type="cellIs" dxfId="557" priority="888" operator="between">
      <formula>0.00000001</formula>
      <formula>1</formula>
    </cfRule>
  </conditionalFormatting>
  <conditionalFormatting sqref="C26">
    <cfRule type="cellIs" dxfId="556" priority="807" operator="between">
      <formula>0.00000001</formula>
      <formula>1</formula>
    </cfRule>
  </conditionalFormatting>
  <conditionalFormatting sqref="E26">
    <cfRule type="cellIs" dxfId="555" priority="806" operator="between">
      <formula>0.00000001</formula>
      <formula>1</formula>
    </cfRule>
  </conditionalFormatting>
  <conditionalFormatting sqref="C26">
    <cfRule type="cellIs" dxfId="554" priority="810" operator="between">
      <formula>0.00000001</formula>
      <formula>1</formula>
    </cfRule>
  </conditionalFormatting>
  <conditionalFormatting sqref="C26">
    <cfRule type="cellIs" dxfId="553" priority="809" operator="between">
      <formula>0.00000001</formula>
      <formula>1</formula>
    </cfRule>
  </conditionalFormatting>
  <conditionalFormatting sqref="I26">
    <cfRule type="cellIs" dxfId="552" priority="805" operator="between">
      <formula>0.000001</formula>
      <formula>1</formula>
    </cfRule>
  </conditionalFormatting>
  <conditionalFormatting sqref="I26">
    <cfRule type="cellIs" dxfId="551" priority="804" operator="between">
      <formula>0.000001</formula>
      <formula>1</formula>
    </cfRule>
  </conditionalFormatting>
  <conditionalFormatting sqref="C26">
    <cfRule type="cellIs" dxfId="550" priority="803" operator="between">
      <formula>0.00000001</formula>
      <formula>1</formula>
    </cfRule>
  </conditionalFormatting>
  <conditionalFormatting sqref="I26">
    <cfRule type="cellIs" dxfId="549" priority="802" operator="between">
      <formula>0.000001</formula>
      <formula>1</formula>
    </cfRule>
  </conditionalFormatting>
  <conditionalFormatting sqref="C26">
    <cfRule type="cellIs" dxfId="548" priority="801" operator="between">
      <formula>0.00000001</formula>
      <formula>1</formula>
    </cfRule>
  </conditionalFormatting>
  <conditionalFormatting sqref="I26">
    <cfRule type="cellIs" dxfId="547" priority="800" operator="between">
      <formula>0.000001</formula>
      <formula>1</formula>
    </cfRule>
  </conditionalFormatting>
  <conditionalFormatting sqref="C26">
    <cfRule type="cellIs" dxfId="546" priority="799" operator="between">
      <formula>0.00000001</formula>
      <formula>1</formula>
    </cfRule>
  </conditionalFormatting>
  <conditionalFormatting sqref="I26">
    <cfRule type="cellIs" dxfId="545" priority="798" operator="between">
      <formula>0.000001</formula>
      <formula>1</formula>
    </cfRule>
  </conditionalFormatting>
  <conditionalFormatting sqref="I26">
    <cfRule type="cellIs" dxfId="544" priority="796" operator="between">
      <formula>0.000001</formula>
      <formula>1</formula>
    </cfRule>
  </conditionalFormatting>
  <conditionalFormatting sqref="C26">
    <cfRule type="cellIs" dxfId="543" priority="797" operator="between">
      <formula>0.00000001</formula>
      <formula>1</formula>
    </cfRule>
  </conditionalFormatting>
  <conditionalFormatting sqref="G26">
    <cfRule type="cellIs" dxfId="542" priority="795" operator="between">
      <formula>0.00000001</formula>
      <formula>1</formula>
    </cfRule>
  </conditionalFormatting>
  <conditionalFormatting sqref="G25">
    <cfRule type="cellIs" dxfId="541" priority="792" operator="between">
      <formula>0.00000001</formula>
      <formula>1</formula>
    </cfRule>
  </conditionalFormatting>
  <conditionalFormatting sqref="C21">
    <cfRule type="cellIs" dxfId="540" priority="759" operator="between">
      <formula>0.00000001</formula>
      <formula>1</formula>
    </cfRule>
  </conditionalFormatting>
  <conditionalFormatting sqref="I21">
    <cfRule type="cellIs" dxfId="539" priority="758" operator="between">
      <formula>0.000001</formula>
      <formula>1</formula>
    </cfRule>
  </conditionalFormatting>
  <conditionalFormatting sqref="I21">
    <cfRule type="cellIs" dxfId="538" priority="756" operator="between">
      <formula>0.000001</formula>
      <formula>1</formula>
    </cfRule>
  </conditionalFormatting>
  <conditionalFormatting sqref="C21">
    <cfRule type="cellIs" dxfId="537" priority="757" operator="between">
      <formula>0.00000001</formula>
      <formula>1</formula>
    </cfRule>
  </conditionalFormatting>
  <conditionalFormatting sqref="C21">
    <cfRule type="cellIs" dxfId="536" priority="755" operator="between">
      <formula>0.00000001</formula>
      <formula>1</formula>
    </cfRule>
  </conditionalFormatting>
  <conditionalFormatting sqref="C21">
    <cfRule type="cellIs" dxfId="535" priority="754" operator="between">
      <formula>0.00000001</formula>
      <formula>1</formula>
    </cfRule>
  </conditionalFormatting>
  <conditionalFormatting sqref="C27">
    <cfRule type="cellIs" dxfId="534" priority="719" operator="between">
      <formula>0.00000001</formula>
      <formula>1</formula>
    </cfRule>
  </conditionalFormatting>
  <conditionalFormatting sqref="I27">
    <cfRule type="cellIs" dxfId="533" priority="738" operator="between">
      <formula>0.000001</formula>
      <formula>1</formula>
    </cfRule>
  </conditionalFormatting>
  <conditionalFormatting sqref="C27">
    <cfRule type="cellIs" dxfId="532" priority="737" operator="between">
      <formula>0.00000001</formula>
      <formula>1</formula>
    </cfRule>
  </conditionalFormatting>
  <conditionalFormatting sqref="I27">
    <cfRule type="cellIs" dxfId="531" priority="736" operator="between">
      <formula>0.000001</formula>
      <formula>1</formula>
    </cfRule>
  </conditionalFormatting>
  <conditionalFormatting sqref="I27">
    <cfRule type="cellIs" dxfId="530" priority="724" operator="between">
      <formula>0.000001</formula>
      <formula>1</formula>
    </cfRule>
  </conditionalFormatting>
  <conditionalFormatting sqref="I27">
    <cfRule type="cellIs" dxfId="529" priority="732" operator="between">
      <formula>0.000001</formula>
      <formula>1</formula>
    </cfRule>
  </conditionalFormatting>
  <conditionalFormatting sqref="C27">
    <cfRule type="cellIs" dxfId="528" priority="733" operator="between">
      <formula>0.00000001</formula>
      <formula>1</formula>
    </cfRule>
  </conditionalFormatting>
  <conditionalFormatting sqref="I27">
    <cfRule type="cellIs" dxfId="527" priority="730" operator="between">
      <formula>0.000001</formula>
      <formula>1</formula>
    </cfRule>
  </conditionalFormatting>
  <conditionalFormatting sqref="C27">
    <cfRule type="cellIs" dxfId="526" priority="731" operator="between">
      <formula>0.00000001</formula>
      <formula>1</formula>
    </cfRule>
  </conditionalFormatting>
  <conditionalFormatting sqref="I27">
    <cfRule type="cellIs" dxfId="525" priority="728" operator="between">
      <formula>0.000001</formula>
      <formula>1</formula>
    </cfRule>
  </conditionalFormatting>
  <conditionalFormatting sqref="C27">
    <cfRule type="cellIs" dxfId="524" priority="725" operator="between">
      <formula>0.00000001</formula>
      <formula>1</formula>
    </cfRule>
  </conditionalFormatting>
  <conditionalFormatting sqref="I27">
    <cfRule type="cellIs" dxfId="523" priority="722" operator="between">
      <formula>0.000001</formula>
      <formula>1</formula>
    </cfRule>
  </conditionalFormatting>
  <conditionalFormatting sqref="C27">
    <cfRule type="cellIs" dxfId="522" priority="723" operator="between">
      <formula>0.00000001</formula>
      <formula>1</formula>
    </cfRule>
  </conditionalFormatting>
  <conditionalFormatting sqref="C27">
    <cfRule type="cellIs" dxfId="521" priority="721" operator="between">
      <formula>0.00000001</formula>
      <formula>1</formula>
    </cfRule>
  </conditionalFormatting>
  <conditionalFormatting sqref="I27">
    <cfRule type="cellIs" dxfId="520" priority="720" operator="between">
      <formula>0.000001</formula>
      <formula>1</formula>
    </cfRule>
  </conditionalFormatting>
  <conditionalFormatting sqref="C27">
    <cfRule type="cellIs" dxfId="519" priority="718" operator="between">
      <formula>0.00000001</formula>
      <formula>1</formula>
    </cfRule>
  </conditionalFormatting>
  <conditionalFormatting sqref="C26">
    <cfRule type="cellIs" dxfId="518" priority="703" operator="between">
      <formula>0.00000001</formula>
      <formula>1</formula>
    </cfRule>
  </conditionalFormatting>
  <conditionalFormatting sqref="I26">
    <cfRule type="cellIs" dxfId="517" priority="702" operator="between">
      <formula>0.000001</formula>
      <formula>1</formula>
    </cfRule>
  </conditionalFormatting>
  <conditionalFormatting sqref="C26">
    <cfRule type="cellIs" dxfId="516" priority="701" operator="between">
      <formula>0.00000001</formula>
      <formula>1</formula>
    </cfRule>
  </conditionalFormatting>
  <conditionalFormatting sqref="I26">
    <cfRule type="cellIs" dxfId="515" priority="700" operator="between">
      <formula>0.000001</formula>
      <formula>1</formula>
    </cfRule>
  </conditionalFormatting>
  <conditionalFormatting sqref="I26">
    <cfRule type="cellIs" dxfId="514" priority="698" operator="between">
      <formula>0.000001</formula>
      <formula>1</formula>
    </cfRule>
  </conditionalFormatting>
  <conditionalFormatting sqref="C26">
    <cfRule type="cellIs" dxfId="513" priority="699" operator="between">
      <formula>0.00000001</formula>
      <formula>1</formula>
    </cfRule>
  </conditionalFormatting>
  <conditionalFormatting sqref="I26">
    <cfRule type="cellIs" dxfId="512" priority="696" operator="between">
      <formula>0.000001</formula>
      <formula>1</formula>
    </cfRule>
  </conditionalFormatting>
  <conditionalFormatting sqref="C26">
    <cfRule type="cellIs" dxfId="511" priority="697" operator="between">
      <formula>0.00000001</formula>
      <formula>1</formula>
    </cfRule>
  </conditionalFormatting>
  <conditionalFormatting sqref="C26">
    <cfRule type="cellIs" dxfId="510" priority="695" operator="between">
      <formula>0.00000001</formula>
      <formula>1</formula>
    </cfRule>
  </conditionalFormatting>
  <conditionalFormatting sqref="I26">
    <cfRule type="cellIs" dxfId="509" priority="694" operator="between">
      <formula>0.000001</formula>
      <formula>1</formula>
    </cfRule>
  </conditionalFormatting>
  <conditionalFormatting sqref="I26">
    <cfRule type="cellIs" dxfId="508" priority="692" operator="between">
      <formula>0.000001</formula>
      <formula>1</formula>
    </cfRule>
  </conditionalFormatting>
  <conditionalFormatting sqref="C26">
    <cfRule type="cellIs" dxfId="507" priority="693" operator="between">
      <formula>0.00000001</formula>
      <formula>1</formula>
    </cfRule>
  </conditionalFormatting>
  <conditionalFormatting sqref="I26">
    <cfRule type="cellIs" dxfId="506" priority="690" operator="between">
      <formula>0.000001</formula>
      <formula>1</formula>
    </cfRule>
  </conditionalFormatting>
  <conditionalFormatting sqref="C26">
    <cfRule type="cellIs" dxfId="505" priority="691" operator="between">
      <formula>0.00000001</formula>
      <formula>1</formula>
    </cfRule>
  </conditionalFormatting>
  <conditionalFormatting sqref="C26">
    <cfRule type="cellIs" dxfId="504" priority="689" operator="between">
      <formula>0.00000001</formula>
      <formula>1</formula>
    </cfRule>
  </conditionalFormatting>
  <conditionalFormatting sqref="I26">
    <cfRule type="cellIs" dxfId="503" priority="688" operator="between">
      <formula>0.000001</formula>
      <formula>1</formula>
    </cfRule>
  </conditionalFormatting>
  <conditionalFormatting sqref="C26">
    <cfRule type="cellIs" dxfId="502" priority="686" operator="between">
      <formula>0.00000001</formula>
      <formula>1</formula>
    </cfRule>
  </conditionalFormatting>
  <conditionalFormatting sqref="C26">
    <cfRule type="cellIs" dxfId="501" priority="687" operator="between">
      <formula>0.00000001</formula>
      <formula>1</formula>
    </cfRule>
  </conditionalFormatting>
  <conditionalFormatting sqref="C26">
    <cfRule type="cellIs" dxfId="500" priority="432" operator="between">
      <formula>0.00000001</formula>
      <formula>1</formula>
    </cfRule>
  </conditionalFormatting>
  <conditionalFormatting sqref="C28">
    <cfRule type="cellIs" dxfId="499" priority="425" operator="between">
      <formula>0.00000001</formula>
      <formula>1</formula>
    </cfRule>
  </conditionalFormatting>
  <conditionalFormatting sqref="C24">
    <cfRule type="cellIs" dxfId="498" priority="567" operator="between">
      <formula>0.00000001</formula>
      <formula>1</formula>
    </cfRule>
  </conditionalFormatting>
  <conditionalFormatting sqref="C24">
    <cfRule type="cellIs" dxfId="497" priority="572" operator="between">
      <formula>0.00000001</formula>
      <formula>1</formula>
    </cfRule>
  </conditionalFormatting>
  <conditionalFormatting sqref="C28">
    <cfRule type="cellIs" dxfId="496" priority="428" operator="between">
      <formula>0.00000001</formula>
      <formula>1</formula>
    </cfRule>
  </conditionalFormatting>
  <conditionalFormatting sqref="C28">
    <cfRule type="cellIs" dxfId="495" priority="426" operator="between">
      <formula>0.00000001</formula>
      <formula>1</formula>
    </cfRule>
  </conditionalFormatting>
  <conditionalFormatting sqref="C28">
    <cfRule type="cellIs" dxfId="494" priority="541" operator="between">
      <formula>0.00000001</formula>
      <formula>1</formula>
    </cfRule>
  </conditionalFormatting>
  <conditionalFormatting sqref="C28">
    <cfRule type="cellIs" dxfId="493" priority="539" operator="between">
      <formula>0.00000001</formula>
      <formula>1</formula>
    </cfRule>
  </conditionalFormatting>
  <conditionalFormatting sqref="C28">
    <cfRule type="cellIs" dxfId="492" priority="537" operator="between">
      <formula>0.00000001</formula>
      <formula>1</formula>
    </cfRule>
  </conditionalFormatting>
  <conditionalFormatting sqref="C26">
    <cfRule type="cellIs" dxfId="491" priority="433" operator="between">
      <formula>0.00000001</formula>
      <formula>1</formula>
    </cfRule>
  </conditionalFormatting>
  <conditionalFormatting sqref="C26">
    <cfRule type="cellIs" dxfId="490" priority="436" operator="between">
      <formula>0.00000001</formula>
      <formula>1</formula>
    </cfRule>
  </conditionalFormatting>
  <conditionalFormatting sqref="C28">
    <cfRule type="cellIs" dxfId="489" priority="431" operator="between">
      <formula>0.00000001</formula>
      <formula>1</formula>
    </cfRule>
  </conditionalFormatting>
  <conditionalFormatting sqref="C28">
    <cfRule type="cellIs" dxfId="488" priority="429" operator="between">
      <formula>0.00000001</formula>
      <formula>1</formula>
    </cfRule>
  </conditionalFormatting>
  <conditionalFormatting sqref="C26">
    <cfRule type="cellIs" dxfId="487" priority="565" operator="between">
      <formula>0.00000001</formula>
      <formula>1</formula>
    </cfRule>
  </conditionalFormatting>
  <conditionalFormatting sqref="I26">
    <cfRule type="cellIs" dxfId="486" priority="564" operator="between">
      <formula>0.000001</formula>
      <formula>1</formula>
    </cfRule>
  </conditionalFormatting>
  <conditionalFormatting sqref="G26">
    <cfRule type="cellIs" dxfId="485" priority="563" operator="between">
      <formula>0.00000001</formula>
      <formula>1</formula>
    </cfRule>
  </conditionalFormatting>
  <conditionalFormatting sqref="C28">
    <cfRule type="cellIs" dxfId="484" priority="423" operator="between">
      <formula>0.00000001</formula>
      <formula>1</formula>
    </cfRule>
  </conditionalFormatting>
  <conditionalFormatting sqref="C26">
    <cfRule type="cellIs" dxfId="483" priority="435" operator="between">
      <formula>0.00000001</formula>
      <formula>1</formula>
    </cfRule>
  </conditionalFormatting>
  <conditionalFormatting sqref="C24">
    <cfRule type="cellIs" dxfId="482" priority="569" operator="between">
      <formula>0.00000001</formula>
      <formula>1</formula>
    </cfRule>
  </conditionalFormatting>
  <conditionalFormatting sqref="C26">
    <cfRule type="cellIs" dxfId="481" priority="562" operator="between">
      <formula>0.00000001</formula>
      <formula>1</formula>
    </cfRule>
  </conditionalFormatting>
  <conditionalFormatting sqref="C26">
    <cfRule type="cellIs" dxfId="480" priority="560" operator="between">
      <formula>0.00000001</formula>
      <formula>1</formula>
    </cfRule>
  </conditionalFormatting>
  <conditionalFormatting sqref="C26">
    <cfRule type="cellIs" dxfId="479" priority="558" operator="between">
      <formula>0.00000001</formula>
      <formula>1</formula>
    </cfRule>
  </conditionalFormatting>
  <conditionalFormatting sqref="C26">
    <cfRule type="cellIs" dxfId="478" priority="561" operator="between">
      <formula>0.00000001</formula>
      <formula>1</formula>
    </cfRule>
  </conditionalFormatting>
  <conditionalFormatting sqref="C26">
    <cfRule type="cellIs" dxfId="477" priority="559" operator="between">
      <formula>0.00000001</formula>
      <formula>1</formula>
    </cfRule>
  </conditionalFormatting>
  <conditionalFormatting sqref="I26">
    <cfRule type="cellIs" dxfId="476" priority="557" operator="between">
      <formula>0.000001</formula>
      <formula>1</formula>
    </cfRule>
  </conditionalFormatting>
  <conditionalFormatting sqref="C26">
    <cfRule type="cellIs" dxfId="475" priority="556" operator="between">
      <formula>0.00000001</formula>
      <formula>1</formula>
    </cfRule>
  </conditionalFormatting>
  <conditionalFormatting sqref="I26">
    <cfRule type="cellIs" dxfId="474" priority="555" operator="between">
      <formula>0.000001</formula>
      <formula>1</formula>
    </cfRule>
  </conditionalFormatting>
  <conditionalFormatting sqref="I26">
    <cfRule type="cellIs" dxfId="473" priority="553" operator="between">
      <formula>0.000001</formula>
      <formula>1</formula>
    </cfRule>
  </conditionalFormatting>
  <conditionalFormatting sqref="C26">
    <cfRule type="cellIs" dxfId="472" priority="554" operator="between">
      <formula>0.00000001</formula>
      <formula>1</formula>
    </cfRule>
  </conditionalFormatting>
  <conditionalFormatting sqref="I26">
    <cfRule type="cellIs" dxfId="471" priority="551" operator="between">
      <formula>0.000001</formula>
      <formula>1</formula>
    </cfRule>
  </conditionalFormatting>
  <conditionalFormatting sqref="C26">
    <cfRule type="cellIs" dxfId="470" priority="552" operator="between">
      <formula>0.00000001</formula>
      <formula>1</formula>
    </cfRule>
  </conditionalFormatting>
  <conditionalFormatting sqref="C26">
    <cfRule type="cellIs" dxfId="469" priority="550" operator="between">
      <formula>0.00000001</formula>
      <formula>1</formula>
    </cfRule>
  </conditionalFormatting>
  <conditionalFormatting sqref="I26">
    <cfRule type="cellIs" dxfId="468" priority="549" operator="between">
      <formula>0.000001</formula>
      <formula>1</formula>
    </cfRule>
  </conditionalFormatting>
  <conditionalFormatting sqref="C28">
    <cfRule type="cellIs" dxfId="467" priority="542" operator="between">
      <formula>0.00000001</formula>
      <formula>1</formula>
    </cfRule>
  </conditionalFormatting>
  <conditionalFormatting sqref="C28">
    <cfRule type="cellIs" dxfId="466" priority="540" operator="between">
      <formula>0.00000001</formula>
      <formula>1</formula>
    </cfRule>
  </conditionalFormatting>
  <conditionalFormatting sqref="C28">
    <cfRule type="cellIs" dxfId="465" priority="538" operator="between">
      <formula>0.00000001</formula>
      <formula>1</formula>
    </cfRule>
  </conditionalFormatting>
  <conditionalFormatting sqref="C28">
    <cfRule type="cellIs" dxfId="464" priority="536" operator="between">
      <formula>0.00000001</formula>
      <formula>1</formula>
    </cfRule>
  </conditionalFormatting>
  <conditionalFormatting sqref="C28">
    <cfRule type="cellIs" dxfId="463" priority="535" operator="between">
      <formula>0.00000001</formula>
      <formula>1</formula>
    </cfRule>
  </conditionalFormatting>
  <conditionalFormatting sqref="C28">
    <cfRule type="cellIs" dxfId="462" priority="518" operator="between">
      <formula>0.00000001</formula>
      <formula>1</formula>
    </cfRule>
  </conditionalFormatting>
  <conditionalFormatting sqref="C28">
    <cfRule type="cellIs" dxfId="461" priority="534" operator="between">
      <formula>0.00000001</formula>
      <formula>1</formula>
    </cfRule>
  </conditionalFormatting>
  <conditionalFormatting sqref="I28">
    <cfRule type="cellIs" dxfId="460" priority="533" operator="between">
      <formula>0.000001</formula>
      <formula>1</formula>
    </cfRule>
  </conditionalFormatting>
  <conditionalFormatting sqref="C28">
    <cfRule type="cellIs" dxfId="459" priority="532" operator="between">
      <formula>0.00000001</formula>
      <formula>1</formula>
    </cfRule>
  </conditionalFormatting>
  <conditionalFormatting sqref="I28">
    <cfRule type="cellIs" dxfId="458" priority="531" operator="between">
      <formula>0.000001</formula>
      <formula>1</formula>
    </cfRule>
  </conditionalFormatting>
  <conditionalFormatting sqref="I28">
    <cfRule type="cellIs" dxfId="457" priority="523" operator="between">
      <formula>0.000001</formula>
      <formula>1</formula>
    </cfRule>
  </conditionalFormatting>
  <conditionalFormatting sqref="I28">
    <cfRule type="cellIs" dxfId="456" priority="529" operator="between">
      <formula>0.000001</formula>
      <formula>1</formula>
    </cfRule>
  </conditionalFormatting>
  <conditionalFormatting sqref="C28">
    <cfRule type="cellIs" dxfId="455" priority="530" operator="between">
      <formula>0.00000001</formula>
      <formula>1</formula>
    </cfRule>
  </conditionalFormatting>
  <conditionalFormatting sqref="I28">
    <cfRule type="cellIs" dxfId="454" priority="527" operator="between">
      <formula>0.000001</formula>
      <formula>1</formula>
    </cfRule>
  </conditionalFormatting>
  <conditionalFormatting sqref="C28">
    <cfRule type="cellIs" dxfId="453" priority="528" operator="between">
      <formula>0.00000001</formula>
      <formula>1</formula>
    </cfRule>
  </conditionalFormatting>
  <conditionalFormatting sqref="C28">
    <cfRule type="cellIs" dxfId="452" priority="526" operator="between">
      <formula>0.00000001</formula>
      <formula>1</formula>
    </cfRule>
  </conditionalFormatting>
  <conditionalFormatting sqref="I28">
    <cfRule type="cellIs" dxfId="451" priority="525" operator="between">
      <formula>0.000001</formula>
      <formula>1</formula>
    </cfRule>
  </conditionalFormatting>
  <conditionalFormatting sqref="C28">
    <cfRule type="cellIs" dxfId="450" priority="524" operator="between">
      <formula>0.00000001</formula>
      <formula>1</formula>
    </cfRule>
  </conditionalFormatting>
  <conditionalFormatting sqref="I28">
    <cfRule type="cellIs" dxfId="449" priority="521" operator="between">
      <formula>0.000001</formula>
      <formula>1</formula>
    </cfRule>
  </conditionalFormatting>
  <conditionalFormatting sqref="C28">
    <cfRule type="cellIs" dxfId="448" priority="522" operator="between">
      <formula>0.00000001</formula>
      <formula>1</formula>
    </cfRule>
  </conditionalFormatting>
  <conditionalFormatting sqref="C28">
    <cfRule type="cellIs" dxfId="447" priority="520" operator="between">
      <formula>0.00000001</formula>
      <formula>1</formula>
    </cfRule>
  </conditionalFormatting>
  <conditionalFormatting sqref="I28">
    <cfRule type="cellIs" dxfId="446" priority="519" operator="between">
      <formula>0.000001</formula>
      <formula>1</formula>
    </cfRule>
  </conditionalFormatting>
  <conditionalFormatting sqref="C28">
    <cfRule type="cellIs" dxfId="445" priority="517" operator="between">
      <formula>0.00000001</formula>
      <formula>1</formula>
    </cfRule>
  </conditionalFormatting>
  <conditionalFormatting sqref="H27">
    <cfRule type="cellIs" dxfId="444" priority="499" operator="between">
      <formula>0.000001</formula>
      <formula>1</formula>
    </cfRule>
  </conditionalFormatting>
  <conditionalFormatting sqref="I6">
    <cfRule type="cellIs" dxfId="443" priority="495" operator="between">
      <formula>0.000001</formula>
      <formula>1</formula>
    </cfRule>
  </conditionalFormatting>
  <conditionalFormatting sqref="I6">
    <cfRule type="cellIs" dxfId="442" priority="494" operator="between">
      <formula>0.000001</formula>
      <formula>1</formula>
    </cfRule>
  </conditionalFormatting>
  <conditionalFormatting sqref="E6">
    <cfRule type="cellIs" dxfId="441" priority="493" operator="between">
      <formula>0.00000001</formula>
      <formula>1</formula>
    </cfRule>
  </conditionalFormatting>
  <conditionalFormatting sqref="G6">
    <cfRule type="cellIs" dxfId="440" priority="492" operator="between">
      <formula>0.00000001</formula>
      <formula>1</formula>
    </cfRule>
  </conditionalFormatting>
  <conditionalFormatting sqref="C10">
    <cfRule type="cellIs" dxfId="439" priority="491" operator="between">
      <formula>0.00000001</formula>
      <formula>1</formula>
    </cfRule>
  </conditionalFormatting>
  <conditionalFormatting sqref="C10">
    <cfRule type="cellIs" dxfId="438" priority="490" operator="between">
      <formula>0.00000001</formula>
      <formula>1</formula>
    </cfRule>
  </conditionalFormatting>
  <conditionalFormatting sqref="E10">
    <cfRule type="cellIs" dxfId="437" priority="489" operator="between">
      <formula>0.00000001</formula>
      <formula>1</formula>
    </cfRule>
  </conditionalFormatting>
  <conditionalFormatting sqref="G10">
    <cfRule type="cellIs" dxfId="436" priority="488" operator="between">
      <formula>0.00000001</formula>
      <formula>1</formula>
    </cfRule>
  </conditionalFormatting>
  <conditionalFormatting sqref="I10">
    <cfRule type="cellIs" dxfId="435" priority="487" operator="between">
      <formula>0.000001</formula>
      <formula>1</formula>
    </cfRule>
  </conditionalFormatting>
  <conditionalFormatting sqref="I10">
    <cfRule type="cellIs" dxfId="434" priority="486" operator="between">
      <formula>0.000001</formula>
      <formula>1</formula>
    </cfRule>
  </conditionalFormatting>
  <conditionalFormatting sqref="E10">
    <cfRule type="cellIs" dxfId="433" priority="485" operator="between">
      <formula>0.00000001</formula>
      <formula>1</formula>
    </cfRule>
  </conditionalFormatting>
  <conditionalFormatting sqref="G10">
    <cfRule type="cellIs" dxfId="432" priority="484" operator="between">
      <formula>0.00000001</formula>
      <formula>1</formula>
    </cfRule>
  </conditionalFormatting>
  <conditionalFormatting sqref="C23">
    <cfRule type="cellIs" dxfId="431" priority="451" operator="between">
      <formula>0.00000001</formula>
      <formula>1</formula>
    </cfRule>
  </conditionalFormatting>
  <conditionalFormatting sqref="C26">
    <cfRule type="cellIs" dxfId="430" priority="439" operator="between">
      <formula>0.00000001</formula>
      <formula>1</formula>
    </cfRule>
  </conditionalFormatting>
  <conditionalFormatting sqref="C15">
    <cfRule type="cellIs" dxfId="429" priority="472" operator="between">
      <formula>0.00000001</formula>
      <formula>1</formula>
    </cfRule>
  </conditionalFormatting>
  <conditionalFormatting sqref="I15">
    <cfRule type="cellIs" dxfId="428" priority="471" operator="between">
      <formula>0.000001</formula>
      <formula>1</formula>
    </cfRule>
  </conditionalFormatting>
  <conditionalFormatting sqref="C15">
    <cfRule type="cellIs" dxfId="427" priority="469" operator="between">
      <formula>0.00000001</formula>
      <formula>1</formula>
    </cfRule>
  </conditionalFormatting>
  <conditionalFormatting sqref="I15">
    <cfRule type="cellIs" dxfId="426" priority="468" operator="between">
      <formula>0.000001</formula>
      <formula>1</formula>
    </cfRule>
  </conditionalFormatting>
  <conditionalFormatting sqref="I23">
    <cfRule type="cellIs" dxfId="425" priority="450" operator="between">
      <formula>0.000001</formula>
      <formula>1</formula>
    </cfRule>
  </conditionalFormatting>
  <conditionalFormatting sqref="C23">
    <cfRule type="cellIs" dxfId="424" priority="449" operator="between">
      <formula>0.00000001</formula>
      <formula>1</formula>
    </cfRule>
  </conditionalFormatting>
  <conditionalFormatting sqref="I23">
    <cfRule type="cellIs" dxfId="423" priority="448" operator="between">
      <formula>0.000001</formula>
      <formula>1</formula>
    </cfRule>
  </conditionalFormatting>
  <conditionalFormatting sqref="I23">
    <cfRule type="cellIs" dxfId="422" priority="446" operator="between">
      <formula>0.000001</formula>
      <formula>1</formula>
    </cfRule>
  </conditionalFormatting>
  <conditionalFormatting sqref="C23">
    <cfRule type="cellIs" dxfId="421" priority="447" operator="between">
      <formula>0.00000001</formula>
      <formula>1</formula>
    </cfRule>
  </conditionalFormatting>
  <conditionalFormatting sqref="C26">
    <cfRule type="cellIs" dxfId="420" priority="438" operator="between">
      <formula>0.00000001</formula>
      <formula>1</formula>
    </cfRule>
  </conditionalFormatting>
  <conditionalFormatting sqref="C26">
    <cfRule type="cellIs" dxfId="419" priority="437" operator="between">
      <formula>0.00000001</formula>
      <formula>1</formula>
    </cfRule>
  </conditionalFormatting>
  <conditionalFormatting sqref="C26">
    <cfRule type="cellIs" dxfId="418" priority="434" operator="between">
      <formula>0.00000001</formula>
      <formula>1</formula>
    </cfRule>
  </conditionalFormatting>
  <conditionalFormatting sqref="C25">
    <cfRule type="cellIs" dxfId="417" priority="419" operator="between">
      <formula>0.00000001</formula>
      <formula>1</formula>
    </cfRule>
  </conditionalFormatting>
  <conditionalFormatting sqref="C25">
    <cfRule type="cellIs" dxfId="416" priority="418" operator="between">
      <formula>0.00000001</formula>
      <formula>1</formula>
    </cfRule>
  </conditionalFormatting>
  <conditionalFormatting sqref="E25">
    <cfRule type="cellIs" dxfId="415" priority="417" operator="between">
      <formula>0.00000001</formula>
      <formula>1</formula>
    </cfRule>
  </conditionalFormatting>
  <conditionalFormatting sqref="C28">
    <cfRule type="cellIs" dxfId="414" priority="430" operator="between">
      <formula>0.00000001</formula>
      <formula>1</formula>
    </cfRule>
  </conditionalFormatting>
  <conditionalFormatting sqref="C28">
    <cfRule type="cellIs" dxfId="413" priority="427" operator="between">
      <formula>0.00000001</formula>
      <formula>1</formula>
    </cfRule>
  </conditionalFormatting>
  <conditionalFormatting sqref="C28">
    <cfRule type="cellIs" dxfId="412" priority="424" operator="between">
      <formula>0.00000001</formula>
      <formula>1</formula>
    </cfRule>
  </conditionalFormatting>
  <conditionalFormatting sqref="C28">
    <cfRule type="cellIs" dxfId="411" priority="422" operator="between">
      <formula>0.00000001</formula>
      <formula>1</formula>
    </cfRule>
  </conditionalFormatting>
  <conditionalFormatting sqref="C25">
    <cfRule type="cellIs" dxfId="410" priority="421" operator="between">
      <formula>0.00000001</formula>
      <formula>1</formula>
    </cfRule>
  </conditionalFormatting>
  <conditionalFormatting sqref="C25">
    <cfRule type="cellIs" dxfId="409" priority="420" operator="between">
      <formula>0.00000001</formula>
      <formula>1</formula>
    </cfRule>
  </conditionalFormatting>
  <conditionalFormatting sqref="I25">
    <cfRule type="cellIs" dxfId="408" priority="416" operator="between">
      <formula>0.000001</formula>
      <formula>1</formula>
    </cfRule>
  </conditionalFormatting>
  <conditionalFormatting sqref="I25">
    <cfRule type="cellIs" dxfId="407" priority="415" operator="between">
      <formula>0.000001</formula>
      <formula>1</formula>
    </cfRule>
  </conditionalFormatting>
  <conditionalFormatting sqref="C25">
    <cfRule type="cellIs" dxfId="406" priority="414" operator="between">
      <formula>0.00000001</formula>
      <formula>1</formula>
    </cfRule>
  </conditionalFormatting>
  <conditionalFormatting sqref="I25">
    <cfRule type="cellIs" dxfId="405" priority="413" operator="between">
      <formula>0.000001</formula>
      <formula>1</formula>
    </cfRule>
  </conditionalFormatting>
  <conditionalFormatting sqref="C25">
    <cfRule type="cellIs" dxfId="404" priority="412" operator="between">
      <formula>0.00000001</formula>
      <formula>1</formula>
    </cfRule>
  </conditionalFormatting>
  <conditionalFormatting sqref="I25">
    <cfRule type="cellIs" dxfId="403" priority="411" operator="between">
      <formula>0.000001</formula>
      <formula>1</formula>
    </cfRule>
  </conditionalFormatting>
  <conditionalFormatting sqref="C25">
    <cfRule type="cellIs" dxfId="402" priority="410" operator="between">
      <formula>0.00000001</formula>
      <formula>1</formula>
    </cfRule>
  </conditionalFormatting>
  <conditionalFormatting sqref="I25">
    <cfRule type="cellIs" dxfId="401" priority="409" operator="between">
      <formula>0.000001</formula>
      <formula>1</formula>
    </cfRule>
  </conditionalFormatting>
  <conditionalFormatting sqref="I25">
    <cfRule type="cellIs" dxfId="400" priority="407" operator="between">
      <formula>0.000001</formula>
      <formula>1</formula>
    </cfRule>
  </conditionalFormatting>
  <conditionalFormatting sqref="C25">
    <cfRule type="cellIs" dxfId="399" priority="408" operator="between">
      <formula>0.00000001</formula>
      <formula>1</formula>
    </cfRule>
  </conditionalFormatting>
  <conditionalFormatting sqref="G25">
    <cfRule type="cellIs" dxfId="398" priority="406" operator="between">
      <formula>0.00000001</formula>
      <formula>1</formula>
    </cfRule>
  </conditionalFormatting>
  <conditionalFormatting sqref="C26">
    <cfRule type="cellIs" dxfId="397" priority="385" operator="between">
      <formula>0.00000001</formula>
      <formula>1</formula>
    </cfRule>
  </conditionalFormatting>
  <conditionalFormatting sqref="C28">
    <cfRule type="cellIs" dxfId="396" priority="404" operator="between">
      <formula>0.00000001</formula>
      <formula>1</formula>
    </cfRule>
  </conditionalFormatting>
  <conditionalFormatting sqref="C28">
    <cfRule type="cellIs" dxfId="395" priority="405" operator="between">
      <formula>0.00000001</formula>
      <formula>1</formula>
    </cfRule>
  </conditionalFormatting>
  <conditionalFormatting sqref="C26">
    <cfRule type="cellIs" dxfId="394" priority="403" operator="between">
      <formula>0.00000001</formula>
      <formula>1</formula>
    </cfRule>
  </conditionalFormatting>
  <conditionalFormatting sqref="I26">
    <cfRule type="cellIs" dxfId="393" priority="402" operator="between">
      <formula>0.000001</formula>
      <formula>1</formula>
    </cfRule>
  </conditionalFormatting>
  <conditionalFormatting sqref="C26">
    <cfRule type="cellIs" dxfId="392" priority="401" operator="between">
      <formula>0.00000001</formula>
      <formula>1</formula>
    </cfRule>
  </conditionalFormatting>
  <conditionalFormatting sqref="I26">
    <cfRule type="cellIs" dxfId="391" priority="400" operator="between">
      <formula>0.000001</formula>
      <formula>1</formula>
    </cfRule>
  </conditionalFormatting>
  <conditionalFormatting sqref="C28">
    <cfRule type="cellIs" dxfId="390" priority="399" operator="between">
      <formula>0.00000001</formula>
      <formula>1</formula>
    </cfRule>
  </conditionalFormatting>
  <conditionalFormatting sqref="I26">
    <cfRule type="cellIs" dxfId="389" priority="390" operator="between">
      <formula>0.000001</formula>
      <formula>1</formula>
    </cfRule>
  </conditionalFormatting>
  <conditionalFormatting sqref="I26">
    <cfRule type="cellIs" dxfId="388" priority="397" operator="between">
      <formula>0.000001</formula>
      <formula>1</formula>
    </cfRule>
  </conditionalFormatting>
  <conditionalFormatting sqref="C26">
    <cfRule type="cellIs" dxfId="387" priority="398" operator="between">
      <formula>0.00000001</formula>
      <formula>1</formula>
    </cfRule>
  </conditionalFormatting>
  <conditionalFormatting sqref="I26">
    <cfRule type="cellIs" dxfId="386" priority="395" operator="between">
      <formula>0.000001</formula>
      <formula>1</formula>
    </cfRule>
  </conditionalFormatting>
  <conditionalFormatting sqref="C26">
    <cfRule type="cellIs" dxfId="385" priority="396" operator="between">
      <formula>0.00000001</formula>
      <formula>1</formula>
    </cfRule>
  </conditionalFormatting>
  <conditionalFormatting sqref="C26">
    <cfRule type="cellIs" dxfId="384" priority="394" operator="between">
      <formula>0.00000001</formula>
      <formula>1</formula>
    </cfRule>
  </conditionalFormatting>
  <conditionalFormatting sqref="I26">
    <cfRule type="cellIs" dxfId="383" priority="393" operator="between">
      <formula>0.000001</formula>
      <formula>1</formula>
    </cfRule>
  </conditionalFormatting>
  <conditionalFormatting sqref="C28">
    <cfRule type="cellIs" dxfId="382" priority="392" operator="between">
      <formula>0.00000001</formula>
      <formula>1</formula>
    </cfRule>
  </conditionalFormatting>
  <conditionalFormatting sqref="C26">
    <cfRule type="cellIs" dxfId="381" priority="391" operator="between">
      <formula>0.00000001</formula>
      <formula>1</formula>
    </cfRule>
  </conditionalFormatting>
  <conditionalFormatting sqref="I26">
    <cfRule type="cellIs" dxfId="380" priority="388" operator="between">
      <formula>0.000001</formula>
      <formula>1</formula>
    </cfRule>
  </conditionalFormatting>
  <conditionalFormatting sqref="C26">
    <cfRule type="cellIs" dxfId="379" priority="389" operator="between">
      <formula>0.00000001</formula>
      <formula>1</formula>
    </cfRule>
  </conditionalFormatting>
  <conditionalFormatting sqref="C26">
    <cfRule type="cellIs" dxfId="378" priority="387" operator="between">
      <formula>0.00000001</formula>
      <formula>1</formula>
    </cfRule>
  </conditionalFormatting>
  <conditionalFormatting sqref="I26">
    <cfRule type="cellIs" dxfId="377" priority="386" operator="between">
      <formula>0.000001</formula>
      <formula>1</formula>
    </cfRule>
  </conditionalFormatting>
  <conditionalFormatting sqref="C26">
    <cfRule type="cellIs" dxfId="376" priority="384" operator="between">
      <formula>0.00000001</formula>
      <formula>1</formula>
    </cfRule>
  </conditionalFormatting>
  <conditionalFormatting sqref="C25">
    <cfRule type="cellIs" dxfId="375" priority="383" operator="between">
      <formula>0.00000001</formula>
      <formula>1</formula>
    </cfRule>
  </conditionalFormatting>
  <conditionalFormatting sqref="I25">
    <cfRule type="cellIs" dxfId="374" priority="382" operator="between">
      <formula>0.000001</formula>
      <formula>1</formula>
    </cfRule>
  </conditionalFormatting>
  <conditionalFormatting sqref="C25">
    <cfRule type="cellIs" dxfId="373" priority="381" operator="between">
      <formula>0.00000001</formula>
      <formula>1</formula>
    </cfRule>
  </conditionalFormatting>
  <conditionalFormatting sqref="I25">
    <cfRule type="cellIs" dxfId="372" priority="380" operator="between">
      <formula>0.000001</formula>
      <formula>1</formula>
    </cfRule>
  </conditionalFormatting>
  <conditionalFormatting sqref="I25">
    <cfRule type="cellIs" dxfId="371" priority="378" operator="between">
      <formula>0.000001</formula>
      <formula>1</formula>
    </cfRule>
  </conditionalFormatting>
  <conditionalFormatting sqref="C25">
    <cfRule type="cellIs" dxfId="370" priority="379" operator="between">
      <formula>0.00000001</formula>
      <formula>1</formula>
    </cfRule>
  </conditionalFormatting>
  <conditionalFormatting sqref="I25">
    <cfRule type="cellIs" dxfId="369" priority="376" operator="between">
      <formula>0.000001</formula>
      <formula>1</formula>
    </cfRule>
  </conditionalFormatting>
  <conditionalFormatting sqref="C25">
    <cfRule type="cellIs" dxfId="368" priority="377" operator="between">
      <formula>0.00000001</formula>
      <formula>1</formula>
    </cfRule>
  </conditionalFormatting>
  <conditionalFormatting sqref="C25">
    <cfRule type="cellIs" dxfId="367" priority="375" operator="between">
      <formula>0.00000001</formula>
      <formula>1</formula>
    </cfRule>
  </conditionalFormatting>
  <conditionalFormatting sqref="I25">
    <cfRule type="cellIs" dxfId="366" priority="374" operator="between">
      <formula>0.000001</formula>
      <formula>1</formula>
    </cfRule>
  </conditionalFormatting>
  <conditionalFormatting sqref="I25">
    <cfRule type="cellIs" dxfId="365" priority="372" operator="between">
      <formula>0.000001</formula>
      <formula>1</formula>
    </cfRule>
  </conditionalFormatting>
  <conditionalFormatting sqref="C25">
    <cfRule type="cellIs" dxfId="364" priority="373" operator="between">
      <formula>0.00000001</formula>
      <formula>1</formula>
    </cfRule>
  </conditionalFormatting>
  <conditionalFormatting sqref="I25">
    <cfRule type="cellIs" dxfId="363" priority="370" operator="between">
      <formula>0.000001</formula>
      <formula>1</formula>
    </cfRule>
  </conditionalFormatting>
  <conditionalFormatting sqref="C25">
    <cfRule type="cellIs" dxfId="362" priority="371" operator="between">
      <formula>0.00000001</formula>
      <formula>1</formula>
    </cfRule>
  </conditionalFormatting>
  <conditionalFormatting sqref="C25">
    <cfRule type="cellIs" dxfId="361" priority="369" operator="between">
      <formula>0.00000001</formula>
      <formula>1</formula>
    </cfRule>
  </conditionalFormatting>
  <conditionalFormatting sqref="I25">
    <cfRule type="cellIs" dxfId="360" priority="368" operator="between">
      <formula>0.000001</formula>
      <formula>1</formula>
    </cfRule>
  </conditionalFormatting>
  <conditionalFormatting sqref="C25">
    <cfRule type="cellIs" dxfId="359" priority="366" operator="between">
      <formula>0.00000001</formula>
      <formula>1</formula>
    </cfRule>
  </conditionalFormatting>
  <conditionalFormatting sqref="C25">
    <cfRule type="cellIs" dxfId="358" priority="367" operator="between">
      <formula>0.00000001</formula>
      <formula>1</formula>
    </cfRule>
  </conditionalFormatting>
  <conditionalFormatting sqref="C27">
    <cfRule type="cellIs" dxfId="357" priority="347" operator="between">
      <formula>0.00000001</formula>
      <formula>1</formula>
    </cfRule>
  </conditionalFormatting>
  <conditionalFormatting sqref="C27">
    <cfRule type="cellIs" dxfId="356" priority="345" operator="between">
      <formula>0.00000001</formula>
      <formula>1</formula>
    </cfRule>
  </conditionalFormatting>
  <conditionalFormatting sqref="C27">
    <cfRule type="cellIs" dxfId="355" priority="343" operator="between">
      <formula>0.00000001</formula>
      <formula>1</formula>
    </cfRule>
  </conditionalFormatting>
  <conditionalFormatting sqref="C25">
    <cfRule type="cellIs" dxfId="354" priority="365" operator="between">
      <formula>0.00000001</formula>
      <formula>1</formula>
    </cfRule>
  </conditionalFormatting>
  <conditionalFormatting sqref="I25">
    <cfRule type="cellIs" dxfId="353" priority="364" operator="between">
      <formula>0.000001</formula>
      <formula>1</formula>
    </cfRule>
  </conditionalFormatting>
  <conditionalFormatting sqref="G25">
    <cfRule type="cellIs" dxfId="352" priority="363" operator="between">
      <formula>0.00000001</formula>
      <formula>1</formula>
    </cfRule>
  </conditionalFormatting>
  <conditionalFormatting sqref="C25">
    <cfRule type="cellIs" dxfId="351" priority="362" operator="between">
      <formula>0.00000001</formula>
      <formula>1</formula>
    </cfRule>
  </conditionalFormatting>
  <conditionalFormatting sqref="C25">
    <cfRule type="cellIs" dxfId="350" priority="360" operator="between">
      <formula>0.00000001</formula>
      <formula>1</formula>
    </cfRule>
  </conditionalFormatting>
  <conditionalFormatting sqref="C25">
    <cfRule type="cellIs" dxfId="349" priority="358" operator="between">
      <formula>0.00000001</formula>
      <formula>1</formula>
    </cfRule>
  </conditionalFormatting>
  <conditionalFormatting sqref="C25">
    <cfRule type="cellIs" dxfId="348" priority="361" operator="between">
      <formula>0.00000001</formula>
      <formula>1</formula>
    </cfRule>
  </conditionalFormatting>
  <conditionalFormatting sqref="C25">
    <cfRule type="cellIs" dxfId="347" priority="359" operator="between">
      <formula>0.00000001</formula>
      <formula>1</formula>
    </cfRule>
  </conditionalFormatting>
  <conditionalFormatting sqref="I25">
    <cfRule type="cellIs" dxfId="346" priority="357" operator="between">
      <formula>0.000001</formula>
      <formula>1</formula>
    </cfRule>
  </conditionalFormatting>
  <conditionalFormatting sqref="C25">
    <cfRule type="cellIs" dxfId="345" priority="356" operator="between">
      <formula>0.00000001</formula>
      <formula>1</formula>
    </cfRule>
  </conditionalFormatting>
  <conditionalFormatting sqref="I25">
    <cfRule type="cellIs" dxfId="344" priority="355" operator="between">
      <formula>0.000001</formula>
      <formula>1</formula>
    </cfRule>
  </conditionalFormatting>
  <conditionalFormatting sqref="I25">
    <cfRule type="cellIs" dxfId="343" priority="353" operator="between">
      <formula>0.000001</formula>
      <formula>1</formula>
    </cfRule>
  </conditionalFormatting>
  <conditionalFormatting sqref="C25">
    <cfRule type="cellIs" dxfId="342" priority="354" operator="between">
      <formula>0.00000001</formula>
      <formula>1</formula>
    </cfRule>
  </conditionalFormatting>
  <conditionalFormatting sqref="I25">
    <cfRule type="cellIs" dxfId="341" priority="351" operator="between">
      <formula>0.000001</formula>
      <formula>1</formula>
    </cfRule>
  </conditionalFormatting>
  <conditionalFormatting sqref="C25">
    <cfRule type="cellIs" dxfId="340" priority="352" operator="between">
      <formula>0.00000001</formula>
      <formula>1</formula>
    </cfRule>
  </conditionalFormatting>
  <conditionalFormatting sqref="C25">
    <cfRule type="cellIs" dxfId="339" priority="350" operator="between">
      <formula>0.00000001</formula>
      <formula>1</formula>
    </cfRule>
  </conditionalFormatting>
  <conditionalFormatting sqref="I25">
    <cfRule type="cellIs" dxfId="338" priority="349" operator="between">
      <formula>0.000001</formula>
      <formula>1</formula>
    </cfRule>
  </conditionalFormatting>
  <conditionalFormatting sqref="C27">
    <cfRule type="cellIs" dxfId="337" priority="348" operator="between">
      <formula>0.00000001</formula>
      <formula>1</formula>
    </cfRule>
  </conditionalFormatting>
  <conditionalFormatting sqref="C27">
    <cfRule type="cellIs" dxfId="336" priority="346" operator="between">
      <formula>0.00000001</formula>
      <formula>1</formula>
    </cfRule>
  </conditionalFormatting>
  <conditionalFormatting sqref="C27">
    <cfRule type="cellIs" dxfId="335" priority="344" operator="between">
      <formula>0.00000001</formula>
      <formula>1</formula>
    </cfRule>
  </conditionalFormatting>
  <conditionalFormatting sqref="C27">
    <cfRule type="cellIs" dxfId="334" priority="342" operator="between">
      <formula>0.00000001</formula>
      <formula>1</formula>
    </cfRule>
  </conditionalFormatting>
  <conditionalFormatting sqref="C27">
    <cfRule type="cellIs" dxfId="333" priority="341" operator="between">
      <formula>0.00000001</formula>
      <formula>1</formula>
    </cfRule>
  </conditionalFormatting>
  <conditionalFormatting sqref="C27">
    <cfRule type="cellIs" dxfId="332" priority="324" operator="between">
      <formula>0.00000001</formula>
      <formula>1</formula>
    </cfRule>
  </conditionalFormatting>
  <conditionalFormatting sqref="C27">
    <cfRule type="cellIs" dxfId="331" priority="340" operator="between">
      <formula>0.00000001</formula>
      <formula>1</formula>
    </cfRule>
  </conditionalFormatting>
  <conditionalFormatting sqref="I27">
    <cfRule type="cellIs" dxfId="330" priority="339" operator="between">
      <formula>0.000001</formula>
      <formula>1</formula>
    </cfRule>
  </conditionalFormatting>
  <conditionalFormatting sqref="C27">
    <cfRule type="cellIs" dxfId="329" priority="338" operator="between">
      <formula>0.00000001</formula>
      <formula>1</formula>
    </cfRule>
  </conditionalFormatting>
  <conditionalFormatting sqref="I27">
    <cfRule type="cellIs" dxfId="328" priority="337" operator="between">
      <formula>0.000001</formula>
      <formula>1</formula>
    </cfRule>
  </conditionalFormatting>
  <conditionalFormatting sqref="I27">
    <cfRule type="cellIs" dxfId="327" priority="329" operator="between">
      <formula>0.000001</formula>
      <formula>1</formula>
    </cfRule>
  </conditionalFormatting>
  <conditionalFormatting sqref="I27">
    <cfRule type="cellIs" dxfId="326" priority="335" operator="between">
      <formula>0.000001</formula>
      <formula>1</formula>
    </cfRule>
  </conditionalFormatting>
  <conditionalFormatting sqref="C27">
    <cfRule type="cellIs" dxfId="325" priority="336" operator="between">
      <formula>0.00000001</formula>
      <formula>1</formula>
    </cfRule>
  </conditionalFormatting>
  <conditionalFormatting sqref="I27">
    <cfRule type="cellIs" dxfId="324" priority="333" operator="between">
      <formula>0.000001</formula>
      <formula>1</formula>
    </cfRule>
  </conditionalFormatting>
  <conditionalFormatting sqref="C27">
    <cfRule type="cellIs" dxfId="323" priority="334" operator="between">
      <formula>0.00000001</formula>
      <formula>1</formula>
    </cfRule>
  </conditionalFormatting>
  <conditionalFormatting sqref="C27">
    <cfRule type="cellIs" dxfId="322" priority="332" operator="between">
      <formula>0.00000001</formula>
      <formula>1</formula>
    </cfRule>
  </conditionalFormatting>
  <conditionalFormatting sqref="I27">
    <cfRule type="cellIs" dxfId="321" priority="331" operator="between">
      <formula>0.000001</formula>
      <formula>1</formula>
    </cfRule>
  </conditionalFormatting>
  <conditionalFormatting sqref="C27">
    <cfRule type="cellIs" dxfId="320" priority="330" operator="between">
      <formula>0.00000001</formula>
      <formula>1</formula>
    </cfRule>
  </conditionalFormatting>
  <conditionalFormatting sqref="I27">
    <cfRule type="cellIs" dxfId="319" priority="327" operator="between">
      <formula>0.000001</formula>
      <formula>1</formula>
    </cfRule>
  </conditionalFormatting>
  <conditionalFormatting sqref="C27">
    <cfRule type="cellIs" dxfId="318" priority="328" operator="between">
      <formula>0.00000001</formula>
      <formula>1</formula>
    </cfRule>
  </conditionalFormatting>
  <conditionalFormatting sqref="C27">
    <cfRule type="cellIs" dxfId="317" priority="326" operator="between">
      <formula>0.00000001</formula>
      <formula>1</formula>
    </cfRule>
  </conditionalFormatting>
  <conditionalFormatting sqref="I27">
    <cfRule type="cellIs" dxfId="316" priority="325" operator="between">
      <formula>0.000001</formula>
      <formula>1</formula>
    </cfRule>
  </conditionalFormatting>
  <conditionalFormatting sqref="C27">
    <cfRule type="cellIs" dxfId="315" priority="323" operator="between">
      <formula>0.00000001</formula>
      <formula>1</formula>
    </cfRule>
  </conditionalFormatting>
  <conditionalFormatting sqref="H26">
    <cfRule type="cellIs" dxfId="314" priority="303" operator="between">
      <formula>0.000001</formula>
      <formula>1</formula>
    </cfRule>
  </conditionalFormatting>
  <conditionalFormatting sqref="C23">
    <cfRule type="cellIs" dxfId="313" priority="299" operator="between">
      <formula>0.00000001</formula>
      <formula>1</formula>
    </cfRule>
  </conditionalFormatting>
  <conditionalFormatting sqref="C23">
    <cfRule type="cellIs" dxfId="312" priority="301" operator="between">
      <formula>0.00000001</formula>
      <formula>1</formula>
    </cfRule>
  </conditionalFormatting>
  <conditionalFormatting sqref="C23">
    <cfRule type="cellIs" dxfId="311" priority="300" operator="between">
      <formula>0.00000001</formula>
      <formula>1</formula>
    </cfRule>
  </conditionalFormatting>
  <conditionalFormatting sqref="C22">
    <cfRule type="cellIs" dxfId="310" priority="298" operator="between">
      <formula>0.00000001</formula>
      <formula>1</formula>
    </cfRule>
  </conditionalFormatting>
  <conditionalFormatting sqref="I22">
    <cfRule type="cellIs" dxfId="309" priority="297" operator="between">
      <formula>0.000001</formula>
      <formula>1</formula>
    </cfRule>
  </conditionalFormatting>
  <conditionalFormatting sqref="C22">
    <cfRule type="cellIs" dxfId="308" priority="296" operator="between">
      <formula>0.00000001</formula>
      <formula>1</formula>
    </cfRule>
  </conditionalFormatting>
  <conditionalFormatting sqref="I22">
    <cfRule type="cellIs" dxfId="307" priority="295" operator="between">
      <formula>0.000001</formula>
      <formula>1</formula>
    </cfRule>
  </conditionalFormatting>
  <conditionalFormatting sqref="I22">
    <cfRule type="cellIs" dxfId="306" priority="293" operator="between">
      <formula>0.000001</formula>
      <formula>1</formula>
    </cfRule>
  </conditionalFormatting>
  <conditionalFormatting sqref="C22">
    <cfRule type="cellIs" dxfId="305" priority="294" operator="between">
      <formula>0.00000001</formula>
      <formula>1</formula>
    </cfRule>
  </conditionalFormatting>
  <conditionalFormatting sqref="C26">
    <cfRule type="cellIs" dxfId="304" priority="291" operator="between">
      <formula>0.00000001</formula>
      <formula>1</formula>
    </cfRule>
  </conditionalFormatting>
  <conditionalFormatting sqref="C26">
    <cfRule type="cellIs" dxfId="303" priority="292" operator="between">
      <formula>0.00000001</formula>
      <formula>1</formula>
    </cfRule>
  </conditionalFormatting>
  <conditionalFormatting sqref="C25">
    <cfRule type="cellIs" dxfId="302" priority="282" operator="between">
      <formula>0.00000001</formula>
      <formula>1</formula>
    </cfRule>
  </conditionalFormatting>
  <conditionalFormatting sqref="C26">
    <cfRule type="cellIs" dxfId="301" priority="290" operator="between">
      <formula>0.00000001</formula>
      <formula>1</formula>
    </cfRule>
  </conditionalFormatting>
  <conditionalFormatting sqref="C26">
    <cfRule type="cellIs" dxfId="300" priority="289" operator="between">
      <formula>0.00000001</formula>
      <formula>1</formula>
    </cfRule>
  </conditionalFormatting>
  <conditionalFormatting sqref="C26">
    <cfRule type="cellIs" dxfId="299" priority="267" operator="between">
      <formula>0.00000001</formula>
      <formula>1</formula>
    </cfRule>
  </conditionalFormatting>
  <conditionalFormatting sqref="C26">
    <cfRule type="cellIs" dxfId="298" priority="259" operator="between">
      <formula>0.00000001</formula>
      <formula>1</formula>
    </cfRule>
  </conditionalFormatting>
  <conditionalFormatting sqref="C26">
    <cfRule type="cellIs" dxfId="297" priority="288" operator="between">
      <formula>0.00000001</formula>
      <formula>1</formula>
    </cfRule>
  </conditionalFormatting>
  <conditionalFormatting sqref="C26">
    <cfRule type="cellIs" dxfId="296" priority="287" operator="between">
      <formula>0.00000001</formula>
      <formula>1</formula>
    </cfRule>
  </conditionalFormatting>
  <conditionalFormatting sqref="C26">
    <cfRule type="cellIs" dxfId="295" priority="286" operator="between">
      <formula>0.00000001</formula>
      <formula>1</formula>
    </cfRule>
  </conditionalFormatting>
  <conditionalFormatting sqref="C26">
    <cfRule type="cellIs" dxfId="294" priority="285" operator="between">
      <formula>0.00000001</formula>
      <formula>1</formula>
    </cfRule>
  </conditionalFormatting>
  <conditionalFormatting sqref="C25">
    <cfRule type="cellIs" dxfId="293" priority="281" operator="between">
      <formula>0.00000001</formula>
      <formula>1</formula>
    </cfRule>
  </conditionalFormatting>
  <conditionalFormatting sqref="E25">
    <cfRule type="cellIs" dxfId="292" priority="280" operator="between">
      <formula>0.00000001</formula>
      <formula>1</formula>
    </cfRule>
  </conditionalFormatting>
  <conditionalFormatting sqref="C25">
    <cfRule type="cellIs" dxfId="291" priority="284" operator="between">
      <formula>0.00000001</formula>
      <formula>1</formula>
    </cfRule>
  </conditionalFormatting>
  <conditionalFormatting sqref="C25">
    <cfRule type="cellIs" dxfId="290" priority="283" operator="between">
      <formula>0.00000001</formula>
      <formula>1</formula>
    </cfRule>
  </conditionalFormatting>
  <conditionalFormatting sqref="I25">
    <cfRule type="cellIs" dxfId="289" priority="279" operator="between">
      <formula>0.000001</formula>
      <formula>1</formula>
    </cfRule>
  </conditionalFormatting>
  <conditionalFormatting sqref="I25">
    <cfRule type="cellIs" dxfId="288" priority="278" operator="between">
      <formula>0.000001</formula>
      <formula>1</formula>
    </cfRule>
  </conditionalFormatting>
  <conditionalFormatting sqref="C25">
    <cfRule type="cellIs" dxfId="287" priority="277" operator="between">
      <formula>0.00000001</formula>
      <formula>1</formula>
    </cfRule>
  </conditionalFormatting>
  <conditionalFormatting sqref="I25">
    <cfRule type="cellIs" dxfId="286" priority="276" operator="between">
      <formula>0.000001</formula>
      <formula>1</formula>
    </cfRule>
  </conditionalFormatting>
  <conditionalFormatting sqref="C25">
    <cfRule type="cellIs" dxfId="285" priority="275" operator="between">
      <formula>0.00000001</formula>
      <formula>1</formula>
    </cfRule>
  </conditionalFormatting>
  <conditionalFormatting sqref="I25">
    <cfRule type="cellIs" dxfId="284" priority="274" operator="between">
      <formula>0.000001</formula>
      <formula>1</formula>
    </cfRule>
  </conditionalFormatting>
  <conditionalFormatting sqref="C25">
    <cfRule type="cellIs" dxfId="283" priority="273" operator="between">
      <formula>0.00000001</formula>
      <formula>1</formula>
    </cfRule>
  </conditionalFormatting>
  <conditionalFormatting sqref="I25">
    <cfRule type="cellIs" dxfId="282" priority="272" operator="between">
      <formula>0.000001</formula>
      <formula>1</formula>
    </cfRule>
  </conditionalFormatting>
  <conditionalFormatting sqref="I25">
    <cfRule type="cellIs" dxfId="281" priority="270" operator="between">
      <formula>0.000001</formula>
      <formula>1</formula>
    </cfRule>
  </conditionalFormatting>
  <conditionalFormatting sqref="C25">
    <cfRule type="cellIs" dxfId="280" priority="271" operator="between">
      <formula>0.00000001</formula>
      <formula>1</formula>
    </cfRule>
  </conditionalFormatting>
  <conditionalFormatting sqref="G25">
    <cfRule type="cellIs" dxfId="279" priority="269" operator="between">
      <formula>0.00000001</formula>
      <formula>1</formula>
    </cfRule>
  </conditionalFormatting>
  <conditionalFormatting sqref="G24">
    <cfRule type="cellIs" dxfId="278" priority="268" operator="between">
      <formula>0.00000001</formula>
      <formula>1</formula>
    </cfRule>
  </conditionalFormatting>
  <conditionalFormatting sqref="C26">
    <cfRule type="cellIs" dxfId="277" priority="251" operator="between">
      <formula>0.00000001</formula>
      <formula>1</formula>
    </cfRule>
  </conditionalFormatting>
  <conditionalFormatting sqref="I26">
    <cfRule type="cellIs" dxfId="276" priority="266" operator="between">
      <formula>0.000001</formula>
      <formula>1</formula>
    </cfRule>
  </conditionalFormatting>
  <conditionalFormatting sqref="C26">
    <cfRule type="cellIs" dxfId="275" priority="265" operator="between">
      <formula>0.00000001</formula>
      <formula>1</formula>
    </cfRule>
  </conditionalFormatting>
  <conditionalFormatting sqref="I26">
    <cfRule type="cellIs" dxfId="274" priority="264" operator="between">
      <formula>0.000001</formula>
      <formula>1</formula>
    </cfRule>
  </conditionalFormatting>
  <conditionalFormatting sqref="I26">
    <cfRule type="cellIs" dxfId="273" priority="256" operator="between">
      <formula>0.000001</formula>
      <formula>1</formula>
    </cfRule>
  </conditionalFormatting>
  <conditionalFormatting sqref="I26">
    <cfRule type="cellIs" dxfId="272" priority="262" operator="between">
      <formula>0.000001</formula>
      <formula>1</formula>
    </cfRule>
  </conditionalFormatting>
  <conditionalFormatting sqref="C26">
    <cfRule type="cellIs" dxfId="271" priority="263" operator="between">
      <formula>0.00000001</formula>
      <formula>1</formula>
    </cfRule>
  </conditionalFormatting>
  <conditionalFormatting sqref="I26">
    <cfRule type="cellIs" dxfId="270" priority="260" operator="between">
      <formula>0.000001</formula>
      <formula>1</formula>
    </cfRule>
  </conditionalFormatting>
  <conditionalFormatting sqref="C26">
    <cfRule type="cellIs" dxfId="269" priority="261" operator="between">
      <formula>0.00000001</formula>
      <formula>1</formula>
    </cfRule>
  </conditionalFormatting>
  <conditionalFormatting sqref="I26">
    <cfRule type="cellIs" dxfId="268" priority="258" operator="between">
      <formula>0.000001</formula>
      <formula>1</formula>
    </cfRule>
  </conditionalFormatting>
  <conditionalFormatting sqref="C26">
    <cfRule type="cellIs" dxfId="267" priority="257" operator="between">
      <formula>0.00000001</formula>
      <formula>1</formula>
    </cfRule>
  </conditionalFormatting>
  <conditionalFormatting sqref="I26">
    <cfRule type="cellIs" dxfId="266" priority="254" operator="between">
      <formula>0.000001</formula>
      <formula>1</formula>
    </cfRule>
  </conditionalFormatting>
  <conditionalFormatting sqref="C26">
    <cfRule type="cellIs" dxfId="265" priority="255" operator="between">
      <formula>0.00000001</formula>
      <formula>1</formula>
    </cfRule>
  </conditionalFormatting>
  <conditionalFormatting sqref="C26">
    <cfRule type="cellIs" dxfId="264" priority="253" operator="between">
      <formula>0.00000001</formula>
      <formula>1</formula>
    </cfRule>
  </conditionalFormatting>
  <conditionalFormatting sqref="I26">
    <cfRule type="cellIs" dxfId="263" priority="252" operator="between">
      <formula>0.000001</formula>
      <formula>1</formula>
    </cfRule>
  </conditionalFormatting>
  <conditionalFormatting sqref="C26">
    <cfRule type="cellIs" dxfId="262" priority="250" operator="between">
      <formula>0.00000001</formula>
      <formula>1</formula>
    </cfRule>
  </conditionalFormatting>
  <conditionalFormatting sqref="C25">
    <cfRule type="cellIs" dxfId="261" priority="249" operator="between">
      <formula>0.00000001</formula>
      <formula>1</formula>
    </cfRule>
  </conditionalFormatting>
  <conditionalFormatting sqref="I25">
    <cfRule type="cellIs" dxfId="260" priority="248" operator="between">
      <formula>0.000001</formula>
      <formula>1</formula>
    </cfRule>
  </conditionalFormatting>
  <conditionalFormatting sqref="C25">
    <cfRule type="cellIs" dxfId="259" priority="247" operator="between">
      <formula>0.00000001</formula>
      <formula>1</formula>
    </cfRule>
  </conditionalFormatting>
  <conditionalFormatting sqref="I25">
    <cfRule type="cellIs" dxfId="258" priority="246" operator="between">
      <formula>0.000001</formula>
      <formula>1</formula>
    </cfRule>
  </conditionalFormatting>
  <conditionalFormatting sqref="I25">
    <cfRule type="cellIs" dxfId="257" priority="244" operator="between">
      <formula>0.000001</formula>
      <formula>1</formula>
    </cfRule>
  </conditionalFormatting>
  <conditionalFormatting sqref="C25">
    <cfRule type="cellIs" dxfId="256" priority="245" operator="between">
      <formula>0.00000001</formula>
      <formula>1</formula>
    </cfRule>
  </conditionalFormatting>
  <conditionalFormatting sqref="I25">
    <cfRule type="cellIs" dxfId="255" priority="242" operator="between">
      <formula>0.000001</formula>
      <formula>1</formula>
    </cfRule>
  </conditionalFormatting>
  <conditionalFormatting sqref="C25">
    <cfRule type="cellIs" dxfId="254" priority="243" operator="between">
      <formula>0.00000001</formula>
      <formula>1</formula>
    </cfRule>
  </conditionalFormatting>
  <conditionalFormatting sqref="C25">
    <cfRule type="cellIs" dxfId="253" priority="241" operator="between">
      <formula>0.00000001</formula>
      <formula>1</formula>
    </cfRule>
  </conditionalFormatting>
  <conditionalFormatting sqref="I25">
    <cfRule type="cellIs" dxfId="252" priority="240" operator="between">
      <formula>0.000001</formula>
      <formula>1</formula>
    </cfRule>
  </conditionalFormatting>
  <conditionalFormatting sqref="I25">
    <cfRule type="cellIs" dxfId="251" priority="238" operator="between">
      <formula>0.000001</formula>
      <formula>1</formula>
    </cfRule>
  </conditionalFormatting>
  <conditionalFormatting sqref="C25">
    <cfRule type="cellIs" dxfId="250" priority="239" operator="between">
      <formula>0.00000001</formula>
      <formula>1</formula>
    </cfRule>
  </conditionalFormatting>
  <conditionalFormatting sqref="I25">
    <cfRule type="cellIs" dxfId="249" priority="236" operator="between">
      <formula>0.000001</formula>
      <formula>1</formula>
    </cfRule>
  </conditionalFormatting>
  <conditionalFormatting sqref="C25">
    <cfRule type="cellIs" dxfId="248" priority="237" operator="between">
      <formula>0.00000001</formula>
      <formula>1</formula>
    </cfRule>
  </conditionalFormatting>
  <conditionalFormatting sqref="C25">
    <cfRule type="cellIs" dxfId="247" priority="235" operator="between">
      <formula>0.00000001</formula>
      <formula>1</formula>
    </cfRule>
  </conditionalFormatting>
  <conditionalFormatting sqref="I25">
    <cfRule type="cellIs" dxfId="246" priority="234" operator="between">
      <formula>0.000001</formula>
      <formula>1</formula>
    </cfRule>
  </conditionalFormatting>
  <conditionalFormatting sqref="C25">
    <cfRule type="cellIs" dxfId="245" priority="232" operator="between">
      <formula>0.00000001</formula>
      <formula>1</formula>
    </cfRule>
  </conditionalFormatting>
  <conditionalFormatting sqref="C25">
    <cfRule type="cellIs" dxfId="244" priority="233" operator="between">
      <formula>0.00000001</formula>
      <formula>1</formula>
    </cfRule>
  </conditionalFormatting>
  <conditionalFormatting sqref="C25">
    <cfRule type="cellIs" dxfId="243" priority="166" operator="between">
      <formula>0.00000001</formula>
      <formula>1</formula>
    </cfRule>
  </conditionalFormatting>
  <conditionalFormatting sqref="C27">
    <cfRule type="cellIs" dxfId="242" priority="159" operator="between">
      <formula>0.00000001</formula>
      <formula>1</formula>
    </cfRule>
  </conditionalFormatting>
  <conditionalFormatting sqref="C27">
    <cfRule type="cellIs" dxfId="241" priority="162" operator="between">
      <formula>0.00000001</formula>
      <formula>1</formula>
    </cfRule>
  </conditionalFormatting>
  <conditionalFormatting sqref="C27">
    <cfRule type="cellIs" dxfId="240" priority="160" operator="between">
      <formula>0.00000001</formula>
      <formula>1</formula>
    </cfRule>
  </conditionalFormatting>
  <conditionalFormatting sqref="C27">
    <cfRule type="cellIs" dxfId="239" priority="213" operator="between">
      <formula>0.00000001</formula>
      <formula>1</formula>
    </cfRule>
  </conditionalFormatting>
  <conditionalFormatting sqref="C27">
    <cfRule type="cellIs" dxfId="238" priority="211" operator="between">
      <formula>0.00000001</formula>
      <formula>1</formula>
    </cfRule>
  </conditionalFormatting>
  <conditionalFormatting sqref="C27">
    <cfRule type="cellIs" dxfId="237" priority="209" operator="between">
      <formula>0.00000001</formula>
      <formula>1</formula>
    </cfRule>
  </conditionalFormatting>
  <conditionalFormatting sqref="C25">
    <cfRule type="cellIs" dxfId="236" priority="167" operator="between">
      <formula>0.00000001</formula>
      <formula>1</formula>
    </cfRule>
  </conditionalFormatting>
  <conditionalFormatting sqref="C29">
    <cfRule type="cellIs" dxfId="235" priority="179" operator="between">
      <formula>0.00000001</formula>
      <formula>1</formula>
    </cfRule>
  </conditionalFormatting>
  <conditionalFormatting sqref="C29">
    <cfRule type="cellIs" dxfId="234" priority="177" operator="between">
      <formula>0.00000001</formula>
      <formula>1</formula>
    </cfRule>
  </conditionalFormatting>
  <conditionalFormatting sqref="C29">
    <cfRule type="cellIs" dxfId="233" priority="176" operator="between">
      <formula>0.00000001</formula>
      <formula>1</formula>
    </cfRule>
  </conditionalFormatting>
  <conditionalFormatting sqref="C25">
    <cfRule type="cellIs" dxfId="232" priority="170" operator="between">
      <formula>0.00000001</formula>
      <formula>1</formula>
    </cfRule>
  </conditionalFormatting>
  <conditionalFormatting sqref="C27">
    <cfRule type="cellIs" dxfId="231" priority="165" operator="between">
      <formula>0.00000001</formula>
      <formula>1</formula>
    </cfRule>
  </conditionalFormatting>
  <conditionalFormatting sqref="C27">
    <cfRule type="cellIs" dxfId="230" priority="163" operator="between">
      <formula>0.00000001</formula>
      <formula>1</formula>
    </cfRule>
  </conditionalFormatting>
  <conditionalFormatting sqref="C27">
    <cfRule type="cellIs" dxfId="229" priority="157" operator="between">
      <formula>0.00000001</formula>
      <formula>1</formula>
    </cfRule>
  </conditionalFormatting>
  <conditionalFormatting sqref="C25">
    <cfRule type="cellIs" dxfId="228" priority="169" operator="between">
      <formula>0.00000001</formula>
      <formula>1</formula>
    </cfRule>
  </conditionalFormatting>
  <conditionalFormatting sqref="C25">
    <cfRule type="cellIs" dxfId="227" priority="231" operator="between">
      <formula>0.00000001</formula>
      <formula>1</formula>
    </cfRule>
  </conditionalFormatting>
  <conditionalFormatting sqref="I25">
    <cfRule type="cellIs" dxfId="226" priority="230" operator="between">
      <formula>0.000001</formula>
      <formula>1</formula>
    </cfRule>
  </conditionalFormatting>
  <conditionalFormatting sqref="G25">
    <cfRule type="cellIs" dxfId="225" priority="229" operator="between">
      <formula>0.00000001</formula>
      <formula>1</formula>
    </cfRule>
  </conditionalFormatting>
  <conditionalFormatting sqref="C25">
    <cfRule type="cellIs" dxfId="224" priority="228" operator="between">
      <formula>0.00000001</formula>
      <formula>1</formula>
    </cfRule>
  </conditionalFormatting>
  <conditionalFormatting sqref="C25">
    <cfRule type="cellIs" dxfId="223" priority="226" operator="between">
      <formula>0.00000001</formula>
      <formula>1</formula>
    </cfRule>
  </conditionalFormatting>
  <conditionalFormatting sqref="C25">
    <cfRule type="cellIs" dxfId="222" priority="224" operator="between">
      <formula>0.00000001</formula>
      <formula>1</formula>
    </cfRule>
  </conditionalFormatting>
  <conditionalFormatting sqref="C25">
    <cfRule type="cellIs" dxfId="221" priority="227" operator="between">
      <formula>0.00000001</formula>
      <formula>1</formula>
    </cfRule>
  </conditionalFormatting>
  <conditionalFormatting sqref="C25">
    <cfRule type="cellIs" dxfId="220" priority="225" operator="between">
      <formula>0.00000001</formula>
      <formula>1</formula>
    </cfRule>
  </conditionalFormatting>
  <conditionalFormatting sqref="I25">
    <cfRule type="cellIs" dxfId="219" priority="223" operator="between">
      <formula>0.000001</formula>
      <formula>1</formula>
    </cfRule>
  </conditionalFormatting>
  <conditionalFormatting sqref="C25">
    <cfRule type="cellIs" dxfId="218" priority="222" operator="between">
      <formula>0.00000001</formula>
      <formula>1</formula>
    </cfRule>
  </conditionalFormatting>
  <conditionalFormatting sqref="I25">
    <cfRule type="cellIs" dxfId="217" priority="221" operator="between">
      <formula>0.000001</formula>
      <formula>1</formula>
    </cfRule>
  </conditionalFormatting>
  <conditionalFormatting sqref="I25">
    <cfRule type="cellIs" dxfId="216" priority="219" operator="between">
      <formula>0.000001</formula>
      <formula>1</formula>
    </cfRule>
  </conditionalFormatting>
  <conditionalFormatting sqref="C25">
    <cfRule type="cellIs" dxfId="215" priority="220" operator="between">
      <formula>0.00000001</formula>
      <formula>1</formula>
    </cfRule>
  </conditionalFormatting>
  <conditionalFormatting sqref="I25">
    <cfRule type="cellIs" dxfId="214" priority="217" operator="between">
      <formula>0.000001</formula>
      <formula>1</formula>
    </cfRule>
  </conditionalFormatting>
  <conditionalFormatting sqref="C25">
    <cfRule type="cellIs" dxfId="213" priority="218" operator="between">
      <formula>0.00000001</formula>
      <formula>1</formula>
    </cfRule>
  </conditionalFormatting>
  <conditionalFormatting sqref="C25">
    <cfRule type="cellIs" dxfId="212" priority="216" operator="between">
      <formula>0.00000001</formula>
      <formula>1</formula>
    </cfRule>
  </conditionalFormatting>
  <conditionalFormatting sqref="I25">
    <cfRule type="cellIs" dxfId="211" priority="215" operator="between">
      <formula>0.000001</formula>
      <formula>1</formula>
    </cfRule>
  </conditionalFormatting>
  <conditionalFormatting sqref="C27">
    <cfRule type="cellIs" dxfId="210" priority="214" operator="between">
      <formula>0.00000001</formula>
      <formula>1</formula>
    </cfRule>
  </conditionalFormatting>
  <conditionalFormatting sqref="C27">
    <cfRule type="cellIs" dxfId="209" priority="212" operator="between">
      <formula>0.00000001</formula>
      <formula>1</formula>
    </cfRule>
  </conditionalFormatting>
  <conditionalFormatting sqref="C27">
    <cfRule type="cellIs" dxfId="208" priority="210" operator="between">
      <formula>0.00000001</formula>
      <formula>1</formula>
    </cfRule>
  </conditionalFormatting>
  <conditionalFormatting sqref="C27">
    <cfRule type="cellIs" dxfId="207" priority="208" operator="between">
      <formula>0.00000001</formula>
      <formula>1</formula>
    </cfRule>
  </conditionalFormatting>
  <conditionalFormatting sqref="C27">
    <cfRule type="cellIs" dxfId="206" priority="207" operator="between">
      <formula>0.00000001</formula>
      <formula>1</formula>
    </cfRule>
  </conditionalFormatting>
  <conditionalFormatting sqref="C27">
    <cfRule type="cellIs" dxfId="205" priority="190" operator="between">
      <formula>0.00000001</formula>
      <formula>1</formula>
    </cfRule>
  </conditionalFormatting>
  <conditionalFormatting sqref="C27">
    <cfRule type="cellIs" dxfId="204" priority="206" operator="between">
      <formula>0.00000001</formula>
      <formula>1</formula>
    </cfRule>
  </conditionalFormatting>
  <conditionalFormatting sqref="I27">
    <cfRule type="cellIs" dxfId="203" priority="205" operator="between">
      <formula>0.000001</formula>
      <formula>1</formula>
    </cfRule>
  </conditionalFormatting>
  <conditionalFormatting sqref="C27">
    <cfRule type="cellIs" dxfId="202" priority="204" operator="between">
      <formula>0.00000001</formula>
      <formula>1</formula>
    </cfRule>
  </conditionalFormatting>
  <conditionalFormatting sqref="I27">
    <cfRule type="cellIs" dxfId="201" priority="203" operator="between">
      <formula>0.000001</formula>
      <formula>1</formula>
    </cfRule>
  </conditionalFormatting>
  <conditionalFormatting sqref="I27">
    <cfRule type="cellIs" dxfId="200" priority="195" operator="between">
      <formula>0.000001</formula>
      <formula>1</formula>
    </cfRule>
  </conditionalFormatting>
  <conditionalFormatting sqref="I27">
    <cfRule type="cellIs" dxfId="199" priority="201" operator="between">
      <formula>0.000001</formula>
      <formula>1</formula>
    </cfRule>
  </conditionalFormatting>
  <conditionalFormatting sqref="C27">
    <cfRule type="cellIs" dxfId="198" priority="202" operator="between">
      <formula>0.00000001</formula>
      <formula>1</formula>
    </cfRule>
  </conditionalFormatting>
  <conditionalFormatting sqref="I27">
    <cfRule type="cellIs" dxfId="197" priority="199" operator="between">
      <formula>0.000001</formula>
      <formula>1</formula>
    </cfRule>
  </conditionalFormatting>
  <conditionalFormatting sqref="C27">
    <cfRule type="cellIs" dxfId="196" priority="200" operator="between">
      <formula>0.00000001</formula>
      <formula>1</formula>
    </cfRule>
  </conditionalFormatting>
  <conditionalFormatting sqref="C27">
    <cfRule type="cellIs" dxfId="195" priority="198" operator="between">
      <formula>0.00000001</formula>
      <formula>1</formula>
    </cfRule>
  </conditionalFormatting>
  <conditionalFormatting sqref="I27">
    <cfRule type="cellIs" dxfId="194" priority="197" operator="between">
      <formula>0.000001</formula>
      <formula>1</formula>
    </cfRule>
  </conditionalFormatting>
  <conditionalFormatting sqref="C27">
    <cfRule type="cellIs" dxfId="193" priority="196" operator="between">
      <formula>0.00000001</formula>
      <formula>1</formula>
    </cfRule>
  </conditionalFormatting>
  <conditionalFormatting sqref="I27">
    <cfRule type="cellIs" dxfId="192" priority="193" operator="between">
      <formula>0.000001</formula>
      <formula>1</formula>
    </cfRule>
  </conditionalFormatting>
  <conditionalFormatting sqref="C27">
    <cfRule type="cellIs" dxfId="191" priority="194" operator="between">
      <formula>0.00000001</formula>
      <formula>1</formula>
    </cfRule>
  </conditionalFormatting>
  <conditionalFormatting sqref="C27">
    <cfRule type="cellIs" dxfId="190" priority="192" operator="between">
      <formula>0.00000001</formula>
      <formula>1</formula>
    </cfRule>
  </conditionalFormatting>
  <conditionalFormatting sqref="I27">
    <cfRule type="cellIs" dxfId="189" priority="191" operator="between">
      <formula>0.000001</formula>
      <formula>1</formula>
    </cfRule>
  </conditionalFormatting>
  <conditionalFormatting sqref="C27">
    <cfRule type="cellIs" dxfId="188" priority="189" operator="between">
      <formula>0.00000001</formula>
      <formula>1</formula>
    </cfRule>
  </conditionalFormatting>
  <conditionalFormatting sqref="C29">
    <cfRule type="cellIs" dxfId="187" priority="188" operator="between">
      <formula>0.00000001</formula>
      <formula>1</formula>
    </cfRule>
  </conditionalFormatting>
  <conditionalFormatting sqref="C29">
    <cfRule type="cellIs" dxfId="186" priority="187" operator="between">
      <formula>0.00000001</formula>
      <formula>1</formula>
    </cfRule>
  </conditionalFormatting>
  <conditionalFormatting sqref="C29">
    <cfRule type="cellIs" dxfId="185" priority="186" operator="between">
      <formula>0.00000001</formula>
      <formula>1</formula>
    </cfRule>
  </conditionalFormatting>
  <conditionalFormatting sqref="C29">
    <cfRule type="cellIs" dxfId="184" priority="185" operator="between">
      <formula>0.00000001</formula>
      <formula>1</formula>
    </cfRule>
  </conditionalFormatting>
  <conditionalFormatting sqref="C29">
    <cfRule type="cellIs" dxfId="183" priority="184" operator="between">
      <formula>0.00000001</formula>
      <formula>1</formula>
    </cfRule>
  </conditionalFormatting>
  <conditionalFormatting sqref="C29">
    <cfRule type="cellIs" dxfId="182" priority="183" operator="between">
      <formula>0.00000001</formula>
      <formula>1</formula>
    </cfRule>
  </conditionalFormatting>
  <conditionalFormatting sqref="C29">
    <cfRule type="cellIs" dxfId="181" priority="182" operator="between">
      <formula>0.00000001</formula>
      <formula>1</formula>
    </cfRule>
  </conditionalFormatting>
  <conditionalFormatting sqref="C29">
    <cfRule type="cellIs" dxfId="180" priority="181" operator="between">
      <formula>0.00000001</formula>
      <formula>1</formula>
    </cfRule>
  </conditionalFormatting>
  <conditionalFormatting sqref="C29">
    <cfRule type="cellIs" dxfId="179" priority="180" operator="between">
      <formula>0.00000001</formula>
      <formula>1</formula>
    </cfRule>
  </conditionalFormatting>
  <conditionalFormatting sqref="C29">
    <cfRule type="cellIs" dxfId="178" priority="178" operator="between">
      <formula>0.00000001</formula>
      <formula>1</formula>
    </cfRule>
  </conditionalFormatting>
  <conditionalFormatting sqref="C29">
    <cfRule type="cellIs" dxfId="177" priority="175" operator="between">
      <formula>0.00000001</formula>
      <formula>1</formula>
    </cfRule>
  </conditionalFormatting>
  <conditionalFormatting sqref="H26">
    <cfRule type="cellIs" dxfId="176" priority="174" operator="between">
      <formula>0.000001</formula>
      <formula>1</formula>
    </cfRule>
  </conditionalFormatting>
  <conditionalFormatting sqref="C25">
    <cfRule type="cellIs" dxfId="175" priority="172" operator="between">
      <formula>0.00000001</formula>
      <formula>1</formula>
    </cfRule>
  </conditionalFormatting>
  <conditionalFormatting sqref="C25">
    <cfRule type="cellIs" dxfId="174" priority="173" operator="between">
      <formula>0.00000001</formula>
      <formula>1</formula>
    </cfRule>
  </conditionalFormatting>
  <conditionalFormatting sqref="C25">
    <cfRule type="cellIs" dxfId="173" priority="171" operator="between">
      <formula>0.00000001</formula>
      <formula>1</formula>
    </cfRule>
  </conditionalFormatting>
  <conditionalFormatting sqref="C25">
    <cfRule type="cellIs" dxfId="172" priority="168" operator="between">
      <formula>0.00000001</formula>
      <formula>1</formula>
    </cfRule>
  </conditionalFormatting>
  <conditionalFormatting sqref="C24">
    <cfRule type="cellIs" dxfId="171" priority="153" operator="between">
      <formula>0.00000001</formula>
      <formula>1</formula>
    </cfRule>
  </conditionalFormatting>
  <conditionalFormatting sqref="C24">
    <cfRule type="cellIs" dxfId="170" priority="152" operator="between">
      <formula>0.00000001</formula>
      <formula>1</formula>
    </cfRule>
  </conditionalFormatting>
  <conditionalFormatting sqref="E24">
    <cfRule type="cellIs" dxfId="169" priority="151" operator="between">
      <formula>0.00000001</formula>
      <formula>1</formula>
    </cfRule>
  </conditionalFormatting>
  <conditionalFormatting sqref="C27">
    <cfRule type="cellIs" dxfId="168" priority="164" operator="between">
      <formula>0.00000001</formula>
      <formula>1</formula>
    </cfRule>
  </conditionalFormatting>
  <conditionalFormatting sqref="C27">
    <cfRule type="cellIs" dxfId="167" priority="161" operator="between">
      <formula>0.00000001</formula>
      <formula>1</formula>
    </cfRule>
  </conditionalFormatting>
  <conditionalFormatting sqref="C27">
    <cfRule type="cellIs" dxfId="166" priority="158" operator="between">
      <formula>0.00000001</formula>
      <formula>1</formula>
    </cfRule>
  </conditionalFormatting>
  <conditionalFormatting sqref="C27">
    <cfRule type="cellIs" dxfId="165" priority="156" operator="between">
      <formula>0.00000001</formula>
      <formula>1</formula>
    </cfRule>
  </conditionalFormatting>
  <conditionalFormatting sqref="C24">
    <cfRule type="cellIs" dxfId="164" priority="155" operator="between">
      <formula>0.00000001</formula>
      <formula>1</formula>
    </cfRule>
  </conditionalFormatting>
  <conditionalFormatting sqref="C24">
    <cfRule type="cellIs" dxfId="163" priority="154" operator="between">
      <formula>0.00000001</formula>
      <formula>1</formula>
    </cfRule>
  </conditionalFormatting>
  <conditionalFormatting sqref="I24">
    <cfRule type="cellIs" dxfId="162" priority="150" operator="between">
      <formula>0.000001</formula>
      <formula>1</formula>
    </cfRule>
  </conditionalFormatting>
  <conditionalFormatting sqref="I24">
    <cfRule type="cellIs" dxfId="161" priority="149" operator="between">
      <formula>0.000001</formula>
      <formula>1</formula>
    </cfRule>
  </conditionalFormatting>
  <conditionalFormatting sqref="C24">
    <cfRule type="cellIs" dxfId="160" priority="148" operator="between">
      <formula>0.00000001</formula>
      <formula>1</formula>
    </cfRule>
  </conditionalFormatting>
  <conditionalFormatting sqref="I24">
    <cfRule type="cellIs" dxfId="159" priority="147" operator="between">
      <formula>0.000001</formula>
      <formula>1</formula>
    </cfRule>
  </conditionalFormatting>
  <conditionalFormatting sqref="C24">
    <cfRule type="cellIs" dxfId="158" priority="146" operator="between">
      <formula>0.00000001</formula>
      <formula>1</formula>
    </cfRule>
  </conditionalFormatting>
  <conditionalFormatting sqref="I24">
    <cfRule type="cellIs" dxfId="157" priority="145" operator="between">
      <formula>0.000001</formula>
      <formula>1</formula>
    </cfRule>
  </conditionalFormatting>
  <conditionalFormatting sqref="C24">
    <cfRule type="cellIs" dxfId="156" priority="144" operator="between">
      <formula>0.00000001</formula>
      <formula>1</formula>
    </cfRule>
  </conditionalFormatting>
  <conditionalFormatting sqref="I24">
    <cfRule type="cellIs" dxfId="155" priority="143" operator="between">
      <formula>0.000001</formula>
      <formula>1</formula>
    </cfRule>
  </conditionalFormatting>
  <conditionalFormatting sqref="I24">
    <cfRule type="cellIs" dxfId="154" priority="141" operator="between">
      <formula>0.000001</formula>
      <formula>1</formula>
    </cfRule>
  </conditionalFormatting>
  <conditionalFormatting sqref="C24">
    <cfRule type="cellIs" dxfId="153" priority="142" operator="between">
      <formula>0.00000001</formula>
      <formula>1</formula>
    </cfRule>
  </conditionalFormatting>
  <conditionalFormatting sqref="G24">
    <cfRule type="cellIs" dxfId="152" priority="140" operator="between">
      <formula>0.00000001</formula>
      <formula>1</formula>
    </cfRule>
  </conditionalFormatting>
  <conditionalFormatting sqref="C25">
    <cfRule type="cellIs" dxfId="151" priority="119" operator="between">
      <formula>0.00000001</formula>
      <formula>1</formula>
    </cfRule>
  </conditionalFormatting>
  <conditionalFormatting sqref="C27">
    <cfRule type="cellIs" dxfId="150" priority="138" operator="between">
      <formula>0.00000001</formula>
      <formula>1</formula>
    </cfRule>
  </conditionalFormatting>
  <conditionalFormatting sqref="C27">
    <cfRule type="cellIs" dxfId="149" priority="139" operator="between">
      <formula>0.00000001</formula>
      <formula>1</formula>
    </cfRule>
  </conditionalFormatting>
  <conditionalFormatting sqref="C25">
    <cfRule type="cellIs" dxfId="148" priority="137" operator="between">
      <formula>0.00000001</formula>
      <formula>1</formula>
    </cfRule>
  </conditionalFormatting>
  <conditionalFormatting sqref="I25">
    <cfRule type="cellIs" dxfId="147" priority="136" operator="between">
      <formula>0.000001</formula>
      <formula>1</formula>
    </cfRule>
  </conditionalFormatting>
  <conditionalFormatting sqref="C25">
    <cfRule type="cellIs" dxfId="146" priority="135" operator="between">
      <formula>0.00000001</formula>
      <formula>1</formula>
    </cfRule>
  </conditionalFormatting>
  <conditionalFormatting sqref="I25">
    <cfRule type="cellIs" dxfId="145" priority="134" operator="between">
      <formula>0.000001</formula>
      <formula>1</formula>
    </cfRule>
  </conditionalFormatting>
  <conditionalFormatting sqref="C27">
    <cfRule type="cellIs" dxfId="144" priority="133" operator="between">
      <formula>0.00000001</formula>
      <formula>1</formula>
    </cfRule>
  </conditionalFormatting>
  <conditionalFormatting sqref="I25">
    <cfRule type="cellIs" dxfId="143" priority="124" operator="between">
      <formula>0.000001</formula>
      <formula>1</formula>
    </cfRule>
  </conditionalFormatting>
  <conditionalFormatting sqref="I25">
    <cfRule type="cellIs" dxfId="142" priority="131" operator="between">
      <formula>0.000001</formula>
      <formula>1</formula>
    </cfRule>
  </conditionalFormatting>
  <conditionalFormatting sqref="C25">
    <cfRule type="cellIs" dxfId="141" priority="132" operator="between">
      <formula>0.00000001</formula>
      <formula>1</formula>
    </cfRule>
  </conditionalFormatting>
  <conditionalFormatting sqref="I25">
    <cfRule type="cellIs" dxfId="140" priority="129" operator="between">
      <formula>0.000001</formula>
      <formula>1</formula>
    </cfRule>
  </conditionalFormatting>
  <conditionalFormatting sqref="C25">
    <cfRule type="cellIs" dxfId="139" priority="130" operator="between">
      <formula>0.00000001</formula>
      <formula>1</formula>
    </cfRule>
  </conditionalFormatting>
  <conditionalFormatting sqref="C25">
    <cfRule type="cellIs" dxfId="138" priority="128" operator="between">
      <formula>0.00000001</formula>
      <formula>1</formula>
    </cfRule>
  </conditionalFormatting>
  <conditionalFormatting sqref="I25">
    <cfRule type="cellIs" dxfId="137" priority="127" operator="between">
      <formula>0.000001</formula>
      <formula>1</formula>
    </cfRule>
  </conditionalFormatting>
  <conditionalFormatting sqref="C27">
    <cfRule type="cellIs" dxfId="136" priority="126" operator="between">
      <formula>0.00000001</formula>
      <formula>1</formula>
    </cfRule>
  </conditionalFormatting>
  <conditionalFormatting sqref="C25">
    <cfRule type="cellIs" dxfId="135" priority="125" operator="between">
      <formula>0.00000001</formula>
      <formula>1</formula>
    </cfRule>
  </conditionalFormatting>
  <conditionalFormatting sqref="I25">
    <cfRule type="cellIs" dxfId="134" priority="122" operator="between">
      <formula>0.000001</formula>
      <formula>1</formula>
    </cfRule>
  </conditionalFormatting>
  <conditionalFormatting sqref="C25">
    <cfRule type="cellIs" dxfId="133" priority="123" operator="between">
      <formula>0.00000001</formula>
      <formula>1</formula>
    </cfRule>
  </conditionalFormatting>
  <conditionalFormatting sqref="C25">
    <cfRule type="cellIs" dxfId="132" priority="121" operator="between">
      <formula>0.00000001</formula>
      <formula>1</formula>
    </cfRule>
  </conditionalFormatting>
  <conditionalFormatting sqref="I25">
    <cfRule type="cellIs" dxfId="131" priority="120" operator="between">
      <formula>0.000001</formula>
      <formula>1</formula>
    </cfRule>
  </conditionalFormatting>
  <conditionalFormatting sqref="C25">
    <cfRule type="cellIs" dxfId="130" priority="118" operator="between">
      <formula>0.00000001</formula>
      <formula>1</formula>
    </cfRule>
  </conditionalFormatting>
  <conditionalFormatting sqref="C24">
    <cfRule type="cellIs" dxfId="129" priority="117" operator="between">
      <formula>0.00000001</formula>
      <formula>1</formula>
    </cfRule>
  </conditionalFormatting>
  <conditionalFormatting sqref="I24">
    <cfRule type="cellIs" dxfId="128" priority="116" operator="between">
      <formula>0.000001</formula>
      <formula>1</formula>
    </cfRule>
  </conditionalFormatting>
  <conditionalFormatting sqref="C24">
    <cfRule type="cellIs" dxfId="127" priority="115" operator="between">
      <formula>0.00000001</formula>
      <formula>1</formula>
    </cfRule>
  </conditionalFormatting>
  <conditionalFormatting sqref="I24">
    <cfRule type="cellIs" dxfId="126" priority="114" operator="between">
      <formula>0.000001</formula>
      <formula>1</formula>
    </cfRule>
  </conditionalFormatting>
  <conditionalFormatting sqref="I24">
    <cfRule type="cellIs" dxfId="125" priority="112" operator="between">
      <formula>0.000001</formula>
      <formula>1</formula>
    </cfRule>
  </conditionalFormatting>
  <conditionalFormatting sqref="C24">
    <cfRule type="cellIs" dxfId="124" priority="113" operator="between">
      <formula>0.00000001</formula>
      <formula>1</formula>
    </cfRule>
  </conditionalFormatting>
  <conditionalFormatting sqref="I24">
    <cfRule type="cellIs" dxfId="123" priority="110" operator="between">
      <formula>0.000001</formula>
      <formula>1</formula>
    </cfRule>
  </conditionalFormatting>
  <conditionalFormatting sqref="C24">
    <cfRule type="cellIs" dxfId="122" priority="111" operator="between">
      <formula>0.00000001</formula>
      <formula>1</formula>
    </cfRule>
  </conditionalFormatting>
  <conditionalFormatting sqref="C24">
    <cfRule type="cellIs" dxfId="121" priority="109" operator="between">
      <formula>0.00000001</formula>
      <formula>1</formula>
    </cfRule>
  </conditionalFormatting>
  <conditionalFormatting sqref="I24">
    <cfRule type="cellIs" dxfId="120" priority="108" operator="between">
      <formula>0.000001</formula>
      <formula>1</formula>
    </cfRule>
  </conditionalFormatting>
  <conditionalFormatting sqref="I24">
    <cfRule type="cellIs" dxfId="119" priority="106" operator="between">
      <formula>0.000001</formula>
      <formula>1</formula>
    </cfRule>
  </conditionalFormatting>
  <conditionalFormatting sqref="C24">
    <cfRule type="cellIs" dxfId="118" priority="107" operator="between">
      <formula>0.00000001</formula>
      <formula>1</formula>
    </cfRule>
  </conditionalFormatting>
  <conditionalFormatting sqref="I24">
    <cfRule type="cellIs" dxfId="117" priority="104" operator="between">
      <formula>0.000001</formula>
      <formula>1</formula>
    </cfRule>
  </conditionalFormatting>
  <conditionalFormatting sqref="C24">
    <cfRule type="cellIs" dxfId="116" priority="105" operator="between">
      <formula>0.00000001</formula>
      <formula>1</formula>
    </cfRule>
  </conditionalFormatting>
  <conditionalFormatting sqref="C24">
    <cfRule type="cellIs" dxfId="115" priority="103" operator="between">
      <formula>0.00000001</formula>
      <formula>1</formula>
    </cfRule>
  </conditionalFormatting>
  <conditionalFormatting sqref="I24">
    <cfRule type="cellIs" dxfId="114" priority="102" operator="between">
      <formula>0.000001</formula>
      <formula>1</formula>
    </cfRule>
  </conditionalFormatting>
  <conditionalFormatting sqref="C24">
    <cfRule type="cellIs" dxfId="113" priority="100" operator="between">
      <formula>0.00000001</formula>
      <formula>1</formula>
    </cfRule>
  </conditionalFormatting>
  <conditionalFormatting sqref="C24">
    <cfRule type="cellIs" dxfId="112" priority="101" operator="between">
      <formula>0.00000001</formula>
      <formula>1</formula>
    </cfRule>
  </conditionalFormatting>
  <conditionalFormatting sqref="C26">
    <cfRule type="cellIs" dxfId="111" priority="81" operator="between">
      <formula>0.00000001</formula>
      <formula>1</formula>
    </cfRule>
  </conditionalFormatting>
  <conditionalFormatting sqref="C26">
    <cfRule type="cellIs" dxfId="110" priority="79" operator="between">
      <formula>0.00000001</formula>
      <formula>1</formula>
    </cfRule>
  </conditionalFormatting>
  <conditionalFormatting sqref="C26">
    <cfRule type="cellIs" dxfId="109" priority="77" operator="between">
      <formula>0.00000001</formula>
      <formula>1</formula>
    </cfRule>
  </conditionalFormatting>
  <conditionalFormatting sqref="C24">
    <cfRule type="cellIs" dxfId="108" priority="99" operator="between">
      <formula>0.00000001</formula>
      <formula>1</formula>
    </cfRule>
  </conditionalFormatting>
  <conditionalFormatting sqref="I24">
    <cfRule type="cellIs" dxfId="107" priority="98" operator="between">
      <formula>0.000001</formula>
      <formula>1</formula>
    </cfRule>
  </conditionalFormatting>
  <conditionalFormatting sqref="G24">
    <cfRule type="cellIs" dxfId="106" priority="97" operator="between">
      <formula>0.00000001</formula>
      <formula>1</formula>
    </cfRule>
  </conditionalFormatting>
  <conditionalFormatting sqref="C24">
    <cfRule type="cellIs" dxfId="105" priority="96" operator="between">
      <formula>0.00000001</formula>
      <formula>1</formula>
    </cfRule>
  </conditionalFormatting>
  <conditionalFormatting sqref="C24">
    <cfRule type="cellIs" dxfId="104" priority="94" operator="between">
      <formula>0.00000001</formula>
      <formula>1</formula>
    </cfRule>
  </conditionalFormatting>
  <conditionalFormatting sqref="C24">
    <cfRule type="cellIs" dxfId="103" priority="92" operator="between">
      <formula>0.00000001</formula>
      <formula>1</formula>
    </cfRule>
  </conditionalFormatting>
  <conditionalFormatting sqref="C24">
    <cfRule type="cellIs" dxfId="102" priority="95" operator="between">
      <formula>0.00000001</formula>
      <formula>1</formula>
    </cfRule>
  </conditionalFormatting>
  <conditionalFormatting sqref="C24">
    <cfRule type="cellIs" dxfId="101" priority="93" operator="between">
      <formula>0.00000001</formula>
      <formula>1</formula>
    </cfRule>
  </conditionalFormatting>
  <conditionalFormatting sqref="I24">
    <cfRule type="cellIs" dxfId="100" priority="91" operator="between">
      <formula>0.000001</formula>
      <formula>1</formula>
    </cfRule>
  </conditionalFormatting>
  <conditionalFormatting sqref="C24">
    <cfRule type="cellIs" dxfId="99" priority="90" operator="between">
      <formula>0.00000001</formula>
      <formula>1</formula>
    </cfRule>
  </conditionalFormatting>
  <conditionalFormatting sqref="I24">
    <cfRule type="cellIs" dxfId="98" priority="89" operator="between">
      <formula>0.000001</formula>
      <formula>1</formula>
    </cfRule>
  </conditionalFormatting>
  <conditionalFormatting sqref="I24">
    <cfRule type="cellIs" dxfId="97" priority="87" operator="between">
      <formula>0.000001</formula>
      <formula>1</formula>
    </cfRule>
  </conditionalFormatting>
  <conditionalFormatting sqref="C24">
    <cfRule type="cellIs" dxfId="96" priority="88" operator="between">
      <formula>0.00000001</formula>
      <formula>1</formula>
    </cfRule>
  </conditionalFormatting>
  <conditionalFormatting sqref="I24">
    <cfRule type="cellIs" dxfId="95" priority="85" operator="between">
      <formula>0.000001</formula>
      <formula>1</formula>
    </cfRule>
  </conditionalFormatting>
  <conditionalFormatting sqref="C24">
    <cfRule type="cellIs" dxfId="94" priority="86" operator="between">
      <formula>0.00000001</formula>
      <formula>1</formula>
    </cfRule>
  </conditionalFormatting>
  <conditionalFormatting sqref="C24">
    <cfRule type="cellIs" dxfId="93" priority="84" operator="between">
      <formula>0.00000001</formula>
      <formula>1</formula>
    </cfRule>
  </conditionalFormatting>
  <conditionalFormatting sqref="I24">
    <cfRule type="cellIs" dxfId="92" priority="83" operator="between">
      <formula>0.000001</formula>
      <formula>1</formula>
    </cfRule>
  </conditionalFormatting>
  <conditionalFormatting sqref="C26">
    <cfRule type="cellIs" dxfId="91" priority="82" operator="between">
      <formula>0.00000001</formula>
      <formula>1</formula>
    </cfRule>
  </conditionalFormatting>
  <conditionalFormatting sqref="C26">
    <cfRule type="cellIs" dxfId="90" priority="80" operator="between">
      <formula>0.00000001</formula>
      <formula>1</formula>
    </cfRule>
  </conditionalFormatting>
  <conditionalFormatting sqref="C26">
    <cfRule type="cellIs" dxfId="89" priority="78" operator="between">
      <formula>0.00000001</formula>
      <formula>1</formula>
    </cfRule>
  </conditionalFormatting>
  <conditionalFormatting sqref="C26">
    <cfRule type="cellIs" dxfId="88" priority="76" operator="between">
      <formula>0.00000001</formula>
      <formula>1</formula>
    </cfRule>
  </conditionalFormatting>
  <conditionalFormatting sqref="C26">
    <cfRule type="cellIs" dxfId="87" priority="75" operator="between">
      <formula>0.00000001</formula>
      <formula>1</formula>
    </cfRule>
  </conditionalFormatting>
  <conditionalFormatting sqref="C26">
    <cfRule type="cellIs" dxfId="86" priority="58" operator="between">
      <formula>0.00000001</formula>
      <formula>1</formula>
    </cfRule>
  </conditionalFormatting>
  <conditionalFormatting sqref="C26">
    <cfRule type="cellIs" dxfId="85" priority="74" operator="between">
      <formula>0.00000001</formula>
      <formula>1</formula>
    </cfRule>
  </conditionalFormatting>
  <conditionalFormatting sqref="I26">
    <cfRule type="cellIs" dxfId="84" priority="73" operator="between">
      <formula>0.000001</formula>
      <formula>1</formula>
    </cfRule>
  </conditionalFormatting>
  <conditionalFormatting sqref="C26">
    <cfRule type="cellIs" dxfId="83" priority="72" operator="between">
      <formula>0.00000001</formula>
      <formula>1</formula>
    </cfRule>
  </conditionalFormatting>
  <conditionalFormatting sqref="I26">
    <cfRule type="cellIs" dxfId="82" priority="71" operator="between">
      <formula>0.000001</formula>
      <formula>1</formula>
    </cfRule>
  </conditionalFormatting>
  <conditionalFormatting sqref="I26">
    <cfRule type="cellIs" dxfId="81" priority="63" operator="between">
      <formula>0.000001</formula>
      <formula>1</formula>
    </cfRule>
  </conditionalFormatting>
  <conditionalFormatting sqref="I26">
    <cfRule type="cellIs" dxfId="80" priority="69" operator="between">
      <formula>0.000001</formula>
      <formula>1</formula>
    </cfRule>
  </conditionalFormatting>
  <conditionalFormatting sqref="C26">
    <cfRule type="cellIs" dxfId="79" priority="70" operator="between">
      <formula>0.00000001</formula>
      <formula>1</formula>
    </cfRule>
  </conditionalFormatting>
  <conditionalFormatting sqref="I26">
    <cfRule type="cellIs" dxfId="78" priority="67" operator="between">
      <formula>0.000001</formula>
      <formula>1</formula>
    </cfRule>
  </conditionalFormatting>
  <conditionalFormatting sqref="C26">
    <cfRule type="cellIs" dxfId="77" priority="68" operator="between">
      <formula>0.00000001</formula>
      <formula>1</formula>
    </cfRule>
  </conditionalFormatting>
  <conditionalFormatting sqref="C26">
    <cfRule type="cellIs" dxfId="76" priority="66" operator="between">
      <formula>0.00000001</formula>
      <formula>1</formula>
    </cfRule>
  </conditionalFormatting>
  <conditionalFormatting sqref="I26">
    <cfRule type="cellIs" dxfId="75" priority="65" operator="between">
      <formula>0.000001</formula>
      <formula>1</formula>
    </cfRule>
  </conditionalFormatting>
  <conditionalFormatting sqref="C26">
    <cfRule type="cellIs" dxfId="74" priority="64" operator="between">
      <formula>0.00000001</formula>
      <formula>1</formula>
    </cfRule>
  </conditionalFormatting>
  <conditionalFormatting sqref="I26">
    <cfRule type="cellIs" dxfId="73" priority="61" operator="between">
      <formula>0.000001</formula>
      <formula>1</formula>
    </cfRule>
  </conditionalFormatting>
  <conditionalFormatting sqref="C26">
    <cfRule type="cellIs" dxfId="72" priority="62" operator="between">
      <formula>0.00000001</formula>
      <formula>1</formula>
    </cfRule>
  </conditionalFormatting>
  <conditionalFormatting sqref="C26">
    <cfRule type="cellIs" dxfId="71" priority="60" operator="between">
      <formula>0.00000001</formula>
      <formula>1</formula>
    </cfRule>
  </conditionalFormatting>
  <conditionalFormatting sqref="I26">
    <cfRule type="cellIs" dxfId="70" priority="59" operator="between">
      <formula>0.000001</formula>
      <formula>1</formula>
    </cfRule>
  </conditionalFormatting>
  <conditionalFormatting sqref="C26">
    <cfRule type="cellIs" dxfId="69" priority="57" operator="between">
      <formula>0.00000001</formula>
      <formula>1</formula>
    </cfRule>
  </conditionalFormatting>
  <conditionalFormatting sqref="H25">
    <cfRule type="cellIs" dxfId="68" priority="56" operator="between">
      <formula>0.000001</formula>
      <formula>1</formula>
    </cfRule>
  </conditionalFormatting>
  <conditionalFormatting sqref="G20">
    <cfRule type="cellIs" dxfId="67" priority="3" operator="between">
      <formula>0.00000001</formula>
      <formula>1</formula>
    </cfRule>
  </conditionalFormatting>
  <conditionalFormatting sqref="C20">
    <cfRule type="cellIs" dxfId="66" priority="2" operator="between">
      <formula>0.00000001</formula>
      <formula>1</formula>
    </cfRule>
  </conditionalFormatting>
  <conditionalFormatting sqref="C20">
    <cfRule type="cellIs" dxfId="65" priority="1" operator="between">
      <formula>0.00000001</formula>
      <formula>1</formula>
    </cfRule>
  </conditionalFormatting>
  <conditionalFormatting sqref="C7">
    <cfRule type="cellIs" dxfId="64" priority="47" operator="between">
      <formula>0.00000001</formula>
      <formula>1</formula>
    </cfRule>
  </conditionalFormatting>
  <conditionalFormatting sqref="C7">
    <cfRule type="cellIs" dxfId="63" priority="52" operator="between">
      <formula>0.00000001</formula>
      <formula>1</formula>
    </cfRule>
  </conditionalFormatting>
  <conditionalFormatting sqref="I7">
    <cfRule type="cellIs" dxfId="62" priority="51" operator="between">
      <formula>0.000001</formula>
      <formula>1</formula>
    </cfRule>
  </conditionalFormatting>
  <conditionalFormatting sqref="I7">
    <cfRule type="cellIs" dxfId="61" priority="49" operator="between">
      <formula>0.000001</formula>
      <formula>1</formula>
    </cfRule>
  </conditionalFormatting>
  <conditionalFormatting sqref="C7">
    <cfRule type="cellIs" dxfId="60" priority="50" operator="between">
      <formula>0.00000001</formula>
      <formula>1</formula>
    </cfRule>
  </conditionalFormatting>
  <conditionalFormatting sqref="C7">
    <cfRule type="cellIs" dxfId="59" priority="48" operator="between">
      <formula>0.00000001</formula>
      <formula>1</formula>
    </cfRule>
  </conditionalFormatting>
  <conditionalFormatting sqref="E7">
    <cfRule type="cellIs" dxfId="58" priority="46" operator="between">
      <formula>0.00000001</formula>
      <formula>1</formula>
    </cfRule>
  </conditionalFormatting>
  <conditionalFormatting sqref="G7">
    <cfRule type="cellIs" dxfId="57" priority="45" operator="between">
      <formula>0.00000001</formula>
      <formula>1</formula>
    </cfRule>
  </conditionalFormatting>
  <conditionalFormatting sqref="C7">
    <cfRule type="cellIs" dxfId="56" priority="44" operator="between">
      <formula>0.00000001</formula>
      <formula>1</formula>
    </cfRule>
  </conditionalFormatting>
  <conditionalFormatting sqref="I7">
    <cfRule type="cellIs" dxfId="55" priority="43" operator="between">
      <formula>0.000001</formula>
      <formula>1</formula>
    </cfRule>
  </conditionalFormatting>
  <conditionalFormatting sqref="C7">
    <cfRule type="cellIs" dxfId="54" priority="42" operator="between">
      <formula>0.00000001</formula>
      <formula>1</formula>
    </cfRule>
  </conditionalFormatting>
  <conditionalFormatting sqref="I7">
    <cfRule type="cellIs" dxfId="53" priority="41" operator="between">
      <formula>0.000001</formula>
      <formula>1</formula>
    </cfRule>
  </conditionalFormatting>
  <conditionalFormatting sqref="I7">
    <cfRule type="cellIs" dxfId="52" priority="39" operator="between">
      <formula>0.000001</formula>
      <formula>1</formula>
    </cfRule>
  </conditionalFormatting>
  <conditionalFormatting sqref="C7">
    <cfRule type="cellIs" dxfId="51" priority="40" operator="between">
      <formula>0.00000001</formula>
      <formula>1</formula>
    </cfRule>
  </conditionalFormatting>
  <conditionalFormatting sqref="E8">
    <cfRule type="cellIs" dxfId="50" priority="38" operator="between">
      <formula>0.00000001</formula>
      <formula>1</formula>
    </cfRule>
  </conditionalFormatting>
  <conditionalFormatting sqref="G8">
    <cfRule type="cellIs" dxfId="49" priority="37" operator="between">
      <formula>0.00000001</formula>
      <formula>1</formula>
    </cfRule>
  </conditionalFormatting>
  <conditionalFormatting sqref="E8">
    <cfRule type="cellIs" dxfId="48" priority="36" operator="between">
      <formula>0.00000001</formula>
      <formula>1</formula>
    </cfRule>
  </conditionalFormatting>
  <conditionalFormatting sqref="G8">
    <cfRule type="cellIs" dxfId="47" priority="35" operator="between">
      <formula>0.00000001</formula>
      <formula>1</formula>
    </cfRule>
  </conditionalFormatting>
  <conditionalFormatting sqref="C13">
    <cfRule type="cellIs" dxfId="46" priority="34" operator="between">
      <formula>0.00000001</formula>
      <formula>1</formula>
    </cfRule>
  </conditionalFormatting>
  <conditionalFormatting sqref="C13">
    <cfRule type="cellIs" dxfId="45" priority="33" operator="between">
      <formula>0.00000001</formula>
      <formula>1</formula>
    </cfRule>
  </conditionalFormatting>
  <conditionalFormatting sqref="E13">
    <cfRule type="cellIs" dxfId="44" priority="32" operator="between">
      <formula>0.00000001</formula>
      <formula>1</formula>
    </cfRule>
  </conditionalFormatting>
  <conditionalFormatting sqref="G13">
    <cfRule type="cellIs" dxfId="43" priority="31" operator="between">
      <formula>0.00000001</formula>
      <formula>1</formula>
    </cfRule>
  </conditionalFormatting>
  <conditionalFormatting sqref="I13">
    <cfRule type="cellIs" dxfId="42" priority="30" operator="between">
      <formula>0.000001</formula>
      <formula>1</formula>
    </cfRule>
  </conditionalFormatting>
  <conditionalFormatting sqref="I13">
    <cfRule type="cellIs" dxfId="41" priority="29" operator="between">
      <formula>0.000001</formula>
      <formula>1</formula>
    </cfRule>
  </conditionalFormatting>
  <conditionalFormatting sqref="E13">
    <cfRule type="cellIs" dxfId="40" priority="28" operator="between">
      <formula>0.00000001</formula>
      <formula>1</formula>
    </cfRule>
  </conditionalFormatting>
  <conditionalFormatting sqref="G13">
    <cfRule type="cellIs" dxfId="39" priority="27" operator="between">
      <formula>0.00000001</formula>
      <formula>1</formula>
    </cfRule>
  </conditionalFormatting>
  <conditionalFormatting sqref="C8">
    <cfRule type="cellIs" dxfId="38" priority="25" operator="between">
      <formula>0.00000001</formula>
      <formula>1</formula>
    </cfRule>
  </conditionalFormatting>
  <conditionalFormatting sqref="C8">
    <cfRule type="cellIs" dxfId="37" priority="26" operator="between">
      <formula>0.00000001</formula>
      <formula>1</formula>
    </cfRule>
  </conditionalFormatting>
  <conditionalFormatting sqref="C18">
    <cfRule type="cellIs" dxfId="36" priority="24" operator="between">
      <formula>0.00000001</formula>
      <formula>1</formula>
    </cfRule>
  </conditionalFormatting>
  <conditionalFormatting sqref="I18">
    <cfRule type="cellIs" dxfId="35" priority="23" operator="between">
      <formula>0.000001</formula>
      <formula>1</formula>
    </cfRule>
  </conditionalFormatting>
  <conditionalFormatting sqref="C18">
    <cfRule type="cellIs" dxfId="34" priority="22" operator="between">
      <formula>0.00000001</formula>
      <formula>1</formula>
    </cfRule>
  </conditionalFormatting>
  <conditionalFormatting sqref="I18">
    <cfRule type="cellIs" dxfId="33" priority="21" operator="between">
      <formula>0.000001</formula>
      <formula>1</formula>
    </cfRule>
  </conditionalFormatting>
  <conditionalFormatting sqref="C19">
    <cfRule type="cellIs" dxfId="32" priority="15" operator="between">
      <formula>0.00000001</formula>
      <formula>1</formula>
    </cfRule>
  </conditionalFormatting>
  <conditionalFormatting sqref="C19">
    <cfRule type="cellIs" dxfId="31" priority="20" operator="between">
      <formula>0.00000001</formula>
      <formula>1</formula>
    </cfRule>
  </conditionalFormatting>
  <conditionalFormatting sqref="I19">
    <cfRule type="cellIs" dxfId="30" priority="19" operator="between">
      <formula>0.000001</formula>
      <formula>1</formula>
    </cfRule>
  </conditionalFormatting>
  <conditionalFormatting sqref="I19">
    <cfRule type="cellIs" dxfId="29" priority="17" operator="between">
      <formula>0.000001</formula>
      <formula>1</formula>
    </cfRule>
  </conditionalFormatting>
  <conditionalFormatting sqref="C19">
    <cfRule type="cellIs" dxfId="28" priority="18" operator="between">
      <formula>0.00000001</formula>
      <formula>1</formula>
    </cfRule>
  </conditionalFormatting>
  <conditionalFormatting sqref="C19">
    <cfRule type="cellIs" dxfId="27" priority="16" operator="between">
      <formula>0.00000001</formula>
      <formula>1</formula>
    </cfRule>
  </conditionalFormatting>
  <conditionalFormatting sqref="E19">
    <cfRule type="cellIs" dxfId="26" priority="14" operator="between">
      <formula>0.00000001</formula>
      <formula>1</formula>
    </cfRule>
  </conditionalFormatting>
  <conditionalFormatting sqref="G19">
    <cfRule type="cellIs" dxfId="25" priority="13" operator="between">
      <formula>0.00000001</formula>
      <formula>1</formula>
    </cfRule>
  </conditionalFormatting>
  <conditionalFormatting sqref="C19">
    <cfRule type="cellIs" dxfId="24" priority="12" operator="between">
      <formula>0.00000001</formula>
      <formula>1</formula>
    </cfRule>
  </conditionalFormatting>
  <conditionalFormatting sqref="I19">
    <cfRule type="cellIs" dxfId="23" priority="11" operator="between">
      <formula>0.000001</formula>
      <formula>1</formula>
    </cfRule>
  </conditionalFormatting>
  <conditionalFormatting sqref="C19">
    <cfRule type="cellIs" dxfId="22" priority="10" operator="between">
      <formula>0.00000001</formula>
      <formula>1</formula>
    </cfRule>
  </conditionalFormatting>
  <conditionalFormatting sqref="I19">
    <cfRule type="cellIs" dxfId="21" priority="9" operator="between">
      <formula>0.000001</formula>
      <formula>1</formula>
    </cfRule>
  </conditionalFormatting>
  <conditionalFormatting sqref="I19">
    <cfRule type="cellIs" dxfId="20" priority="7" operator="between">
      <formula>0.000001</formula>
      <formula>1</formula>
    </cfRule>
  </conditionalFormatting>
  <conditionalFormatting sqref="C19">
    <cfRule type="cellIs" dxfId="19" priority="8" operator="between">
      <formula>0.00000001</formula>
      <formula>1</formula>
    </cfRule>
  </conditionalFormatting>
  <conditionalFormatting sqref="E20">
    <cfRule type="cellIs" dxfId="18" priority="6" operator="between">
      <formula>0.00000001</formula>
      <formula>1</formula>
    </cfRule>
  </conditionalFormatting>
  <conditionalFormatting sqref="G20">
    <cfRule type="cellIs" dxfId="17" priority="5" operator="between">
      <formula>0.00000001</formula>
      <formula>1</formula>
    </cfRule>
  </conditionalFormatting>
  <conditionalFormatting sqref="E20">
    <cfRule type="cellIs" dxfId="16" priority="4"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L22"/>
  <sheetViews>
    <sheetView workbookViewId="0">
      <selection activeCell="H11" sqref="H11"/>
    </sheetView>
  </sheetViews>
  <sheetFormatPr baseColWidth="10" defaultRowHeight="14.25" x14ac:dyDescent="0.2"/>
  <cols>
    <col min="1" max="1" width="25.25" customWidth="1"/>
  </cols>
  <sheetData>
    <row r="1" spans="1:12" x14ac:dyDescent="0.2">
      <c r="A1" s="926" t="s">
        <v>377</v>
      </c>
      <c r="B1" s="926"/>
      <c r="C1" s="926"/>
      <c r="D1" s="926"/>
      <c r="E1" s="926"/>
      <c r="F1" s="926"/>
      <c r="G1" s="1"/>
      <c r="H1" s="1"/>
      <c r="I1" s="1"/>
    </row>
    <row r="2" spans="1:12" x14ac:dyDescent="0.2">
      <c r="A2" s="927"/>
      <c r="B2" s="927"/>
      <c r="C2" s="927"/>
      <c r="D2" s="927"/>
      <c r="E2" s="927"/>
      <c r="F2" s="927"/>
      <c r="G2" s="11"/>
      <c r="H2" s="62" t="s">
        <v>514</v>
      </c>
      <c r="I2" s="1"/>
    </row>
    <row r="3" spans="1:12" x14ac:dyDescent="0.2">
      <c r="A3" s="12"/>
      <c r="B3" s="894">
        <f>INDICE!A3</f>
        <v>42979</v>
      </c>
      <c r="C3" s="895">
        <v>41671</v>
      </c>
      <c r="D3" s="895" t="s">
        <v>118</v>
      </c>
      <c r="E3" s="895"/>
      <c r="F3" s="895" t="s">
        <v>119</v>
      </c>
      <c r="G3" s="895"/>
      <c r="H3" s="895"/>
      <c r="I3" s="1"/>
    </row>
    <row r="4" spans="1:12" x14ac:dyDescent="0.2">
      <c r="A4" s="546"/>
      <c r="B4" s="97" t="s">
        <v>54</v>
      </c>
      <c r="C4" s="97" t="s">
        <v>460</v>
      </c>
      <c r="D4" s="97" t="s">
        <v>54</v>
      </c>
      <c r="E4" s="97" t="s">
        <v>460</v>
      </c>
      <c r="F4" s="97" t="s">
        <v>54</v>
      </c>
      <c r="G4" s="401" t="s">
        <v>460</v>
      </c>
      <c r="H4" s="401" t="s">
        <v>108</v>
      </c>
      <c r="I4" s="62"/>
    </row>
    <row r="5" spans="1:12" ht="14.1" customHeight="1" x14ac:dyDescent="0.2">
      <c r="A5" s="700" t="s">
        <v>362</v>
      </c>
      <c r="B5" s="322">
        <v>2997.4740899999993</v>
      </c>
      <c r="C5" s="323">
        <v>-26.165199157653795</v>
      </c>
      <c r="D5" s="322">
        <v>23892.855510000001</v>
      </c>
      <c r="E5" s="323">
        <v>-28.58133248589882</v>
      </c>
      <c r="F5" s="322">
        <v>33317.422639999997</v>
      </c>
      <c r="G5" s="862">
        <v>-21.483025043662103</v>
      </c>
      <c r="H5" s="323">
        <v>98.257120165255571</v>
      </c>
      <c r="I5" s="1"/>
    </row>
    <row r="6" spans="1:12" x14ac:dyDescent="0.2">
      <c r="A6" s="65" t="s">
        <v>582</v>
      </c>
      <c r="B6" s="616">
        <v>2903.5155199999995</v>
      </c>
      <c r="C6" s="628">
        <v>-19.323760734008655</v>
      </c>
      <c r="D6" s="616">
        <v>23056.496749999998</v>
      </c>
      <c r="E6" s="628">
        <v>-14.469283011499199</v>
      </c>
      <c r="F6" s="616">
        <v>32396.625159999996</v>
      </c>
      <c r="G6" s="876">
        <v>-9.4625965670222278</v>
      </c>
      <c r="H6" s="628">
        <v>95.54157672067943</v>
      </c>
      <c r="I6" s="1"/>
    </row>
    <row r="7" spans="1:12" x14ac:dyDescent="0.2">
      <c r="A7" s="65" t="s">
        <v>583</v>
      </c>
      <c r="B7" s="618">
        <v>93.958569999999938</v>
      </c>
      <c r="C7" s="628">
        <v>-79.606645356921817</v>
      </c>
      <c r="D7" s="618">
        <v>836.35875999999996</v>
      </c>
      <c r="E7" s="628">
        <v>-87.128304660238726</v>
      </c>
      <c r="F7" s="618">
        <v>920.79747999999995</v>
      </c>
      <c r="G7" s="628">
        <v>-86.155115509218888</v>
      </c>
      <c r="H7" s="628">
        <v>2.7155434445761353</v>
      </c>
      <c r="I7" s="627"/>
      <c r="J7" s="243"/>
    </row>
    <row r="8" spans="1:12" x14ac:dyDescent="0.2">
      <c r="A8" s="700" t="s">
        <v>584</v>
      </c>
      <c r="B8" s="575">
        <v>64.933049999999994</v>
      </c>
      <c r="C8" s="590">
        <v>-2.374211403954662</v>
      </c>
      <c r="D8" s="575">
        <v>450.87556000000001</v>
      </c>
      <c r="E8" s="590">
        <v>-75.069409801004454</v>
      </c>
      <c r="F8" s="575">
        <v>590.98275999999998</v>
      </c>
      <c r="G8" s="590">
        <v>-87.251764168946082</v>
      </c>
      <c r="H8" s="590">
        <v>1.7428798347444558</v>
      </c>
      <c r="I8" s="627"/>
      <c r="J8" s="243"/>
    </row>
    <row r="9" spans="1:12" x14ac:dyDescent="0.2">
      <c r="A9" s="65" t="s">
        <v>366</v>
      </c>
      <c r="B9" s="616">
        <v>32.416729999999994</v>
      </c>
      <c r="C9" s="628">
        <v>47.303778118683745</v>
      </c>
      <c r="D9" s="616">
        <v>234.50001</v>
      </c>
      <c r="E9" s="628">
        <v>-85.127623346809358</v>
      </c>
      <c r="F9" s="616">
        <v>299.88146</v>
      </c>
      <c r="G9" s="628">
        <v>-81.871741332456438</v>
      </c>
      <c r="H9" s="628">
        <v>0.88438679572941559</v>
      </c>
      <c r="I9" s="627"/>
      <c r="J9" s="243"/>
    </row>
    <row r="10" spans="1:12" x14ac:dyDescent="0.2">
      <c r="A10" s="65" t="s">
        <v>367</v>
      </c>
      <c r="B10" s="618">
        <v>8.0971899999999994</v>
      </c>
      <c r="C10" s="629">
        <v>130.11813988649249</v>
      </c>
      <c r="D10" s="618">
        <v>97.87542000000002</v>
      </c>
      <c r="E10" s="629">
        <v>86.716772998590827</v>
      </c>
      <c r="F10" s="618">
        <v>117.61156000000001</v>
      </c>
      <c r="G10" s="629">
        <v>85.384265701418215</v>
      </c>
      <c r="H10" s="707">
        <v>0.34685075459195747</v>
      </c>
      <c r="I10" s="627"/>
      <c r="J10" s="243"/>
    </row>
    <row r="11" spans="1:12" x14ac:dyDescent="0.2">
      <c r="A11" s="65" t="s">
        <v>368</v>
      </c>
      <c r="B11" s="616">
        <v>0</v>
      </c>
      <c r="C11" s="628" t="s">
        <v>148</v>
      </c>
      <c r="D11" s="616">
        <v>2.50142</v>
      </c>
      <c r="E11" s="628" t="s">
        <v>148</v>
      </c>
      <c r="F11" s="616">
        <v>2.50142</v>
      </c>
      <c r="G11" s="628" t="s">
        <v>148</v>
      </c>
      <c r="H11" s="748">
        <v>7.376990956938367E-3</v>
      </c>
      <c r="I11" s="1"/>
      <c r="J11" s="628"/>
      <c r="L11" s="628"/>
    </row>
    <row r="12" spans="1:12" x14ac:dyDescent="0.2">
      <c r="A12" s="65" t="s">
        <v>369</v>
      </c>
      <c r="B12" s="616">
        <v>22.325479999999999</v>
      </c>
      <c r="C12" s="628">
        <v>-42.494976628863988</v>
      </c>
      <c r="D12" s="616">
        <v>98.521789999999996</v>
      </c>
      <c r="E12" s="628">
        <v>-16.81266403700841</v>
      </c>
      <c r="F12" s="616">
        <v>111.61114999999999</v>
      </c>
      <c r="G12" s="628">
        <v>-93.616244403497035</v>
      </c>
      <c r="H12" s="628">
        <v>0.32915481776090844</v>
      </c>
      <c r="I12" s="627"/>
      <c r="J12" s="243"/>
    </row>
    <row r="13" spans="1:12" x14ac:dyDescent="0.2">
      <c r="A13" s="65" t="s">
        <v>370</v>
      </c>
      <c r="B13" s="616">
        <v>0</v>
      </c>
      <c r="C13" s="628" t="s">
        <v>148</v>
      </c>
      <c r="D13" s="616">
        <v>0</v>
      </c>
      <c r="E13" s="628">
        <v>-100</v>
      </c>
      <c r="F13" s="616">
        <v>35.795310000000001</v>
      </c>
      <c r="G13" s="628">
        <v>-51.610486921764185</v>
      </c>
      <c r="H13" s="628">
        <v>0.10556471051275096</v>
      </c>
      <c r="I13" s="627"/>
      <c r="J13" s="243"/>
    </row>
    <row r="14" spans="1:12" x14ac:dyDescent="0.2">
      <c r="A14" s="75" t="s">
        <v>371</v>
      </c>
      <c r="B14" s="616">
        <v>2.0936500000000002</v>
      </c>
      <c r="C14" s="728">
        <v>-3.2164864577506753</v>
      </c>
      <c r="D14" s="616">
        <v>17.47692</v>
      </c>
      <c r="E14" s="728">
        <v>-0.68746839111486713</v>
      </c>
      <c r="F14" s="616">
        <v>23.581859999999999</v>
      </c>
      <c r="G14" s="628">
        <v>-97.847981935862975</v>
      </c>
      <c r="H14" s="628">
        <v>6.9545765192485301E-2</v>
      </c>
      <c r="I14" s="1"/>
      <c r="J14" s="243"/>
    </row>
    <row r="15" spans="1:12" x14ac:dyDescent="0.2">
      <c r="A15" s="587" t="s">
        <v>117</v>
      </c>
      <c r="B15" s="588">
        <v>3062.4071399999993</v>
      </c>
      <c r="C15" s="589">
        <v>-25.781702325013157</v>
      </c>
      <c r="D15" s="588">
        <v>24343.731069999998</v>
      </c>
      <c r="E15" s="589">
        <v>-30.965542427907049</v>
      </c>
      <c r="F15" s="588">
        <v>33908.405399999989</v>
      </c>
      <c r="G15" s="589">
        <v>-27.960524897874382</v>
      </c>
      <c r="H15" s="589">
        <v>100</v>
      </c>
      <c r="I15" s="627"/>
      <c r="J15" s="243"/>
    </row>
    <row r="16" spans="1:12" x14ac:dyDescent="0.2">
      <c r="A16" s="609"/>
      <c r="B16" s="719"/>
      <c r="C16" s="11"/>
      <c r="D16" s="11"/>
      <c r="E16" s="11"/>
      <c r="F16" s="11"/>
      <c r="G16" s="11"/>
      <c r="H16" s="233" t="s">
        <v>232</v>
      </c>
      <c r="I16" s="11"/>
      <c r="J16" s="243"/>
      <c r="L16" s="243"/>
    </row>
    <row r="17" spans="1:9" x14ac:dyDescent="0.2">
      <c r="A17" s="614" t="s">
        <v>361</v>
      </c>
      <c r="B17" s="719"/>
      <c r="C17" s="11"/>
      <c r="D17" s="11"/>
      <c r="E17" s="11"/>
      <c r="F17" s="11"/>
      <c r="G17" s="11"/>
      <c r="H17" s="11"/>
      <c r="I17" s="719"/>
    </row>
    <row r="18" spans="1:9" x14ac:dyDescent="0.2">
      <c r="A18" s="614" t="s">
        <v>654</v>
      </c>
      <c r="B18" s="719"/>
      <c r="C18" s="719"/>
      <c r="D18" s="719"/>
      <c r="E18" s="719"/>
      <c r="F18" s="719"/>
      <c r="G18" s="719"/>
      <c r="H18" s="719"/>
      <c r="I18" s="719"/>
    </row>
    <row r="19" spans="1:9" x14ac:dyDescent="0.2">
      <c r="A19" s="615" t="s">
        <v>601</v>
      </c>
      <c r="B19" s="719"/>
      <c r="C19" s="719"/>
      <c r="D19" s="719"/>
      <c r="E19" s="719"/>
      <c r="F19" s="719"/>
      <c r="G19" s="719"/>
      <c r="H19" s="719"/>
      <c r="I19" s="719"/>
    </row>
    <row r="20" spans="1:9" ht="14.25" customHeight="1" x14ac:dyDescent="0.2">
      <c r="A20" s="934" t="s">
        <v>631</v>
      </c>
      <c r="B20" s="934"/>
      <c r="C20" s="934"/>
      <c r="D20" s="934"/>
      <c r="E20" s="934"/>
      <c r="F20" s="934"/>
      <c r="G20" s="934"/>
      <c r="H20" s="934"/>
      <c r="I20" s="719"/>
    </row>
    <row r="21" spans="1:9" x14ac:dyDescent="0.2">
      <c r="A21" s="934"/>
      <c r="B21" s="934"/>
      <c r="C21" s="934"/>
      <c r="D21" s="934"/>
      <c r="E21" s="934"/>
      <c r="F21" s="934"/>
      <c r="G21" s="934"/>
      <c r="H21" s="934"/>
      <c r="I21" s="719"/>
    </row>
    <row r="22" spans="1:9" x14ac:dyDescent="0.2">
      <c r="A22" s="934"/>
      <c r="B22" s="934"/>
      <c r="C22" s="934"/>
      <c r="D22" s="934"/>
      <c r="E22" s="934"/>
      <c r="F22" s="934"/>
      <c r="G22" s="934"/>
      <c r="H22" s="934"/>
      <c r="I22" s="719"/>
    </row>
  </sheetData>
  <mergeCells count="5">
    <mergeCell ref="A1:F2"/>
    <mergeCell ref="B3:C3"/>
    <mergeCell ref="D3:E3"/>
    <mergeCell ref="F3:H3"/>
    <mergeCell ref="A20:H22"/>
  </mergeCells>
  <conditionalFormatting sqref="B7">
    <cfRule type="cellIs" dxfId="15" priority="7" operator="between">
      <formula>0.0001</formula>
      <formula>0.4999999</formula>
    </cfRule>
  </conditionalFormatting>
  <conditionalFormatting sqref="D7">
    <cfRule type="cellIs" dxfId="14" priority="6" operator="between">
      <formula>0.0001</formula>
      <formula>0.4999999</formula>
    </cfRule>
  </conditionalFormatting>
  <conditionalFormatting sqref="H11">
    <cfRule type="cellIs" dxfId="13" priority="4" operator="between">
      <formula>0.000001</formula>
      <formula>1</formula>
    </cfRule>
  </conditionalFormatting>
  <conditionalFormatting sqref="H11">
    <cfRule type="cellIs" dxfId="12" priority="3" operator="between">
      <formula>0.000001</formula>
      <formula>1</formula>
    </cfRule>
  </conditionalFormatting>
  <conditionalFormatting sqref="G5">
    <cfRule type="cellIs" dxfId="11" priority="2" operator="between">
      <formula>0.000001</formula>
      <formula>1</formula>
    </cfRule>
  </conditionalFormatting>
  <conditionalFormatting sqref="G5">
    <cfRule type="cellIs" dxfId="10" priority="1"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I14"/>
  <sheetViews>
    <sheetView workbookViewId="0">
      <selection activeCell="F21" sqref="F21"/>
    </sheetView>
  </sheetViews>
  <sheetFormatPr baseColWidth="10" defaultRowHeight="14.25" x14ac:dyDescent="0.2"/>
  <cols>
    <col min="1" max="1" width="11" customWidth="1"/>
  </cols>
  <sheetData>
    <row r="1" spans="1:9" x14ac:dyDescent="0.2">
      <c r="A1" s="926" t="s">
        <v>587</v>
      </c>
      <c r="B1" s="926"/>
      <c r="C1" s="926"/>
      <c r="D1" s="926"/>
      <c r="E1" s="926"/>
      <c r="F1" s="926"/>
      <c r="G1" s="1"/>
      <c r="H1" s="1"/>
    </row>
    <row r="2" spans="1:9" x14ac:dyDescent="0.2">
      <c r="A2" s="927"/>
      <c r="B2" s="927"/>
      <c r="C2" s="927"/>
      <c r="D2" s="927"/>
      <c r="E2" s="927"/>
      <c r="F2" s="927"/>
      <c r="G2" s="11"/>
      <c r="H2" s="62" t="s">
        <v>514</v>
      </c>
    </row>
    <row r="3" spans="1:9" x14ac:dyDescent="0.2">
      <c r="A3" s="12"/>
      <c r="B3" s="897">
        <f>INDICE!A3</f>
        <v>42979</v>
      </c>
      <c r="C3" s="897">
        <v>41671</v>
      </c>
      <c r="D3" s="915" t="s">
        <v>118</v>
      </c>
      <c r="E3" s="915"/>
      <c r="F3" s="915" t="s">
        <v>119</v>
      </c>
      <c r="G3" s="915"/>
      <c r="H3" s="915"/>
    </row>
    <row r="4" spans="1:9" x14ac:dyDescent="0.2">
      <c r="A4" s="546"/>
      <c r="B4" s="245" t="s">
        <v>54</v>
      </c>
      <c r="C4" s="246" t="s">
        <v>460</v>
      </c>
      <c r="D4" s="245" t="s">
        <v>54</v>
      </c>
      <c r="E4" s="246" t="s">
        <v>460</v>
      </c>
      <c r="F4" s="245" t="s">
        <v>54</v>
      </c>
      <c r="G4" s="247" t="s">
        <v>460</v>
      </c>
      <c r="H4" s="246" t="s">
        <v>518</v>
      </c>
    </row>
    <row r="5" spans="1:9" x14ac:dyDescent="0.2">
      <c r="A5" s="574" t="s">
        <v>117</v>
      </c>
      <c r="B5" s="69">
        <v>23929.958860000002</v>
      </c>
      <c r="C5" s="70">
        <v>-2.9115851770520491</v>
      </c>
      <c r="D5" s="69">
        <v>251934.12832999995</v>
      </c>
      <c r="E5" s="70">
        <v>11.268831388160571</v>
      </c>
      <c r="F5" s="69">
        <v>345012.12583000003</v>
      </c>
      <c r="G5" s="70">
        <v>10.424551091384547</v>
      </c>
      <c r="H5" s="70">
        <v>100</v>
      </c>
    </row>
    <row r="6" spans="1:9" x14ac:dyDescent="0.2">
      <c r="A6" s="321" t="s">
        <v>359</v>
      </c>
      <c r="B6" s="241">
        <v>11997.867169999998</v>
      </c>
      <c r="C6" s="205">
        <v>-9.6915073350697973</v>
      </c>
      <c r="D6" s="241">
        <v>121198.22899999999</v>
      </c>
      <c r="E6" s="205">
        <v>0.35607933685959353</v>
      </c>
      <c r="F6" s="241">
        <v>168662.97144999995</v>
      </c>
      <c r="G6" s="205">
        <v>-1.427103844087291</v>
      </c>
      <c r="H6" s="205">
        <v>48.886099595556331</v>
      </c>
    </row>
    <row r="7" spans="1:9" x14ac:dyDescent="0.2">
      <c r="A7" s="321" t="s">
        <v>360</v>
      </c>
      <c r="B7" s="241">
        <v>11932.091689999999</v>
      </c>
      <c r="C7" s="205">
        <v>5.0159632146658391</v>
      </c>
      <c r="D7" s="241">
        <v>130735.89933</v>
      </c>
      <c r="E7" s="205">
        <v>23.743033453331265</v>
      </c>
      <c r="F7" s="241">
        <v>176349.15437999996</v>
      </c>
      <c r="G7" s="205">
        <v>24.772384384529968</v>
      </c>
      <c r="H7" s="205">
        <v>51.113900404443633</v>
      </c>
    </row>
    <row r="8" spans="1:9" x14ac:dyDescent="0.2">
      <c r="A8" s="684" t="s">
        <v>490</v>
      </c>
      <c r="B8" s="568">
        <v>1604.6399700000006</v>
      </c>
      <c r="C8" s="569">
        <v>1629.4215387480422</v>
      </c>
      <c r="D8" s="568">
        <v>21840.905780000001</v>
      </c>
      <c r="E8" s="571">
        <v>-4649.8125863261812</v>
      </c>
      <c r="F8" s="570">
        <v>25978.42699</v>
      </c>
      <c r="G8" s="571">
        <v>-4088.591353039405</v>
      </c>
      <c r="H8" s="571">
        <v>7.5297141883066772</v>
      </c>
    </row>
    <row r="9" spans="1:9" x14ac:dyDescent="0.2">
      <c r="A9" s="684" t="s">
        <v>491</v>
      </c>
      <c r="B9" s="568">
        <v>22325.318889999999</v>
      </c>
      <c r="C9" s="569">
        <v>-9.0796504597969747</v>
      </c>
      <c r="D9" s="568">
        <v>230093.22254999995</v>
      </c>
      <c r="E9" s="571">
        <v>1.4076133460025966</v>
      </c>
      <c r="F9" s="570">
        <v>319033.69884000003</v>
      </c>
      <c r="G9" s="571">
        <v>1.8974816019685723</v>
      </c>
      <c r="H9" s="571">
        <v>92.470285811693316</v>
      </c>
    </row>
    <row r="10" spans="1:9" x14ac:dyDescent="0.2">
      <c r="A10" s="328"/>
      <c r="B10" s="328"/>
      <c r="C10" s="608"/>
      <c r="D10" s="1"/>
      <c r="E10" s="1"/>
      <c r="F10" s="1"/>
      <c r="G10" s="1"/>
      <c r="H10" s="233" t="s">
        <v>232</v>
      </c>
    </row>
    <row r="11" spans="1:9" x14ac:dyDescent="0.2">
      <c r="A11" s="614" t="s">
        <v>519</v>
      </c>
      <c r="B11" s="1"/>
      <c r="C11" s="1"/>
      <c r="D11" s="1"/>
      <c r="E11" s="1"/>
      <c r="F11" s="1"/>
      <c r="G11" s="1"/>
      <c r="H11" s="1"/>
      <c r="I11" s="1"/>
    </row>
    <row r="12" spans="1:9" x14ac:dyDescent="0.2">
      <c r="A12" s="615" t="s">
        <v>601</v>
      </c>
      <c r="B12" s="1"/>
      <c r="C12" s="1"/>
      <c r="D12" s="1"/>
      <c r="E12" s="1"/>
      <c r="F12" s="1"/>
      <c r="G12" s="1"/>
      <c r="H12" s="1"/>
      <c r="I12" s="1"/>
    </row>
    <row r="13" spans="1:9" x14ac:dyDescent="0.2">
      <c r="A13" s="934"/>
      <c r="B13" s="934"/>
      <c r="C13" s="934"/>
      <c r="D13" s="934"/>
      <c r="E13" s="934"/>
      <c r="F13" s="934"/>
      <c r="G13" s="934"/>
      <c r="H13" s="934"/>
    </row>
    <row r="14" spans="1:9" x14ac:dyDescent="0.2">
      <c r="A14" s="934"/>
      <c r="B14" s="934"/>
      <c r="C14" s="934"/>
      <c r="D14" s="934"/>
      <c r="E14" s="934"/>
      <c r="F14" s="934"/>
      <c r="G14" s="934"/>
      <c r="H14" s="934"/>
    </row>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H15"/>
  <sheetViews>
    <sheetView workbookViewId="0">
      <selection activeCell="B5" sqref="B5"/>
    </sheetView>
  </sheetViews>
  <sheetFormatPr baseColWidth="10" defaultRowHeight="14.25" x14ac:dyDescent="0.2"/>
  <cols>
    <col min="1" max="1" width="28.125" customWidth="1"/>
    <col min="2" max="2" width="11.375" bestFit="1" customWidth="1"/>
  </cols>
  <sheetData>
    <row r="1" spans="1:8" x14ac:dyDescent="0.2">
      <c r="A1" s="59" t="s">
        <v>381</v>
      </c>
      <c r="B1" s="59"/>
      <c r="C1" s="59"/>
      <c r="D1" s="60"/>
      <c r="E1" s="60"/>
      <c r="F1" s="60"/>
      <c r="G1" s="60"/>
      <c r="H1" s="58"/>
    </row>
    <row r="2" spans="1:8" x14ac:dyDescent="0.2">
      <c r="A2" s="61"/>
      <c r="B2" s="61"/>
      <c r="C2" s="61"/>
      <c r="D2" s="74"/>
      <c r="E2" s="74"/>
      <c r="F2" s="74"/>
      <c r="G2" s="134"/>
      <c r="H2" s="62" t="s">
        <v>514</v>
      </c>
    </row>
    <row r="3" spans="1:8" x14ac:dyDescent="0.2">
      <c r="A3" s="63"/>
      <c r="B3" s="897">
        <f>INDICE!A3</f>
        <v>42979</v>
      </c>
      <c r="C3" s="915">
        <v>41671</v>
      </c>
      <c r="D3" s="915" t="s">
        <v>118</v>
      </c>
      <c r="E3" s="915"/>
      <c r="F3" s="915" t="s">
        <v>119</v>
      </c>
      <c r="G3" s="915"/>
      <c r="H3" s="915"/>
    </row>
    <row r="4" spans="1:8" ht="25.5" x14ac:dyDescent="0.2">
      <c r="A4" s="75"/>
      <c r="B4" s="245" t="s">
        <v>54</v>
      </c>
      <c r="C4" s="246" t="s">
        <v>460</v>
      </c>
      <c r="D4" s="245" t="s">
        <v>54</v>
      </c>
      <c r="E4" s="246" t="s">
        <v>460</v>
      </c>
      <c r="F4" s="245" t="s">
        <v>54</v>
      </c>
      <c r="G4" s="247" t="s">
        <v>460</v>
      </c>
      <c r="H4" s="246" t="s">
        <v>108</v>
      </c>
    </row>
    <row r="5" spans="1:8" ht="15" x14ac:dyDescent="0.25">
      <c r="A5" s="735" t="s">
        <v>382</v>
      </c>
      <c r="B5" s="861">
        <v>1.59135766E-2</v>
      </c>
      <c r="C5" s="770">
        <v>-99.467930941944715</v>
      </c>
      <c r="D5" s="736">
        <v>5.7196091153999999</v>
      </c>
      <c r="E5" s="737">
        <v>-41.046432361240122</v>
      </c>
      <c r="F5" s="738">
        <v>14.050179184000001</v>
      </c>
      <c r="G5" s="737">
        <v>-9.4186949856284841</v>
      </c>
      <c r="H5" s="865">
        <v>3.1149682407207258</v>
      </c>
    </row>
    <row r="6" spans="1:8" ht="15" x14ac:dyDescent="0.25">
      <c r="A6" s="735" t="s">
        <v>383</v>
      </c>
      <c r="B6" s="864">
        <v>0</v>
      </c>
      <c r="C6" s="739" t="s">
        <v>148</v>
      </c>
      <c r="D6" s="739">
        <v>0.85452602599999994</v>
      </c>
      <c r="E6" s="742" t="s">
        <v>148</v>
      </c>
      <c r="F6" s="739">
        <v>0.85452602599999994</v>
      </c>
      <c r="G6" s="740">
        <v>67.711151024647819</v>
      </c>
      <c r="H6" s="866">
        <v>0.18945106656650401</v>
      </c>
    </row>
    <row r="7" spans="1:8" ht="15" x14ac:dyDescent="0.25">
      <c r="A7" s="735" t="s">
        <v>384</v>
      </c>
      <c r="B7" s="864">
        <v>0.58383960000000001</v>
      </c>
      <c r="C7" s="742">
        <v>-89.643241129899323</v>
      </c>
      <c r="D7" s="739">
        <v>41.221280129999997</v>
      </c>
      <c r="E7" s="740">
        <v>-23.607526261904987</v>
      </c>
      <c r="F7" s="741">
        <v>41.890414529999994</v>
      </c>
      <c r="G7" s="740">
        <v>-42.764056246955612</v>
      </c>
      <c r="H7" s="867">
        <v>9.2872346425426198</v>
      </c>
    </row>
    <row r="8" spans="1:8" ht="15" x14ac:dyDescent="0.25">
      <c r="A8" s="735" t="s">
        <v>590</v>
      </c>
      <c r="B8" s="864">
        <v>22.502400000000002</v>
      </c>
      <c r="C8" s="771">
        <v>-50.3884719515314</v>
      </c>
      <c r="D8" s="741">
        <v>230.10610000000003</v>
      </c>
      <c r="E8" s="742">
        <v>-48.885098257518976</v>
      </c>
      <c r="F8" s="741">
        <v>326.86400000000003</v>
      </c>
      <c r="G8" s="742">
        <v>-45.739365553766767</v>
      </c>
      <c r="H8" s="867">
        <v>72.466761149523819</v>
      </c>
    </row>
    <row r="9" spans="1:8" ht="15" x14ac:dyDescent="0.25">
      <c r="A9" s="735" t="s">
        <v>620</v>
      </c>
      <c r="B9" s="864">
        <v>4.6087100000000003</v>
      </c>
      <c r="C9" s="739">
        <v>0</v>
      </c>
      <c r="D9" s="741">
        <v>67.394570000000002</v>
      </c>
      <c r="E9" s="742" t="s">
        <v>148</v>
      </c>
      <c r="F9" s="741">
        <v>67.394570000000002</v>
      </c>
      <c r="G9" s="742" t="s">
        <v>148</v>
      </c>
      <c r="H9" s="867">
        <v>14.941584900646331</v>
      </c>
    </row>
    <row r="10" spans="1:8" x14ac:dyDescent="0.2">
      <c r="A10" s="743" t="s">
        <v>194</v>
      </c>
      <c r="B10" s="744">
        <v>27.7108631766</v>
      </c>
      <c r="C10" s="745">
        <v>-48.669676719952761</v>
      </c>
      <c r="D10" s="744">
        <v>345.29608527140005</v>
      </c>
      <c r="E10" s="745">
        <v>-32.800326768651502</v>
      </c>
      <c r="F10" s="746">
        <v>451.05368974000004</v>
      </c>
      <c r="G10" s="745">
        <v>-34.781683532527488</v>
      </c>
      <c r="H10" s="745">
        <v>100</v>
      </c>
    </row>
    <row r="11" spans="1:8" x14ac:dyDescent="0.2">
      <c r="A11" s="863" t="s">
        <v>265</v>
      </c>
      <c r="B11" s="731">
        <f>B10/'Consumo de gas natural'!B8*100</f>
        <v>0.1077748316565619</v>
      </c>
      <c r="C11" s="257"/>
      <c r="D11" s="256">
        <f>D10/'Consumo de gas natural'!D8*100</f>
        <v>0.13924328873770134</v>
      </c>
      <c r="E11" s="257"/>
      <c r="F11" s="256">
        <f>F10/'Consumo de gas natural'!F8*100</f>
        <v>0.13211384307721949</v>
      </c>
      <c r="G11" s="258"/>
      <c r="H11" s="732"/>
    </row>
    <row r="12" spans="1:8" x14ac:dyDescent="0.2">
      <c r="A12" s="259"/>
      <c r="B12" s="67"/>
      <c r="C12" s="67"/>
      <c r="D12" s="67"/>
      <c r="E12" s="67"/>
      <c r="F12" s="67"/>
      <c r="G12" s="252"/>
      <c r="H12" s="233" t="s">
        <v>232</v>
      </c>
    </row>
    <row r="13" spans="1:8" x14ac:dyDescent="0.2">
      <c r="A13" s="259" t="s">
        <v>527</v>
      </c>
      <c r="B13" s="134"/>
      <c r="C13" s="134"/>
      <c r="D13" s="134"/>
      <c r="E13" s="134"/>
      <c r="F13" s="134"/>
      <c r="G13" s="134"/>
      <c r="H13" s="1"/>
    </row>
    <row r="14" spans="1:8" x14ac:dyDescent="0.2">
      <c r="A14" s="615" t="s">
        <v>601</v>
      </c>
      <c r="B14" s="1"/>
      <c r="C14" s="1"/>
      <c r="D14" s="1"/>
      <c r="E14" s="1"/>
      <c r="F14" s="1"/>
      <c r="G14" s="1"/>
      <c r="H14" s="1"/>
    </row>
    <row r="15" spans="1:8" x14ac:dyDescent="0.2">
      <c r="A15" s="259" t="s">
        <v>622</v>
      </c>
    </row>
  </sheetData>
  <mergeCells count="3">
    <mergeCell ref="B3:C3"/>
    <mergeCell ref="D3:E3"/>
    <mergeCell ref="F3:H3"/>
  </mergeCells>
  <conditionalFormatting sqref="B7">
    <cfRule type="cellIs" dxfId="9" priority="8" operator="equal">
      <formula>0</formula>
    </cfRule>
    <cfRule type="cellIs" dxfId="8" priority="11" operator="between">
      <formula>-0.49</formula>
      <formula>0.49</formula>
    </cfRule>
  </conditionalFormatting>
  <conditionalFormatting sqref="B20:B25">
    <cfRule type="cellIs" dxfId="7" priority="10" operator="between">
      <formula>0.00001</formula>
      <formula>0.499</formula>
    </cfRule>
  </conditionalFormatting>
  <conditionalFormatting sqref="D7">
    <cfRule type="cellIs" dxfId="6" priority="6" operator="equal">
      <formula>0</formula>
    </cfRule>
    <cfRule type="cellIs" dxfId="5" priority="7" operator="between">
      <formula>-0.49</formula>
      <formula>0.49</formula>
    </cfRule>
  </conditionalFormatting>
  <conditionalFormatting sqref="F6">
    <cfRule type="cellIs" dxfId="4" priority="4" operator="between">
      <formula>-0.49</formula>
      <formula>0.49</formula>
    </cfRule>
  </conditionalFormatting>
  <conditionalFormatting sqref="B5">
    <cfRule type="cellIs" dxfId="3" priority="2" operator="between">
      <formula>0.000001</formula>
      <formula>1</formula>
    </cfRule>
  </conditionalFormatting>
  <conditionalFormatting sqref="B5">
    <cfRule type="cellIs" dxfId="2" priority="1" operator="between">
      <formula>0.000001</formula>
      <formula>1</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E14"/>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s>
  <sheetData>
    <row r="1" spans="1:5" x14ac:dyDescent="0.2">
      <c r="A1" s="211" t="s">
        <v>385</v>
      </c>
      <c r="B1" s="211"/>
      <c r="C1" s="211"/>
      <c r="D1" s="211"/>
      <c r="E1" s="212"/>
    </row>
    <row r="2" spans="1:5" x14ac:dyDescent="0.2">
      <c r="A2" s="214"/>
      <c r="B2" s="214"/>
      <c r="C2" s="214"/>
      <c r="D2" s="214"/>
      <c r="E2" s="62" t="s">
        <v>514</v>
      </c>
    </row>
    <row r="3" spans="1:5" x14ac:dyDescent="0.2">
      <c r="A3" s="332" t="s">
        <v>386</v>
      </c>
      <c r="B3" s="333"/>
      <c r="C3" s="334"/>
      <c r="D3" s="332" t="s">
        <v>387</v>
      </c>
      <c r="E3" s="333"/>
    </row>
    <row r="4" spans="1:5" x14ac:dyDescent="0.2">
      <c r="A4" s="188" t="s">
        <v>388</v>
      </c>
      <c r="B4" s="228">
        <v>27020.076863176597</v>
      </c>
      <c r="C4" s="335"/>
      <c r="D4" s="188" t="s">
        <v>389</v>
      </c>
      <c r="E4" s="228">
        <v>3062.4071399999998</v>
      </c>
    </row>
    <row r="5" spans="1:5" x14ac:dyDescent="0.2">
      <c r="A5" s="630" t="s">
        <v>390</v>
      </c>
      <c r="B5" s="336">
        <v>27.7108631766</v>
      </c>
      <c r="C5" s="335"/>
      <c r="D5" s="630" t="s">
        <v>391</v>
      </c>
      <c r="E5" s="337">
        <v>3062.4071399999998</v>
      </c>
    </row>
    <row r="6" spans="1:5" x14ac:dyDescent="0.2">
      <c r="A6" s="630" t="s">
        <v>392</v>
      </c>
      <c r="B6" s="336">
        <v>11997.024739999999</v>
      </c>
      <c r="C6" s="335"/>
      <c r="D6" s="188" t="s">
        <v>394</v>
      </c>
      <c r="E6" s="228">
        <v>25711.812999999998</v>
      </c>
    </row>
    <row r="7" spans="1:5" x14ac:dyDescent="0.2">
      <c r="A7" s="630" t="s">
        <v>393</v>
      </c>
      <c r="B7" s="336">
        <v>14995.341259999997</v>
      </c>
      <c r="C7" s="335"/>
      <c r="D7" s="630" t="s">
        <v>395</v>
      </c>
      <c r="E7" s="337">
        <v>17887.137999999999</v>
      </c>
    </row>
    <row r="8" spans="1:5" x14ac:dyDescent="0.2">
      <c r="A8" s="631"/>
      <c r="B8" s="632"/>
      <c r="C8" s="335"/>
      <c r="D8" s="630" t="s">
        <v>396</v>
      </c>
      <c r="E8" s="337">
        <v>6870.4489999999996</v>
      </c>
    </row>
    <row r="9" spans="1:5" x14ac:dyDescent="0.2">
      <c r="A9" s="188" t="s">
        <v>274</v>
      </c>
      <c r="B9" s="228">
        <v>2326</v>
      </c>
      <c r="C9" s="335"/>
      <c r="D9" s="630" t="s">
        <v>397</v>
      </c>
      <c r="E9" s="337">
        <v>954.226</v>
      </c>
    </row>
    <row r="10" spans="1:5" x14ac:dyDescent="0.2">
      <c r="A10" s="630"/>
      <c r="B10" s="336"/>
      <c r="C10" s="335"/>
      <c r="D10" s="188" t="s">
        <v>398</v>
      </c>
      <c r="E10" s="228">
        <v>571.85672317659873</v>
      </c>
    </row>
    <row r="11" spans="1:5" x14ac:dyDescent="0.2">
      <c r="A11" s="230" t="s">
        <v>117</v>
      </c>
      <c r="B11" s="231">
        <v>29346.076863176597</v>
      </c>
      <c r="C11" s="335"/>
      <c r="D11" s="230" t="s">
        <v>117</v>
      </c>
      <c r="E11" s="231">
        <v>29346.076863176597</v>
      </c>
    </row>
    <row r="12" spans="1:5" x14ac:dyDescent="0.2">
      <c r="A12" s="1"/>
      <c r="B12" s="1"/>
      <c r="C12" s="335"/>
      <c r="D12" s="1"/>
      <c r="E12" s="233" t="s">
        <v>232</v>
      </c>
    </row>
    <row r="13" spans="1:5" x14ac:dyDescent="0.2">
      <c r="A13" s="1"/>
      <c r="B13" s="1"/>
      <c r="C13" s="1"/>
      <c r="D13" s="1"/>
      <c r="E13" s="1"/>
    </row>
    <row r="14" spans="1:5" x14ac:dyDescent="0.2">
      <c r="C14" s="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26"/>
  <sheetViews>
    <sheetView workbookViewId="0">
      <selection activeCell="F31" sqref="F31"/>
    </sheetView>
  </sheetViews>
  <sheetFormatPr baseColWidth="10" defaultRowHeight="14.25" x14ac:dyDescent="0.2"/>
  <cols>
    <col min="1" max="1" width="11" customWidth="1"/>
  </cols>
  <sheetData>
    <row r="1" spans="1:6" x14ac:dyDescent="0.2">
      <c r="A1" s="883" t="s">
        <v>546</v>
      </c>
      <c r="B1" s="883"/>
      <c r="C1" s="883"/>
      <c r="D1" s="883"/>
      <c r="E1" s="883"/>
      <c r="F1" s="261"/>
    </row>
    <row r="2" spans="1:6" x14ac:dyDescent="0.2">
      <c r="A2" s="884"/>
      <c r="B2" s="884"/>
      <c r="C2" s="884"/>
      <c r="D2" s="884"/>
      <c r="E2" s="884"/>
      <c r="F2" s="62" t="s">
        <v>399</v>
      </c>
    </row>
    <row r="3" spans="1:6" x14ac:dyDescent="0.2">
      <c r="A3" s="262"/>
      <c r="B3" s="262"/>
      <c r="C3" s="263" t="s">
        <v>544</v>
      </c>
      <c r="D3" s="263" t="s">
        <v>513</v>
      </c>
      <c r="E3" s="263" t="s">
        <v>545</v>
      </c>
      <c r="F3" s="263" t="s">
        <v>513</v>
      </c>
    </row>
    <row r="4" spans="1:6" x14ac:dyDescent="0.2">
      <c r="A4" s="936">
        <v>2011</v>
      </c>
      <c r="B4" s="265" t="s">
        <v>277</v>
      </c>
      <c r="C4" s="338">
        <v>7.6839000000000004</v>
      </c>
      <c r="D4" s="633">
        <v>4.1066009104704175</v>
      </c>
      <c r="E4" s="338">
        <v>6.02</v>
      </c>
      <c r="F4" s="633">
        <v>3.8038417767355108</v>
      </c>
    </row>
    <row r="5" spans="1:6" x14ac:dyDescent="0.2">
      <c r="A5" s="936"/>
      <c r="B5" s="265" t="s">
        <v>278</v>
      </c>
      <c r="C5" s="338">
        <v>7.9547999999999996</v>
      </c>
      <c r="D5" s="633">
        <v>3.5255534298988693</v>
      </c>
      <c r="E5" s="338">
        <v>6.2908999999999997</v>
      </c>
      <c r="F5" s="633">
        <v>4.5000000000000027</v>
      </c>
    </row>
    <row r="6" spans="1:6" x14ac:dyDescent="0.2">
      <c r="A6" s="936"/>
      <c r="B6" s="265" t="s">
        <v>279</v>
      </c>
      <c r="C6" s="338">
        <v>8.3352000000000004</v>
      </c>
      <c r="D6" s="633">
        <v>4.7820184039825104</v>
      </c>
      <c r="E6" s="338">
        <v>6.6712999999999996</v>
      </c>
      <c r="F6" s="633">
        <v>6.0468295474415399</v>
      </c>
    </row>
    <row r="7" spans="1:6" x14ac:dyDescent="0.2">
      <c r="A7" s="937"/>
      <c r="B7" s="270" t="s">
        <v>280</v>
      </c>
      <c r="C7" s="339">
        <v>8.4214000000000002</v>
      </c>
      <c r="D7" s="634">
        <v>1.034168346290429</v>
      </c>
      <c r="E7" s="339">
        <v>6.7573999999999996</v>
      </c>
      <c r="F7" s="634">
        <v>1.2906030308935299</v>
      </c>
    </row>
    <row r="8" spans="1:6" x14ac:dyDescent="0.2">
      <c r="A8" s="936">
        <v>2012</v>
      </c>
      <c r="B8" s="265" t="s">
        <v>277</v>
      </c>
      <c r="C8" s="338">
        <v>8.4930747799999988</v>
      </c>
      <c r="D8" s="633">
        <v>0.85110290450517256</v>
      </c>
      <c r="E8" s="338">
        <v>6.77558478</v>
      </c>
      <c r="F8" s="633">
        <v>0.2691091248113231</v>
      </c>
    </row>
    <row r="9" spans="1:6" x14ac:dyDescent="0.2">
      <c r="A9" s="936"/>
      <c r="B9" s="265" t="s">
        <v>281</v>
      </c>
      <c r="C9" s="338">
        <v>8.8919548999999982</v>
      </c>
      <c r="D9" s="633">
        <v>4.6965337093146315</v>
      </c>
      <c r="E9" s="338">
        <v>7.1146388999999992</v>
      </c>
      <c r="F9" s="633">
        <v>5.0040569339610448</v>
      </c>
    </row>
    <row r="10" spans="1:6" x14ac:dyDescent="0.2">
      <c r="A10" s="936"/>
      <c r="B10" s="265" t="s">
        <v>279</v>
      </c>
      <c r="C10" s="338">
        <v>9.0495981799999985</v>
      </c>
      <c r="D10" s="633">
        <v>1.772875388740448</v>
      </c>
      <c r="E10" s="338">
        <v>7.2722821799999995</v>
      </c>
      <c r="F10" s="633">
        <v>2.2157593971494505</v>
      </c>
    </row>
    <row r="11" spans="1:6" x14ac:dyDescent="0.2">
      <c r="A11" s="937"/>
      <c r="B11" s="270" t="s">
        <v>282</v>
      </c>
      <c r="C11" s="339">
        <v>9.2796727099999998</v>
      </c>
      <c r="D11" s="634">
        <v>2.5423728813559472</v>
      </c>
      <c r="E11" s="339">
        <v>7.4571707099999998</v>
      </c>
      <c r="F11" s="634">
        <v>2.5423728813559361</v>
      </c>
    </row>
    <row r="12" spans="1:6" x14ac:dyDescent="0.2">
      <c r="A12" s="636">
        <v>2013</v>
      </c>
      <c r="B12" s="637" t="s">
        <v>277</v>
      </c>
      <c r="C12" s="638">
        <v>9.3228939099999995</v>
      </c>
      <c r="D12" s="635">
        <v>0.46576211630204822</v>
      </c>
      <c r="E12" s="638">
        <v>7.4668749099999996</v>
      </c>
      <c r="F12" s="635">
        <v>0.13013246413933616</v>
      </c>
    </row>
    <row r="13" spans="1:6" x14ac:dyDescent="0.2">
      <c r="A13" s="636">
        <v>2014</v>
      </c>
      <c r="B13" s="637" t="s">
        <v>277</v>
      </c>
      <c r="C13" s="638">
        <v>9.3313711699999988</v>
      </c>
      <c r="D13" s="635">
        <v>9.0929491227036571E-2</v>
      </c>
      <c r="E13" s="638">
        <v>7.4541771700000004</v>
      </c>
      <c r="F13" s="635">
        <v>-0.17005427508895066</v>
      </c>
    </row>
    <row r="14" spans="1:6" x14ac:dyDescent="0.2">
      <c r="A14" s="935">
        <v>2015</v>
      </c>
      <c r="B14" s="265" t="s">
        <v>277</v>
      </c>
      <c r="C14" s="338">
        <v>9.0886999999999993</v>
      </c>
      <c r="D14" s="633">
        <v>-2.6</v>
      </c>
      <c r="E14" s="338">
        <v>7.2163000000000004</v>
      </c>
      <c r="F14" s="633">
        <v>-3.2</v>
      </c>
    </row>
    <row r="15" spans="1:6" x14ac:dyDescent="0.2">
      <c r="A15" s="936"/>
      <c r="B15" s="265" t="s">
        <v>278</v>
      </c>
      <c r="C15" s="338">
        <v>8.8966738299999992</v>
      </c>
      <c r="D15" s="633">
        <v>-2.1126277723363662</v>
      </c>
      <c r="E15" s="338">
        <v>7.0243198300000005</v>
      </c>
      <c r="F15" s="633">
        <v>-2.6607716516130533</v>
      </c>
    </row>
    <row r="16" spans="1:6" x14ac:dyDescent="0.2">
      <c r="A16" s="936"/>
      <c r="B16" s="265" t="s">
        <v>279</v>
      </c>
      <c r="C16" s="338">
        <v>8.6769076126901634</v>
      </c>
      <c r="D16" s="633">
        <v>-2.4702065233500399</v>
      </c>
      <c r="E16" s="338">
        <v>6.8045536126901629</v>
      </c>
      <c r="F16" s="633">
        <v>-3.1286476502855591</v>
      </c>
    </row>
    <row r="17" spans="1:6" x14ac:dyDescent="0.2">
      <c r="A17" s="937"/>
      <c r="B17" s="270" t="s">
        <v>280</v>
      </c>
      <c r="C17" s="339">
        <v>8.5953257826901623</v>
      </c>
      <c r="D17" s="634">
        <f>100*(C17-C16)/C16</f>
        <v>-0.94021780156660772</v>
      </c>
      <c r="E17" s="339">
        <v>6.7229717826901636</v>
      </c>
      <c r="F17" s="634">
        <f>100*(E17-E16)/E16</f>
        <v>-1.1989299319775091</v>
      </c>
    </row>
    <row r="18" spans="1:6" x14ac:dyDescent="0.2">
      <c r="A18" s="935">
        <v>2016</v>
      </c>
      <c r="B18" s="265" t="s">
        <v>277</v>
      </c>
      <c r="C18" s="338">
        <v>8.3602396900000002</v>
      </c>
      <c r="D18" s="633">
        <f>100*(C18-C17)/C17</f>
        <v>-2.7350457520015601</v>
      </c>
      <c r="E18" s="338">
        <v>6.476995689999999</v>
      </c>
      <c r="F18" s="633">
        <f>100*(E18-E17)/E17</f>
        <v>-3.6587405189396542</v>
      </c>
    </row>
    <row r="19" spans="1:6" x14ac:dyDescent="0.2">
      <c r="A19" s="936"/>
      <c r="B19" s="265" t="s">
        <v>278</v>
      </c>
      <c r="C19" s="338">
        <v>8.1462632900000003</v>
      </c>
      <c r="D19" s="633">
        <v>-2.5594529335797063</v>
      </c>
      <c r="E19" s="338">
        <v>6.2630192899999999</v>
      </c>
      <c r="F19" s="633">
        <v>-3.3036365969852777</v>
      </c>
    </row>
    <row r="20" spans="1:6" x14ac:dyDescent="0.2">
      <c r="A20" s="937"/>
      <c r="B20" s="270" t="s">
        <v>280</v>
      </c>
      <c r="C20" s="339">
        <v>8.2213304800000007</v>
      </c>
      <c r="D20" s="634">
        <v>0.92149231282703103</v>
      </c>
      <c r="E20" s="339">
        <v>6.3380864799999994</v>
      </c>
      <c r="F20" s="634">
        <v>1.198578297848409</v>
      </c>
    </row>
    <row r="21" spans="1:6" x14ac:dyDescent="0.2">
      <c r="A21" s="935">
        <v>2017</v>
      </c>
      <c r="B21" s="773" t="s">
        <v>277</v>
      </c>
      <c r="C21" s="776">
        <v>8.4754970299999979</v>
      </c>
      <c r="D21" s="778">
        <v>3.0915500917802441</v>
      </c>
      <c r="E21" s="776">
        <v>6.58015303</v>
      </c>
      <c r="F21" s="778">
        <v>3.8192370956730866</v>
      </c>
    </row>
    <row r="22" spans="1:6" x14ac:dyDescent="0.2">
      <c r="A22" s="936"/>
      <c r="B22" s="265" t="s">
        <v>278</v>
      </c>
      <c r="C22" s="338">
        <v>8.6130582999999987</v>
      </c>
      <c r="D22" s="633">
        <v>1.6230466427288794</v>
      </c>
      <c r="E22" s="338">
        <v>6.7177142999999999</v>
      </c>
      <c r="F22" s="633">
        <v>2.0905481889681821</v>
      </c>
    </row>
    <row r="23" spans="1:6" x14ac:dyDescent="0.2">
      <c r="A23" s="937"/>
      <c r="B23" s="774" t="s">
        <v>279</v>
      </c>
      <c r="C23" s="775">
        <v>8.5372844699999977</v>
      </c>
      <c r="D23" s="777">
        <v>-0.87975522004769258</v>
      </c>
      <c r="E23" s="775">
        <v>6.6419404700000007</v>
      </c>
      <c r="F23" s="777">
        <v>-1.1279704169616036</v>
      </c>
    </row>
    <row r="24" spans="1:6" x14ac:dyDescent="0.2">
      <c r="A24" s="639"/>
      <c r="B24" s="58"/>
      <c r="C24" s="94"/>
      <c r="D24" s="94"/>
      <c r="E24" s="94"/>
      <c r="F24" s="94" t="s">
        <v>619</v>
      </c>
    </row>
    <row r="25" spans="1:6" x14ac:dyDescent="0.2">
      <c r="A25" s="639" t="s">
        <v>285</v>
      </c>
      <c r="B25" s="58"/>
      <c r="C25" s="94"/>
      <c r="D25" s="94"/>
      <c r="E25" s="94"/>
      <c r="F25" s="94"/>
    </row>
    <row r="26" spans="1:6" x14ac:dyDescent="0.2">
      <c r="A26" s="94"/>
      <c r="B26" s="8"/>
      <c r="C26" s="8"/>
      <c r="D26" s="8"/>
      <c r="E26" s="8"/>
      <c r="F26" s="8"/>
    </row>
  </sheetData>
  <mergeCells count="6">
    <mergeCell ref="A21:A23"/>
    <mergeCell ref="A14:A17"/>
    <mergeCell ref="A1:E2"/>
    <mergeCell ref="A8:A11"/>
    <mergeCell ref="A4:A7"/>
    <mergeCell ref="A18:A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9" width="11" style="78"/>
    <col min="10" max="10" width="10" style="78"/>
    <col min="11" max="12" width="10.125" style="78" bestFit="1" customWidth="1"/>
    <col min="13" max="256" width="10" style="78"/>
    <col min="257" max="257" width="28.375" style="78" customWidth="1"/>
    <col min="258" max="258" width="10.875" style="78" customWidth="1"/>
    <col min="259" max="259" width="11.375" style="78" customWidth="1"/>
    <col min="260" max="260" width="10" style="78"/>
    <col min="261" max="261" width="11.375" style="78" customWidth="1"/>
    <col min="262" max="262" width="11.875" style="78" customWidth="1"/>
    <col min="263" max="263" width="10" style="78"/>
    <col min="264" max="264" width="10.875" style="78" bestFit="1" customWidth="1"/>
    <col min="265" max="266" width="10" style="78"/>
    <col min="267" max="268" width="10.125" style="78" bestFit="1" customWidth="1"/>
    <col min="269" max="512" width="10" style="78"/>
    <col min="513" max="513" width="28.375" style="78" customWidth="1"/>
    <col min="514" max="514" width="10.875" style="78" customWidth="1"/>
    <col min="515" max="515" width="11.375" style="78" customWidth="1"/>
    <col min="516" max="516" width="10" style="78"/>
    <col min="517" max="517" width="11.375" style="78" customWidth="1"/>
    <col min="518" max="518" width="11.875" style="78" customWidth="1"/>
    <col min="519" max="519" width="10" style="78"/>
    <col min="520" max="520" width="10.875" style="78" bestFit="1" customWidth="1"/>
    <col min="521" max="522" width="10" style="78"/>
    <col min="523" max="524" width="10.125" style="78" bestFit="1" customWidth="1"/>
    <col min="525" max="768" width="10" style="78"/>
    <col min="769" max="769" width="28.375" style="78" customWidth="1"/>
    <col min="770" max="770" width="10.875" style="78" customWidth="1"/>
    <col min="771" max="771" width="11.375" style="78" customWidth="1"/>
    <col min="772" max="772" width="10" style="78"/>
    <col min="773" max="773" width="11.375" style="78" customWidth="1"/>
    <col min="774" max="774" width="11.875" style="78" customWidth="1"/>
    <col min="775" max="775" width="10" style="78"/>
    <col min="776" max="776" width="10.875" style="78" bestFit="1" customWidth="1"/>
    <col min="777" max="778" width="10" style="78"/>
    <col min="779" max="780" width="10.125" style="78" bestFit="1" customWidth="1"/>
    <col min="781" max="1024" width="11" style="78"/>
    <col min="1025" max="1025" width="28.375" style="78" customWidth="1"/>
    <col min="1026" max="1026" width="10.875" style="78" customWidth="1"/>
    <col min="1027" max="1027" width="11.375" style="78" customWidth="1"/>
    <col min="1028" max="1028" width="10" style="78"/>
    <col min="1029" max="1029" width="11.375" style="78" customWidth="1"/>
    <col min="1030" max="1030" width="11.875" style="78" customWidth="1"/>
    <col min="1031" max="1031" width="10" style="78"/>
    <col min="1032" max="1032" width="10.875" style="78" bestFit="1" customWidth="1"/>
    <col min="1033" max="1034" width="10" style="78"/>
    <col min="1035" max="1036" width="10.125" style="78" bestFit="1" customWidth="1"/>
    <col min="1037" max="1280" width="10" style="78"/>
    <col min="1281" max="1281" width="28.375" style="78" customWidth="1"/>
    <col min="1282" max="1282" width="10.875" style="78" customWidth="1"/>
    <col min="1283" max="1283" width="11.375" style="78" customWidth="1"/>
    <col min="1284" max="1284" width="10" style="78"/>
    <col min="1285" max="1285" width="11.375" style="78" customWidth="1"/>
    <col min="1286" max="1286" width="11.875" style="78" customWidth="1"/>
    <col min="1287" max="1287" width="10" style="78"/>
    <col min="1288" max="1288" width="10.875" style="78" bestFit="1" customWidth="1"/>
    <col min="1289" max="1290" width="10" style="78"/>
    <col min="1291" max="1292" width="10.125" style="78" bestFit="1" customWidth="1"/>
    <col min="1293" max="1536" width="10" style="78"/>
    <col min="1537" max="1537" width="28.375" style="78" customWidth="1"/>
    <col min="1538" max="1538" width="10.875" style="78" customWidth="1"/>
    <col min="1539" max="1539" width="11.375" style="78" customWidth="1"/>
    <col min="1540" max="1540" width="10" style="78"/>
    <col min="1541" max="1541" width="11.375" style="78" customWidth="1"/>
    <col min="1542" max="1542" width="11.875" style="78" customWidth="1"/>
    <col min="1543" max="1543" width="10" style="78"/>
    <col min="1544" max="1544" width="10.875" style="78" bestFit="1" customWidth="1"/>
    <col min="1545" max="1546" width="10" style="78"/>
    <col min="1547" max="1548" width="10.125" style="78" bestFit="1" customWidth="1"/>
    <col min="1549" max="1792" width="10" style="78"/>
    <col min="1793" max="1793" width="28.375" style="78" customWidth="1"/>
    <col min="1794" max="1794" width="10.875" style="78" customWidth="1"/>
    <col min="1795" max="1795" width="11.375" style="78" customWidth="1"/>
    <col min="1796" max="1796" width="10" style="78"/>
    <col min="1797" max="1797" width="11.375" style="78" customWidth="1"/>
    <col min="1798" max="1798" width="11.875" style="78" customWidth="1"/>
    <col min="1799" max="1799" width="10" style="78"/>
    <col min="1800" max="1800" width="10.875" style="78" bestFit="1" customWidth="1"/>
    <col min="1801" max="1802" width="10" style="78"/>
    <col min="1803" max="1804" width="10.125" style="78" bestFit="1" customWidth="1"/>
    <col min="1805" max="2048" width="11" style="78"/>
    <col min="2049" max="2049" width="28.375" style="78" customWidth="1"/>
    <col min="2050" max="2050" width="10.875" style="78" customWidth="1"/>
    <col min="2051" max="2051" width="11.375" style="78" customWidth="1"/>
    <col min="2052" max="2052" width="10" style="78"/>
    <col min="2053" max="2053" width="11.375" style="78" customWidth="1"/>
    <col min="2054" max="2054" width="11.875" style="78" customWidth="1"/>
    <col min="2055" max="2055" width="10" style="78"/>
    <col min="2056" max="2056" width="10.875" style="78" bestFit="1" customWidth="1"/>
    <col min="2057" max="2058" width="10" style="78"/>
    <col min="2059" max="2060" width="10.125" style="78" bestFit="1" customWidth="1"/>
    <col min="2061" max="2304" width="10" style="78"/>
    <col min="2305" max="2305" width="28.375" style="78" customWidth="1"/>
    <col min="2306" max="2306" width="10.875" style="78" customWidth="1"/>
    <col min="2307" max="2307" width="11.375" style="78" customWidth="1"/>
    <col min="2308" max="2308" width="10" style="78"/>
    <col min="2309" max="2309" width="11.375" style="78" customWidth="1"/>
    <col min="2310" max="2310" width="11.875" style="78" customWidth="1"/>
    <col min="2311" max="2311" width="10" style="78"/>
    <col min="2312" max="2312" width="10.875" style="78" bestFit="1" customWidth="1"/>
    <col min="2313" max="2314" width="10" style="78"/>
    <col min="2315" max="2316" width="10.125" style="78" bestFit="1" customWidth="1"/>
    <col min="2317" max="2560" width="10" style="78"/>
    <col min="2561" max="2561" width="28.375" style="78" customWidth="1"/>
    <col min="2562" max="2562" width="10.875" style="78" customWidth="1"/>
    <col min="2563" max="2563" width="11.375" style="78" customWidth="1"/>
    <col min="2564" max="2564" width="10" style="78"/>
    <col min="2565" max="2565" width="11.375" style="78" customWidth="1"/>
    <col min="2566" max="2566" width="11.875" style="78" customWidth="1"/>
    <col min="2567" max="2567" width="10" style="78"/>
    <col min="2568" max="2568" width="10.875" style="78" bestFit="1" customWidth="1"/>
    <col min="2569" max="2570" width="10" style="78"/>
    <col min="2571" max="2572" width="10.125" style="78" bestFit="1" customWidth="1"/>
    <col min="2573" max="2816" width="10" style="78"/>
    <col min="2817" max="2817" width="28.375" style="78" customWidth="1"/>
    <col min="2818" max="2818" width="10.875" style="78" customWidth="1"/>
    <col min="2819" max="2819" width="11.375" style="78" customWidth="1"/>
    <col min="2820" max="2820" width="10" style="78"/>
    <col min="2821" max="2821" width="11.375" style="78" customWidth="1"/>
    <col min="2822" max="2822" width="11.875" style="78" customWidth="1"/>
    <col min="2823" max="2823" width="10" style="78"/>
    <col min="2824" max="2824" width="10.875" style="78" bestFit="1" customWidth="1"/>
    <col min="2825" max="2826" width="10" style="78"/>
    <col min="2827" max="2828" width="10.125" style="78" bestFit="1" customWidth="1"/>
    <col min="2829" max="3072" width="11" style="78"/>
    <col min="3073" max="3073" width="28.375" style="78" customWidth="1"/>
    <col min="3074" max="3074" width="10.875" style="78" customWidth="1"/>
    <col min="3075" max="3075" width="11.375" style="78" customWidth="1"/>
    <col min="3076" max="3076" width="10" style="78"/>
    <col min="3077" max="3077" width="11.375" style="78" customWidth="1"/>
    <col min="3078" max="3078" width="11.875" style="78" customWidth="1"/>
    <col min="3079" max="3079" width="10" style="78"/>
    <col min="3080" max="3080" width="10.875" style="78" bestFit="1" customWidth="1"/>
    <col min="3081" max="3082" width="10" style="78"/>
    <col min="3083" max="3084" width="10.125" style="78" bestFit="1" customWidth="1"/>
    <col min="3085" max="3328" width="10" style="78"/>
    <col min="3329" max="3329" width="28.375" style="78" customWidth="1"/>
    <col min="3330" max="3330" width="10.875" style="78" customWidth="1"/>
    <col min="3331" max="3331" width="11.375" style="78" customWidth="1"/>
    <col min="3332" max="3332" width="10" style="78"/>
    <col min="3333" max="3333" width="11.375" style="78" customWidth="1"/>
    <col min="3334" max="3334" width="11.875" style="78" customWidth="1"/>
    <col min="3335" max="3335" width="10" style="78"/>
    <col min="3336" max="3336" width="10.875" style="78" bestFit="1" customWidth="1"/>
    <col min="3337" max="3338" width="10" style="78"/>
    <col min="3339" max="3340" width="10.125" style="78" bestFit="1" customWidth="1"/>
    <col min="3341" max="3584" width="10" style="78"/>
    <col min="3585" max="3585" width="28.375" style="78" customWidth="1"/>
    <col min="3586" max="3586" width="10.875" style="78" customWidth="1"/>
    <col min="3587" max="3587" width="11.375" style="78" customWidth="1"/>
    <col min="3588" max="3588" width="10" style="78"/>
    <col min="3589" max="3589" width="11.375" style="78" customWidth="1"/>
    <col min="3590" max="3590" width="11.875" style="78" customWidth="1"/>
    <col min="3591" max="3591" width="10" style="78"/>
    <col min="3592" max="3592" width="10.875" style="78" bestFit="1" customWidth="1"/>
    <col min="3593" max="3594" width="10" style="78"/>
    <col min="3595" max="3596" width="10.125" style="78" bestFit="1" customWidth="1"/>
    <col min="3597" max="3840" width="10" style="78"/>
    <col min="3841" max="3841" width="28.375" style="78" customWidth="1"/>
    <col min="3842" max="3842" width="10.875" style="78" customWidth="1"/>
    <col min="3843" max="3843" width="11.375" style="78" customWidth="1"/>
    <col min="3844" max="3844" width="10" style="78"/>
    <col min="3845" max="3845" width="11.375" style="78" customWidth="1"/>
    <col min="3846" max="3846" width="11.875" style="78" customWidth="1"/>
    <col min="3847" max="3847" width="10" style="78"/>
    <col min="3848" max="3848" width="10.875" style="78" bestFit="1" customWidth="1"/>
    <col min="3849" max="3850" width="10" style="78"/>
    <col min="3851" max="3852" width="10.125" style="78" bestFit="1" customWidth="1"/>
    <col min="3853" max="4096" width="11" style="78"/>
    <col min="4097" max="4097" width="28.375" style="78" customWidth="1"/>
    <col min="4098" max="4098" width="10.875" style="78" customWidth="1"/>
    <col min="4099" max="4099" width="11.375" style="78" customWidth="1"/>
    <col min="4100" max="4100" width="10" style="78"/>
    <col min="4101" max="4101" width="11.375" style="78" customWidth="1"/>
    <col min="4102" max="4102" width="11.875" style="78" customWidth="1"/>
    <col min="4103" max="4103" width="10" style="78"/>
    <col min="4104" max="4104" width="10.875" style="78" bestFit="1" customWidth="1"/>
    <col min="4105" max="4106" width="10" style="78"/>
    <col min="4107" max="4108" width="10.125" style="78" bestFit="1" customWidth="1"/>
    <col min="4109" max="4352" width="10" style="78"/>
    <col min="4353" max="4353" width="28.375" style="78" customWidth="1"/>
    <col min="4354" max="4354" width="10.875" style="78" customWidth="1"/>
    <col min="4355" max="4355" width="11.375" style="78" customWidth="1"/>
    <col min="4356" max="4356" width="10" style="78"/>
    <col min="4357" max="4357" width="11.375" style="78" customWidth="1"/>
    <col min="4358" max="4358" width="11.875" style="78" customWidth="1"/>
    <col min="4359" max="4359" width="10" style="78"/>
    <col min="4360" max="4360" width="10.875" style="78" bestFit="1" customWidth="1"/>
    <col min="4361" max="4362" width="10" style="78"/>
    <col min="4363" max="4364" width="10.125" style="78" bestFit="1" customWidth="1"/>
    <col min="4365" max="4608" width="10" style="78"/>
    <col min="4609" max="4609" width="28.375" style="78" customWidth="1"/>
    <col min="4610" max="4610" width="10.875" style="78" customWidth="1"/>
    <col min="4611" max="4611" width="11.375" style="78" customWidth="1"/>
    <col min="4612" max="4612" width="10" style="78"/>
    <col min="4613" max="4613" width="11.375" style="78" customWidth="1"/>
    <col min="4614" max="4614" width="11.875" style="78" customWidth="1"/>
    <col min="4615" max="4615" width="10" style="78"/>
    <col min="4616" max="4616" width="10.875" style="78" bestFit="1" customWidth="1"/>
    <col min="4617" max="4618" width="10" style="78"/>
    <col min="4619" max="4620" width="10.125" style="78" bestFit="1" customWidth="1"/>
    <col min="4621" max="4864" width="10" style="78"/>
    <col min="4865" max="4865" width="28.375" style="78" customWidth="1"/>
    <col min="4866" max="4866" width="10.875" style="78" customWidth="1"/>
    <col min="4867" max="4867" width="11.375" style="78" customWidth="1"/>
    <col min="4868" max="4868" width="10" style="78"/>
    <col min="4869" max="4869" width="11.375" style="78" customWidth="1"/>
    <col min="4870" max="4870" width="11.875" style="78" customWidth="1"/>
    <col min="4871" max="4871" width="10" style="78"/>
    <col min="4872" max="4872" width="10.875" style="78" bestFit="1" customWidth="1"/>
    <col min="4873" max="4874" width="10" style="78"/>
    <col min="4875" max="4876" width="10.125" style="78" bestFit="1" customWidth="1"/>
    <col min="4877" max="5120" width="11" style="78"/>
    <col min="5121" max="5121" width="28.375" style="78" customWidth="1"/>
    <col min="5122" max="5122" width="10.875" style="78" customWidth="1"/>
    <col min="5123" max="5123" width="11.375" style="78" customWidth="1"/>
    <col min="5124" max="5124" width="10" style="78"/>
    <col min="5125" max="5125" width="11.375" style="78" customWidth="1"/>
    <col min="5126" max="5126" width="11.875" style="78" customWidth="1"/>
    <col min="5127" max="5127" width="10" style="78"/>
    <col min="5128" max="5128" width="10.875" style="78" bestFit="1" customWidth="1"/>
    <col min="5129" max="5130" width="10" style="78"/>
    <col min="5131" max="5132" width="10.125" style="78" bestFit="1" customWidth="1"/>
    <col min="5133" max="5376" width="10" style="78"/>
    <col min="5377" max="5377" width="28.375" style="78" customWidth="1"/>
    <col min="5378" max="5378" width="10.875" style="78" customWidth="1"/>
    <col min="5379" max="5379" width="11.375" style="78" customWidth="1"/>
    <col min="5380" max="5380" width="10" style="78"/>
    <col min="5381" max="5381" width="11.375" style="78" customWidth="1"/>
    <col min="5382" max="5382" width="11.875" style="78" customWidth="1"/>
    <col min="5383" max="5383" width="10" style="78"/>
    <col min="5384" max="5384" width="10.875" style="78" bestFit="1" customWidth="1"/>
    <col min="5385" max="5386" width="10" style="78"/>
    <col min="5387" max="5388" width="10.125" style="78" bestFit="1" customWidth="1"/>
    <col min="5389" max="5632" width="10" style="78"/>
    <col min="5633" max="5633" width="28.375" style="78" customWidth="1"/>
    <col min="5634" max="5634" width="10.875" style="78" customWidth="1"/>
    <col min="5635" max="5635" width="11.375" style="78" customWidth="1"/>
    <col min="5636" max="5636" width="10" style="78"/>
    <col min="5637" max="5637" width="11.375" style="78" customWidth="1"/>
    <col min="5638" max="5638" width="11.875" style="78" customWidth="1"/>
    <col min="5639" max="5639" width="10" style="78"/>
    <col min="5640" max="5640" width="10.875" style="78" bestFit="1" customWidth="1"/>
    <col min="5641" max="5642" width="10" style="78"/>
    <col min="5643" max="5644" width="10.125" style="78" bestFit="1" customWidth="1"/>
    <col min="5645" max="5888" width="10" style="78"/>
    <col min="5889" max="5889" width="28.375" style="78" customWidth="1"/>
    <col min="5890" max="5890" width="10.875" style="78" customWidth="1"/>
    <col min="5891" max="5891" width="11.375" style="78" customWidth="1"/>
    <col min="5892" max="5892" width="10" style="78"/>
    <col min="5893" max="5893" width="11.375" style="78" customWidth="1"/>
    <col min="5894" max="5894" width="11.875" style="78" customWidth="1"/>
    <col min="5895" max="5895" width="10" style="78"/>
    <col min="5896" max="5896" width="10.875" style="78" bestFit="1" customWidth="1"/>
    <col min="5897" max="5898" width="10" style="78"/>
    <col min="5899" max="5900" width="10.125" style="78" bestFit="1" customWidth="1"/>
    <col min="5901" max="6144" width="11" style="78"/>
    <col min="6145" max="6145" width="28.375" style="78" customWidth="1"/>
    <col min="6146" max="6146" width="10.875" style="78" customWidth="1"/>
    <col min="6147" max="6147" width="11.375" style="78" customWidth="1"/>
    <col min="6148" max="6148" width="10" style="78"/>
    <col min="6149" max="6149" width="11.375" style="78" customWidth="1"/>
    <col min="6150" max="6150" width="11.875" style="78" customWidth="1"/>
    <col min="6151" max="6151" width="10" style="78"/>
    <col min="6152" max="6152" width="10.875" style="78" bestFit="1" customWidth="1"/>
    <col min="6153" max="6154" width="10" style="78"/>
    <col min="6155" max="6156" width="10.125" style="78" bestFit="1" customWidth="1"/>
    <col min="6157" max="6400" width="10" style="78"/>
    <col min="6401" max="6401" width="28.375" style="78" customWidth="1"/>
    <col min="6402" max="6402" width="10.875" style="78" customWidth="1"/>
    <col min="6403" max="6403" width="11.375" style="78" customWidth="1"/>
    <col min="6404" max="6404" width="10" style="78"/>
    <col min="6405" max="6405" width="11.375" style="78" customWidth="1"/>
    <col min="6406" max="6406" width="11.875" style="78" customWidth="1"/>
    <col min="6407" max="6407" width="10" style="78"/>
    <col min="6408" max="6408" width="10.875" style="78" bestFit="1" customWidth="1"/>
    <col min="6409" max="6410" width="10" style="78"/>
    <col min="6411" max="6412" width="10.125" style="78" bestFit="1" customWidth="1"/>
    <col min="6413" max="6656" width="10" style="78"/>
    <col min="6657" max="6657" width="28.375" style="78" customWidth="1"/>
    <col min="6658" max="6658" width="10.875" style="78" customWidth="1"/>
    <col min="6659" max="6659" width="11.375" style="78" customWidth="1"/>
    <col min="6660" max="6660" width="10" style="78"/>
    <col min="6661" max="6661" width="11.375" style="78" customWidth="1"/>
    <col min="6662" max="6662" width="11.875" style="78" customWidth="1"/>
    <col min="6663" max="6663" width="10" style="78"/>
    <col min="6664" max="6664" width="10.875" style="78" bestFit="1" customWidth="1"/>
    <col min="6665" max="6666" width="10" style="78"/>
    <col min="6667" max="6668" width="10.125" style="78" bestFit="1" customWidth="1"/>
    <col min="6669" max="6912" width="10" style="78"/>
    <col min="6913" max="6913" width="28.375" style="78" customWidth="1"/>
    <col min="6914" max="6914" width="10.875" style="78" customWidth="1"/>
    <col min="6915" max="6915" width="11.375" style="78" customWidth="1"/>
    <col min="6916" max="6916" width="10" style="78"/>
    <col min="6917" max="6917" width="11.375" style="78" customWidth="1"/>
    <col min="6918" max="6918" width="11.875" style="78" customWidth="1"/>
    <col min="6919" max="6919" width="10" style="78"/>
    <col min="6920" max="6920" width="10.875" style="78" bestFit="1" customWidth="1"/>
    <col min="6921" max="6922" width="10" style="78"/>
    <col min="6923" max="6924" width="10.125" style="78" bestFit="1" customWidth="1"/>
    <col min="6925" max="7168" width="11" style="78"/>
    <col min="7169" max="7169" width="28.375" style="78" customWidth="1"/>
    <col min="7170" max="7170" width="10.875" style="78" customWidth="1"/>
    <col min="7171" max="7171" width="11.375" style="78" customWidth="1"/>
    <col min="7172" max="7172" width="10" style="78"/>
    <col min="7173" max="7173" width="11.375" style="78" customWidth="1"/>
    <col min="7174" max="7174" width="11.875" style="78" customWidth="1"/>
    <col min="7175" max="7175" width="10" style="78"/>
    <col min="7176" max="7176" width="10.875" style="78" bestFit="1" customWidth="1"/>
    <col min="7177" max="7178" width="10" style="78"/>
    <col min="7179" max="7180" width="10.125" style="78" bestFit="1" customWidth="1"/>
    <col min="7181" max="7424" width="10" style="78"/>
    <col min="7425" max="7425" width="28.375" style="78" customWidth="1"/>
    <col min="7426" max="7426" width="10.875" style="78" customWidth="1"/>
    <col min="7427" max="7427" width="11.375" style="78" customWidth="1"/>
    <col min="7428" max="7428" width="10" style="78"/>
    <col min="7429" max="7429" width="11.375" style="78" customWidth="1"/>
    <col min="7430" max="7430" width="11.875" style="78" customWidth="1"/>
    <col min="7431" max="7431" width="10" style="78"/>
    <col min="7432" max="7432" width="10.875" style="78" bestFit="1" customWidth="1"/>
    <col min="7433" max="7434" width="10" style="78"/>
    <col min="7435" max="7436" width="10.125" style="78" bestFit="1" customWidth="1"/>
    <col min="7437" max="7680" width="10" style="78"/>
    <col min="7681" max="7681" width="28.375" style="78" customWidth="1"/>
    <col min="7682" max="7682" width="10.875" style="78" customWidth="1"/>
    <col min="7683" max="7683" width="11.375" style="78" customWidth="1"/>
    <col min="7684" max="7684" width="10" style="78"/>
    <col min="7685" max="7685" width="11.375" style="78" customWidth="1"/>
    <col min="7686" max="7686" width="11.875" style="78" customWidth="1"/>
    <col min="7687" max="7687" width="10" style="78"/>
    <col min="7688" max="7688" width="10.875" style="78" bestFit="1" customWidth="1"/>
    <col min="7689" max="7690" width="10" style="78"/>
    <col min="7691" max="7692" width="10.125" style="78" bestFit="1" customWidth="1"/>
    <col min="7693" max="7936" width="10" style="78"/>
    <col min="7937" max="7937" width="28.375" style="78" customWidth="1"/>
    <col min="7938" max="7938" width="10.875" style="78" customWidth="1"/>
    <col min="7939" max="7939" width="11.375" style="78" customWidth="1"/>
    <col min="7940" max="7940" width="10" style="78"/>
    <col min="7941" max="7941" width="11.375" style="78" customWidth="1"/>
    <col min="7942" max="7942" width="11.875" style="78" customWidth="1"/>
    <col min="7943" max="7943" width="10" style="78"/>
    <col min="7944" max="7944" width="10.875" style="78" bestFit="1" customWidth="1"/>
    <col min="7945" max="7946" width="10" style="78"/>
    <col min="7947" max="7948" width="10.125" style="78" bestFit="1" customWidth="1"/>
    <col min="7949" max="8192" width="11" style="78"/>
    <col min="8193" max="8193" width="28.375" style="78" customWidth="1"/>
    <col min="8194" max="8194" width="10.875" style="78" customWidth="1"/>
    <col min="8195" max="8195" width="11.375" style="78" customWidth="1"/>
    <col min="8196" max="8196" width="10" style="78"/>
    <col min="8197" max="8197" width="11.375" style="78" customWidth="1"/>
    <col min="8198" max="8198" width="11.875" style="78" customWidth="1"/>
    <col min="8199" max="8199" width="10" style="78"/>
    <col min="8200" max="8200" width="10.875" style="78" bestFit="1" customWidth="1"/>
    <col min="8201" max="8202" width="10" style="78"/>
    <col min="8203" max="8204" width="10.125" style="78" bestFit="1" customWidth="1"/>
    <col min="8205" max="8448" width="10" style="78"/>
    <col min="8449" max="8449" width="28.375" style="78" customWidth="1"/>
    <col min="8450" max="8450" width="10.875" style="78" customWidth="1"/>
    <col min="8451" max="8451" width="11.375" style="78" customWidth="1"/>
    <col min="8452" max="8452" width="10" style="78"/>
    <col min="8453" max="8453" width="11.375" style="78" customWidth="1"/>
    <col min="8454" max="8454" width="11.875" style="78" customWidth="1"/>
    <col min="8455" max="8455" width="10" style="78"/>
    <col min="8456" max="8456" width="10.875" style="78" bestFit="1" customWidth="1"/>
    <col min="8457" max="8458" width="10" style="78"/>
    <col min="8459" max="8460" width="10.125" style="78" bestFit="1" customWidth="1"/>
    <col min="8461" max="8704" width="10" style="78"/>
    <col min="8705" max="8705" width="28.375" style="78" customWidth="1"/>
    <col min="8706" max="8706" width="10.875" style="78" customWidth="1"/>
    <col min="8707" max="8707" width="11.375" style="78" customWidth="1"/>
    <col min="8708" max="8708" width="10" style="78"/>
    <col min="8709" max="8709" width="11.375" style="78" customWidth="1"/>
    <col min="8710" max="8710" width="11.875" style="78" customWidth="1"/>
    <col min="8711" max="8711" width="10" style="78"/>
    <col min="8712" max="8712" width="10.875" style="78" bestFit="1" customWidth="1"/>
    <col min="8713" max="8714" width="10" style="78"/>
    <col min="8715" max="8716" width="10.125" style="78" bestFit="1" customWidth="1"/>
    <col min="8717" max="8960" width="10" style="78"/>
    <col min="8961" max="8961" width="28.375" style="78" customWidth="1"/>
    <col min="8962" max="8962" width="10.875" style="78" customWidth="1"/>
    <col min="8963" max="8963" width="11.375" style="78" customWidth="1"/>
    <col min="8964" max="8964" width="10" style="78"/>
    <col min="8965" max="8965" width="11.375" style="78" customWidth="1"/>
    <col min="8966" max="8966" width="11.875" style="78" customWidth="1"/>
    <col min="8967" max="8967" width="10" style="78"/>
    <col min="8968" max="8968" width="10.875" style="78" bestFit="1" customWidth="1"/>
    <col min="8969" max="8970" width="10" style="78"/>
    <col min="8971" max="8972" width="10.125" style="78" bestFit="1" customWidth="1"/>
    <col min="8973" max="9216" width="11" style="78"/>
    <col min="9217" max="9217" width="28.375" style="78" customWidth="1"/>
    <col min="9218" max="9218" width="10.875" style="78" customWidth="1"/>
    <col min="9219" max="9219" width="11.375" style="78" customWidth="1"/>
    <col min="9220" max="9220" width="10" style="78"/>
    <col min="9221" max="9221" width="11.375" style="78" customWidth="1"/>
    <col min="9222" max="9222" width="11.875" style="78" customWidth="1"/>
    <col min="9223" max="9223" width="10" style="78"/>
    <col min="9224" max="9224" width="10.875" style="78" bestFit="1" customWidth="1"/>
    <col min="9225" max="9226" width="10" style="78"/>
    <col min="9227" max="9228" width="10.125" style="78" bestFit="1" customWidth="1"/>
    <col min="9229" max="9472" width="10" style="78"/>
    <col min="9473" max="9473" width="28.375" style="78" customWidth="1"/>
    <col min="9474" max="9474" width="10.875" style="78" customWidth="1"/>
    <col min="9475" max="9475" width="11.375" style="78" customWidth="1"/>
    <col min="9476" max="9476" width="10" style="78"/>
    <col min="9477" max="9477" width="11.375" style="78" customWidth="1"/>
    <col min="9478" max="9478" width="11.875" style="78" customWidth="1"/>
    <col min="9479" max="9479" width="10" style="78"/>
    <col min="9480" max="9480" width="10.875" style="78" bestFit="1" customWidth="1"/>
    <col min="9481" max="9482" width="10" style="78"/>
    <col min="9483" max="9484" width="10.125" style="78" bestFit="1" customWidth="1"/>
    <col min="9485" max="9728" width="10" style="78"/>
    <col min="9729" max="9729" width="28.375" style="78" customWidth="1"/>
    <col min="9730" max="9730" width="10.875" style="78" customWidth="1"/>
    <col min="9731" max="9731" width="11.375" style="78" customWidth="1"/>
    <col min="9732" max="9732" width="10" style="78"/>
    <col min="9733" max="9733" width="11.375" style="78" customWidth="1"/>
    <col min="9734" max="9734" width="11.875" style="78" customWidth="1"/>
    <col min="9735" max="9735" width="10" style="78"/>
    <col min="9736" max="9736" width="10.875" style="78" bestFit="1" customWidth="1"/>
    <col min="9737" max="9738" width="10" style="78"/>
    <col min="9739" max="9740" width="10.125" style="78" bestFit="1" customWidth="1"/>
    <col min="9741" max="9984" width="10" style="78"/>
    <col min="9985" max="9985" width="28.375" style="78" customWidth="1"/>
    <col min="9986" max="9986" width="10.875" style="78" customWidth="1"/>
    <col min="9987" max="9987" width="11.375" style="78" customWidth="1"/>
    <col min="9988" max="9988" width="10" style="78"/>
    <col min="9989" max="9989" width="11.375" style="78" customWidth="1"/>
    <col min="9990" max="9990" width="11.875" style="78" customWidth="1"/>
    <col min="9991" max="9991" width="10" style="78"/>
    <col min="9992" max="9992" width="10.875" style="78" bestFit="1" customWidth="1"/>
    <col min="9993" max="9994" width="10" style="78"/>
    <col min="9995" max="9996" width="10.125" style="78" bestFit="1" customWidth="1"/>
    <col min="9997" max="10240" width="11" style="78"/>
    <col min="10241" max="10241" width="28.375" style="78" customWidth="1"/>
    <col min="10242" max="10242" width="10.875" style="78" customWidth="1"/>
    <col min="10243" max="10243" width="11.375" style="78" customWidth="1"/>
    <col min="10244" max="10244" width="10" style="78"/>
    <col min="10245" max="10245" width="11.375" style="78" customWidth="1"/>
    <col min="10246" max="10246" width="11.875" style="78" customWidth="1"/>
    <col min="10247" max="10247" width="10" style="78"/>
    <col min="10248" max="10248" width="10.875" style="78" bestFit="1" customWidth="1"/>
    <col min="10249" max="10250" width="10" style="78"/>
    <col min="10251" max="10252" width="10.125" style="78" bestFit="1" customWidth="1"/>
    <col min="10253" max="10496" width="10" style="78"/>
    <col min="10497" max="10497" width="28.375" style="78" customWidth="1"/>
    <col min="10498" max="10498" width="10.875" style="78" customWidth="1"/>
    <col min="10499" max="10499" width="11.375" style="78" customWidth="1"/>
    <col min="10500" max="10500" width="10" style="78"/>
    <col min="10501" max="10501" width="11.375" style="78" customWidth="1"/>
    <col min="10502" max="10502" width="11.875" style="78" customWidth="1"/>
    <col min="10503" max="10503" width="10" style="78"/>
    <col min="10504" max="10504" width="10.875" style="78" bestFit="1" customWidth="1"/>
    <col min="10505" max="10506" width="10" style="78"/>
    <col min="10507" max="10508" width="10.125" style="78" bestFit="1" customWidth="1"/>
    <col min="10509" max="10752" width="10" style="78"/>
    <col min="10753" max="10753" width="28.375" style="78" customWidth="1"/>
    <col min="10754" max="10754" width="10.875" style="78" customWidth="1"/>
    <col min="10755" max="10755" width="11.375" style="78" customWidth="1"/>
    <col min="10756" max="10756" width="10" style="78"/>
    <col min="10757" max="10757" width="11.375" style="78" customWidth="1"/>
    <col min="10758" max="10758" width="11.875" style="78" customWidth="1"/>
    <col min="10759" max="10759" width="10" style="78"/>
    <col min="10760" max="10760" width="10.875" style="78" bestFit="1" customWidth="1"/>
    <col min="10761" max="10762" width="10" style="78"/>
    <col min="10763" max="10764" width="10.125" style="78" bestFit="1" customWidth="1"/>
    <col min="10765" max="11008" width="10" style="78"/>
    <col min="11009" max="11009" width="28.375" style="78" customWidth="1"/>
    <col min="11010" max="11010" width="10.875" style="78" customWidth="1"/>
    <col min="11011" max="11011" width="11.375" style="78" customWidth="1"/>
    <col min="11012" max="11012" width="10" style="78"/>
    <col min="11013" max="11013" width="11.375" style="78" customWidth="1"/>
    <col min="11014" max="11014" width="11.875" style="78" customWidth="1"/>
    <col min="11015" max="11015" width="10" style="78"/>
    <col min="11016" max="11016" width="10.875" style="78" bestFit="1" customWidth="1"/>
    <col min="11017" max="11018" width="10" style="78"/>
    <col min="11019" max="11020" width="10.125" style="78" bestFit="1" customWidth="1"/>
    <col min="11021" max="11264" width="11" style="78"/>
    <col min="11265" max="11265" width="28.375" style="78" customWidth="1"/>
    <col min="11266" max="11266" width="10.875" style="78" customWidth="1"/>
    <col min="11267" max="11267" width="11.375" style="78" customWidth="1"/>
    <col min="11268" max="11268" width="10" style="78"/>
    <col min="11269" max="11269" width="11.375" style="78" customWidth="1"/>
    <col min="11270" max="11270" width="11.875" style="78" customWidth="1"/>
    <col min="11271" max="11271" width="10" style="78"/>
    <col min="11272" max="11272" width="10.875" style="78" bestFit="1" customWidth="1"/>
    <col min="11273" max="11274" width="10" style="78"/>
    <col min="11275" max="11276" width="10.125" style="78" bestFit="1" customWidth="1"/>
    <col min="11277" max="11520" width="10" style="78"/>
    <col min="11521" max="11521" width="28.375" style="78" customWidth="1"/>
    <col min="11522" max="11522" width="10.875" style="78" customWidth="1"/>
    <col min="11523" max="11523" width="11.375" style="78" customWidth="1"/>
    <col min="11524" max="11524" width="10" style="78"/>
    <col min="11525" max="11525" width="11.375" style="78" customWidth="1"/>
    <col min="11526" max="11526" width="11.875" style="78" customWidth="1"/>
    <col min="11527" max="11527" width="10" style="78"/>
    <col min="11528" max="11528" width="10.875" style="78" bestFit="1" customWidth="1"/>
    <col min="11529" max="11530" width="10" style="78"/>
    <col min="11531" max="11532" width="10.125" style="78" bestFit="1" customWidth="1"/>
    <col min="11533" max="11776" width="10" style="78"/>
    <col min="11777" max="11777" width="28.375" style="78" customWidth="1"/>
    <col min="11778" max="11778" width="10.875" style="78" customWidth="1"/>
    <col min="11779" max="11779" width="11.375" style="78" customWidth="1"/>
    <col min="11780" max="11780" width="10" style="78"/>
    <col min="11781" max="11781" width="11.375" style="78" customWidth="1"/>
    <col min="11782" max="11782" width="11.875" style="78" customWidth="1"/>
    <col min="11783" max="11783" width="10" style="78"/>
    <col min="11784" max="11784" width="10.875" style="78" bestFit="1" customWidth="1"/>
    <col min="11785" max="11786" width="10" style="78"/>
    <col min="11787" max="11788" width="10.125" style="78" bestFit="1" customWidth="1"/>
    <col min="11789" max="12032" width="10" style="78"/>
    <col min="12033" max="12033" width="28.375" style="78" customWidth="1"/>
    <col min="12034" max="12034" width="10.875" style="78" customWidth="1"/>
    <col min="12035" max="12035" width="11.375" style="78" customWidth="1"/>
    <col min="12036" max="12036" width="10" style="78"/>
    <col min="12037" max="12037" width="11.375" style="78" customWidth="1"/>
    <col min="12038" max="12038" width="11.875" style="78" customWidth="1"/>
    <col min="12039" max="12039" width="10" style="78"/>
    <col min="12040" max="12040" width="10.875" style="78" bestFit="1" customWidth="1"/>
    <col min="12041" max="12042" width="10" style="78"/>
    <col min="12043" max="12044" width="10.125" style="78" bestFit="1" customWidth="1"/>
    <col min="12045" max="12288" width="11" style="78"/>
    <col min="12289" max="12289" width="28.375" style="78" customWidth="1"/>
    <col min="12290" max="12290" width="10.875" style="78" customWidth="1"/>
    <col min="12291" max="12291" width="11.375" style="78" customWidth="1"/>
    <col min="12292" max="12292" width="10" style="78"/>
    <col min="12293" max="12293" width="11.375" style="78" customWidth="1"/>
    <col min="12294" max="12294" width="11.875" style="78" customWidth="1"/>
    <col min="12295" max="12295" width="10" style="78"/>
    <col min="12296" max="12296" width="10.875" style="78" bestFit="1" customWidth="1"/>
    <col min="12297" max="12298" width="10" style="78"/>
    <col min="12299" max="12300" width="10.125" style="78" bestFit="1" customWidth="1"/>
    <col min="12301" max="12544" width="10" style="78"/>
    <col min="12545" max="12545" width="28.375" style="78" customWidth="1"/>
    <col min="12546" max="12546" width="10.875" style="78" customWidth="1"/>
    <col min="12547" max="12547" width="11.375" style="78" customWidth="1"/>
    <col min="12548" max="12548" width="10" style="78"/>
    <col min="12549" max="12549" width="11.375" style="78" customWidth="1"/>
    <col min="12550" max="12550" width="11.875" style="78" customWidth="1"/>
    <col min="12551" max="12551" width="10" style="78"/>
    <col min="12552" max="12552" width="10.875" style="78" bestFit="1" customWidth="1"/>
    <col min="12553" max="12554" width="10" style="78"/>
    <col min="12555" max="12556" width="10.125" style="78" bestFit="1" customWidth="1"/>
    <col min="12557" max="12800" width="10" style="78"/>
    <col min="12801" max="12801" width="28.375" style="78" customWidth="1"/>
    <col min="12802" max="12802" width="10.875" style="78" customWidth="1"/>
    <col min="12803" max="12803" width="11.375" style="78" customWidth="1"/>
    <col min="12804" max="12804" width="10" style="78"/>
    <col min="12805" max="12805" width="11.375" style="78" customWidth="1"/>
    <col min="12806" max="12806" width="11.875" style="78" customWidth="1"/>
    <col min="12807" max="12807" width="10" style="78"/>
    <col min="12808" max="12808" width="10.875" style="78" bestFit="1" customWidth="1"/>
    <col min="12809" max="12810" width="10" style="78"/>
    <col min="12811" max="12812" width="10.125" style="78" bestFit="1" customWidth="1"/>
    <col min="12813" max="13056" width="10" style="78"/>
    <col min="13057" max="13057" width="28.375" style="78" customWidth="1"/>
    <col min="13058" max="13058" width="10.875" style="78" customWidth="1"/>
    <col min="13059" max="13059" width="11.375" style="78" customWidth="1"/>
    <col min="13060" max="13060" width="10" style="78"/>
    <col min="13061" max="13061" width="11.375" style="78" customWidth="1"/>
    <col min="13062" max="13062" width="11.875" style="78" customWidth="1"/>
    <col min="13063" max="13063" width="10" style="78"/>
    <col min="13064" max="13064" width="10.875" style="78" bestFit="1" customWidth="1"/>
    <col min="13065" max="13066" width="10" style="78"/>
    <col min="13067" max="13068" width="10.125" style="78" bestFit="1" customWidth="1"/>
    <col min="13069" max="13312" width="11" style="78"/>
    <col min="13313" max="13313" width="28.375" style="78" customWidth="1"/>
    <col min="13314" max="13314" width="10.875" style="78" customWidth="1"/>
    <col min="13315" max="13315" width="11.375" style="78" customWidth="1"/>
    <col min="13316" max="13316" width="10" style="78"/>
    <col min="13317" max="13317" width="11.375" style="78" customWidth="1"/>
    <col min="13318" max="13318" width="11.875" style="78" customWidth="1"/>
    <col min="13319" max="13319" width="10" style="78"/>
    <col min="13320" max="13320" width="10.875" style="78" bestFit="1" customWidth="1"/>
    <col min="13321" max="13322" width="10" style="78"/>
    <col min="13323" max="13324" width="10.125" style="78" bestFit="1" customWidth="1"/>
    <col min="13325" max="13568" width="10" style="78"/>
    <col min="13569" max="13569" width="28.375" style="78" customWidth="1"/>
    <col min="13570" max="13570" width="10.875" style="78" customWidth="1"/>
    <col min="13571" max="13571" width="11.375" style="78" customWidth="1"/>
    <col min="13572" max="13572" width="10" style="78"/>
    <col min="13573" max="13573" width="11.375" style="78" customWidth="1"/>
    <col min="13574" max="13574" width="11.875" style="78" customWidth="1"/>
    <col min="13575" max="13575" width="10" style="78"/>
    <col min="13576" max="13576" width="10.875" style="78" bestFit="1" customWidth="1"/>
    <col min="13577" max="13578" width="10" style="78"/>
    <col min="13579" max="13580" width="10.125" style="78" bestFit="1" customWidth="1"/>
    <col min="13581" max="13824" width="10" style="78"/>
    <col min="13825" max="13825" width="28.375" style="78" customWidth="1"/>
    <col min="13826" max="13826" width="10.875" style="78" customWidth="1"/>
    <col min="13827" max="13827" width="11.375" style="78" customWidth="1"/>
    <col min="13828" max="13828" width="10" style="78"/>
    <col min="13829" max="13829" width="11.375" style="78" customWidth="1"/>
    <col min="13830" max="13830" width="11.875" style="78" customWidth="1"/>
    <col min="13831" max="13831" width="10" style="78"/>
    <col min="13832" max="13832" width="10.875" style="78" bestFit="1" customWidth="1"/>
    <col min="13833" max="13834" width="10" style="78"/>
    <col min="13835" max="13836" width="10.125" style="78" bestFit="1" customWidth="1"/>
    <col min="13837" max="14080" width="10" style="78"/>
    <col min="14081" max="14081" width="28.375" style="78" customWidth="1"/>
    <col min="14082" max="14082" width="10.875" style="78" customWidth="1"/>
    <col min="14083" max="14083" width="11.375" style="78" customWidth="1"/>
    <col min="14084" max="14084" width="10" style="78"/>
    <col min="14085" max="14085" width="11.375" style="78" customWidth="1"/>
    <col min="14086" max="14086" width="11.875" style="78" customWidth="1"/>
    <col min="14087" max="14087" width="10" style="78"/>
    <col min="14088" max="14088" width="10.875" style="78" bestFit="1" customWidth="1"/>
    <col min="14089" max="14090" width="10" style="78"/>
    <col min="14091" max="14092" width="10.125" style="78" bestFit="1" customWidth="1"/>
    <col min="14093" max="14336" width="11" style="78"/>
    <col min="14337" max="14337" width="28.375" style="78" customWidth="1"/>
    <col min="14338" max="14338" width="10.875" style="78" customWidth="1"/>
    <col min="14339" max="14339" width="11.375" style="78" customWidth="1"/>
    <col min="14340" max="14340" width="10" style="78"/>
    <col min="14341" max="14341" width="11.375" style="78" customWidth="1"/>
    <col min="14342" max="14342" width="11.875" style="78" customWidth="1"/>
    <col min="14343" max="14343" width="10" style="78"/>
    <col min="14344" max="14344" width="10.875" style="78" bestFit="1" customWidth="1"/>
    <col min="14345" max="14346" width="10" style="78"/>
    <col min="14347" max="14348" width="10.125" style="78" bestFit="1" customWidth="1"/>
    <col min="14349" max="14592" width="10" style="78"/>
    <col min="14593" max="14593" width="28.375" style="78" customWidth="1"/>
    <col min="14594" max="14594" width="10.875" style="78" customWidth="1"/>
    <col min="14595" max="14595" width="11.375" style="78" customWidth="1"/>
    <col min="14596" max="14596" width="10" style="78"/>
    <col min="14597" max="14597" width="11.375" style="78" customWidth="1"/>
    <col min="14598" max="14598" width="11.875" style="78" customWidth="1"/>
    <col min="14599" max="14599" width="10" style="78"/>
    <col min="14600" max="14600" width="10.875" style="78" bestFit="1" customWidth="1"/>
    <col min="14601" max="14602" width="10" style="78"/>
    <col min="14603" max="14604" width="10.125" style="78" bestFit="1" customWidth="1"/>
    <col min="14605" max="14848" width="10" style="78"/>
    <col min="14849" max="14849" width="28.375" style="78" customWidth="1"/>
    <col min="14850" max="14850" width="10.875" style="78" customWidth="1"/>
    <col min="14851" max="14851" width="11.375" style="78" customWidth="1"/>
    <col min="14852" max="14852" width="10" style="78"/>
    <col min="14853" max="14853" width="11.375" style="78" customWidth="1"/>
    <col min="14854" max="14854" width="11.875" style="78" customWidth="1"/>
    <col min="14855" max="14855" width="10" style="78"/>
    <col min="14856" max="14856" width="10.875" style="78" bestFit="1" customWidth="1"/>
    <col min="14857" max="14858" width="10" style="78"/>
    <col min="14859" max="14860" width="10.125" style="78" bestFit="1" customWidth="1"/>
    <col min="14861" max="15104" width="10" style="78"/>
    <col min="15105" max="15105" width="28.375" style="78" customWidth="1"/>
    <col min="15106" max="15106" width="10.875" style="78" customWidth="1"/>
    <col min="15107" max="15107" width="11.375" style="78" customWidth="1"/>
    <col min="15108" max="15108" width="10" style="78"/>
    <col min="15109" max="15109" width="11.375" style="78" customWidth="1"/>
    <col min="15110" max="15110" width="11.875" style="78" customWidth="1"/>
    <col min="15111" max="15111" width="10" style="78"/>
    <col min="15112" max="15112" width="10.875" style="78" bestFit="1" customWidth="1"/>
    <col min="15113" max="15114" width="10" style="78"/>
    <col min="15115" max="15116" width="10.125" style="78" bestFit="1" customWidth="1"/>
    <col min="15117" max="15360" width="11" style="78"/>
    <col min="15361" max="15361" width="28.375" style="78" customWidth="1"/>
    <col min="15362" max="15362" width="10.875" style="78" customWidth="1"/>
    <col min="15363" max="15363" width="11.375" style="78" customWidth="1"/>
    <col min="15364" max="15364" width="10" style="78"/>
    <col min="15365" max="15365" width="11.375" style="78" customWidth="1"/>
    <col min="15366" max="15366" width="11.875" style="78" customWidth="1"/>
    <col min="15367" max="15367" width="10" style="78"/>
    <col min="15368" max="15368" width="10.875" style="78" bestFit="1" customWidth="1"/>
    <col min="15369" max="15370" width="10" style="78"/>
    <col min="15371" max="15372" width="10.125" style="78" bestFit="1" customWidth="1"/>
    <col min="15373" max="15616" width="10" style="78"/>
    <col min="15617" max="15617" width="28.375" style="78" customWidth="1"/>
    <col min="15618" max="15618" width="10.875" style="78" customWidth="1"/>
    <col min="15619" max="15619" width="11.375" style="78" customWidth="1"/>
    <col min="15620" max="15620" width="10" style="78"/>
    <col min="15621" max="15621" width="11.375" style="78" customWidth="1"/>
    <col min="15622" max="15622" width="11.875" style="78" customWidth="1"/>
    <col min="15623" max="15623" width="10" style="78"/>
    <col min="15624" max="15624" width="10.875" style="78" bestFit="1" customWidth="1"/>
    <col min="15625" max="15626" width="10" style="78"/>
    <col min="15627" max="15628" width="10.125" style="78" bestFit="1" customWidth="1"/>
    <col min="15629" max="15872" width="10" style="78"/>
    <col min="15873" max="15873" width="28.375" style="78" customWidth="1"/>
    <col min="15874" max="15874" width="10.875" style="78" customWidth="1"/>
    <col min="15875" max="15875" width="11.375" style="78" customWidth="1"/>
    <col min="15876" max="15876" width="10" style="78"/>
    <col min="15877" max="15877" width="11.375" style="78" customWidth="1"/>
    <col min="15878" max="15878" width="11.875" style="78" customWidth="1"/>
    <col min="15879" max="15879" width="10" style="78"/>
    <col min="15880" max="15880" width="10.875" style="78" bestFit="1" customWidth="1"/>
    <col min="15881" max="15882" width="10" style="78"/>
    <col min="15883" max="15884" width="10.125" style="78" bestFit="1" customWidth="1"/>
    <col min="15885" max="16128" width="10" style="78"/>
    <col min="16129" max="16129" width="28.375" style="78" customWidth="1"/>
    <col min="16130" max="16130" width="10.875" style="78" customWidth="1"/>
    <col min="16131" max="16131" width="11.375" style="78" customWidth="1"/>
    <col min="16132" max="16132" width="10" style="78"/>
    <col min="16133" max="16133" width="11.375" style="78" customWidth="1"/>
    <col min="16134" max="16134" width="11.875" style="78" customWidth="1"/>
    <col min="16135" max="16135" width="10" style="78"/>
    <col min="16136" max="16136" width="10.875" style="78" bestFit="1" customWidth="1"/>
    <col min="16137" max="16138" width="10" style="78"/>
    <col min="16139" max="16140" width="10.125" style="78" bestFit="1" customWidth="1"/>
    <col min="16141" max="16384" width="11" style="78"/>
  </cols>
  <sheetData>
    <row r="1" spans="1:9" ht="14.25" x14ac:dyDescent="0.2">
      <c r="A1" s="433" t="s">
        <v>5</v>
      </c>
      <c r="B1" s="432"/>
      <c r="C1" s="432"/>
      <c r="D1" s="432"/>
      <c r="E1" s="432"/>
      <c r="F1" s="432"/>
      <c r="G1" s="432"/>
      <c r="H1" s="432"/>
      <c r="I1" s="353"/>
    </row>
    <row r="2" spans="1:9" ht="15.75" x14ac:dyDescent="0.25">
      <c r="A2" s="434"/>
      <c r="B2" s="435"/>
      <c r="C2" s="432"/>
      <c r="D2" s="432"/>
      <c r="E2" s="432"/>
      <c r="F2" s="432"/>
      <c r="G2" s="432"/>
      <c r="H2" s="62" t="s">
        <v>157</v>
      </c>
      <c r="I2" s="353"/>
    </row>
    <row r="3" spans="1:9" s="80" customFormat="1" ht="14.25" x14ac:dyDescent="0.2">
      <c r="A3" s="407"/>
      <c r="B3" s="894">
        <f>INDICE!A3</f>
        <v>42979</v>
      </c>
      <c r="C3" s="895"/>
      <c r="D3" s="895" t="s">
        <v>118</v>
      </c>
      <c r="E3" s="895"/>
      <c r="F3" s="895" t="s">
        <v>119</v>
      </c>
      <c r="G3" s="895"/>
      <c r="H3" s="895"/>
      <c r="I3" s="353"/>
    </row>
    <row r="4" spans="1:9" s="80" customFormat="1" ht="14.25" x14ac:dyDescent="0.2">
      <c r="A4" s="81"/>
      <c r="B4" s="72" t="s">
        <v>47</v>
      </c>
      <c r="C4" s="72" t="s">
        <v>460</v>
      </c>
      <c r="D4" s="72" t="s">
        <v>47</v>
      </c>
      <c r="E4" s="72" t="s">
        <v>460</v>
      </c>
      <c r="F4" s="72" t="s">
        <v>47</v>
      </c>
      <c r="G4" s="73" t="s">
        <v>460</v>
      </c>
      <c r="H4" s="73" t="s">
        <v>126</v>
      </c>
      <c r="I4" s="353"/>
    </row>
    <row r="5" spans="1:9" s="80" customFormat="1" ht="14.25" x14ac:dyDescent="0.2">
      <c r="A5" s="82" t="s">
        <v>572</v>
      </c>
      <c r="B5" s="426">
        <v>134.11574000000002</v>
      </c>
      <c r="C5" s="84">
        <v>-28.045095032636119</v>
      </c>
      <c r="D5" s="83">
        <v>1798.9696199999998</v>
      </c>
      <c r="E5" s="84">
        <v>-0.47855465556987414</v>
      </c>
      <c r="F5" s="83">
        <v>2500.2278000000001</v>
      </c>
      <c r="G5" s="84">
        <v>6.7588707129351775</v>
      </c>
      <c r="H5" s="429">
        <v>4.2885484345844205</v>
      </c>
      <c r="I5" s="353"/>
    </row>
    <row r="6" spans="1:9" s="80" customFormat="1" ht="14.25" x14ac:dyDescent="0.2">
      <c r="A6" s="82" t="s">
        <v>48</v>
      </c>
      <c r="B6" s="427">
        <v>416.93390999999974</v>
      </c>
      <c r="C6" s="86">
        <v>1.2892201736072122</v>
      </c>
      <c r="D6" s="85">
        <v>3676.2583300000001</v>
      </c>
      <c r="E6" s="86">
        <v>1.96199450117329</v>
      </c>
      <c r="F6" s="85">
        <v>4829.2686900000017</v>
      </c>
      <c r="G6" s="86">
        <v>1.5540020613410934</v>
      </c>
      <c r="H6" s="430">
        <v>8.2834662828271313</v>
      </c>
      <c r="I6" s="353"/>
    </row>
    <row r="7" spans="1:9" s="80" customFormat="1" ht="14.25" x14ac:dyDescent="0.2">
      <c r="A7" s="82" t="s">
        <v>49</v>
      </c>
      <c r="B7" s="427">
        <v>618.70951000000014</v>
      </c>
      <c r="C7" s="86">
        <v>9.8648663382242141</v>
      </c>
      <c r="D7" s="85">
        <v>4885.8918100000001</v>
      </c>
      <c r="E7" s="86">
        <v>9.0110181633892044</v>
      </c>
      <c r="F7" s="85">
        <v>6297.8253600000007</v>
      </c>
      <c r="G7" s="86">
        <v>9.4128523937718658</v>
      </c>
      <c r="H7" s="430">
        <v>10.802427318388373</v>
      </c>
      <c r="I7" s="353"/>
    </row>
    <row r="8" spans="1:9" s="80" customFormat="1" ht="14.25" x14ac:dyDescent="0.2">
      <c r="A8" s="82" t="s">
        <v>127</v>
      </c>
      <c r="B8" s="427">
        <v>2490.1257400000004</v>
      </c>
      <c r="C8" s="86">
        <v>0.7855700872328949</v>
      </c>
      <c r="D8" s="85">
        <v>22872.155739999998</v>
      </c>
      <c r="E8" s="86">
        <v>1.2414642046743296</v>
      </c>
      <c r="F8" s="85">
        <v>30609.898040000007</v>
      </c>
      <c r="G8" s="86">
        <v>1.1957167027655515</v>
      </c>
      <c r="H8" s="430">
        <v>52.504027961864409</v>
      </c>
      <c r="I8" s="353"/>
    </row>
    <row r="9" spans="1:9" s="80" customFormat="1" ht="14.25" x14ac:dyDescent="0.2">
      <c r="A9" s="82" t="s">
        <v>128</v>
      </c>
      <c r="B9" s="427">
        <v>732.93624000000011</v>
      </c>
      <c r="C9" s="86">
        <v>6.3605684722491524</v>
      </c>
      <c r="D9" s="85">
        <v>6161.7174300000006</v>
      </c>
      <c r="E9" s="86">
        <v>-4.0703461151955818</v>
      </c>
      <c r="F9" s="85">
        <v>8301.3410199999998</v>
      </c>
      <c r="G9" s="87">
        <v>-2.4935969755092033</v>
      </c>
      <c r="H9" s="430">
        <v>14.238983758308915</v>
      </c>
      <c r="I9" s="353"/>
    </row>
    <row r="10" spans="1:9" s="80" customFormat="1" ht="14.25" x14ac:dyDescent="0.2">
      <c r="A10" s="81" t="s">
        <v>461</v>
      </c>
      <c r="B10" s="428">
        <v>451.00000000000006</v>
      </c>
      <c r="C10" s="89">
        <v>-25.503273310604062</v>
      </c>
      <c r="D10" s="88">
        <v>4066.4207974862447</v>
      </c>
      <c r="E10" s="86">
        <v>-5.3104297471832433</v>
      </c>
      <c r="F10" s="88">
        <v>5761.5338222233877</v>
      </c>
      <c r="G10" s="89">
        <v>-0.70575256534829178</v>
      </c>
      <c r="H10" s="431">
        <v>9.8825462440267628</v>
      </c>
      <c r="I10" s="353"/>
    </row>
    <row r="11" spans="1:9" s="80" customFormat="1" ht="14.25" x14ac:dyDescent="0.2">
      <c r="A11" s="90" t="s">
        <v>462</v>
      </c>
      <c r="B11" s="91">
        <v>4843.8211400000009</v>
      </c>
      <c r="C11" s="92">
        <v>-1.6760168474955544</v>
      </c>
      <c r="D11" s="91">
        <v>43461.413727486237</v>
      </c>
      <c r="E11" s="92">
        <v>0.59468968559523749</v>
      </c>
      <c r="F11" s="91">
        <v>58300.094732223391</v>
      </c>
      <c r="G11" s="92">
        <v>1.5368594300563498</v>
      </c>
      <c r="H11" s="92">
        <v>100</v>
      </c>
      <c r="I11" s="353"/>
    </row>
    <row r="12" spans="1:9" s="80" customFormat="1" ht="14.25" x14ac:dyDescent="0.2">
      <c r="A12" s="82"/>
      <c r="B12" s="82"/>
      <c r="C12" s="82"/>
      <c r="D12" s="82"/>
      <c r="E12" s="82"/>
      <c r="F12" s="82"/>
      <c r="G12" s="82"/>
      <c r="H12" s="93" t="s">
        <v>232</v>
      </c>
      <c r="I12" s="353"/>
    </row>
    <row r="13" spans="1:9" s="80" customFormat="1" ht="14.25" x14ac:dyDescent="0.2">
      <c r="A13" s="94" t="s">
        <v>527</v>
      </c>
      <c r="B13" s="82"/>
      <c r="C13" s="82"/>
      <c r="D13" s="82"/>
      <c r="E13" s="82"/>
      <c r="F13" s="82"/>
      <c r="G13" s="82"/>
      <c r="H13" s="82"/>
      <c r="I13" s="353"/>
    </row>
    <row r="14" spans="1:9" ht="14.25" x14ac:dyDescent="0.2">
      <c r="A14" s="94" t="s">
        <v>463</v>
      </c>
      <c r="B14" s="85"/>
      <c r="C14" s="432"/>
      <c r="D14" s="432"/>
      <c r="E14" s="432"/>
      <c r="F14" s="432"/>
      <c r="G14" s="432"/>
      <c r="H14" s="432"/>
      <c r="I14" s="353"/>
    </row>
    <row r="15" spans="1:9" ht="14.25" x14ac:dyDescent="0.2">
      <c r="A15" s="94" t="s">
        <v>464</v>
      </c>
      <c r="B15" s="432"/>
      <c r="C15" s="432"/>
      <c r="D15" s="432"/>
      <c r="E15" s="432"/>
      <c r="F15" s="432"/>
      <c r="G15" s="432"/>
      <c r="H15" s="432"/>
      <c r="I15" s="353"/>
    </row>
    <row r="16" spans="1:9" ht="14.25" x14ac:dyDescent="0.2">
      <c r="A16" s="165" t="s">
        <v>601</v>
      </c>
      <c r="B16" s="432"/>
      <c r="C16" s="432"/>
      <c r="D16" s="432"/>
      <c r="E16" s="432"/>
      <c r="F16" s="432"/>
      <c r="G16" s="432"/>
      <c r="H16" s="432"/>
      <c r="I16" s="353"/>
    </row>
    <row r="17" spans="2:9" ht="14.25" x14ac:dyDescent="0.2">
      <c r="B17" s="432"/>
      <c r="C17" s="432"/>
      <c r="D17" s="432"/>
      <c r="E17" s="432"/>
      <c r="F17" s="432"/>
      <c r="G17" s="432"/>
      <c r="H17" s="432"/>
      <c r="I17" s="353"/>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election activeCell="M5" sqref="M5"/>
    </sheetView>
  </sheetViews>
  <sheetFormatPr baseColWidth="10" defaultRowHeight="14.25" x14ac:dyDescent="0.2"/>
  <cols>
    <col min="1" max="1" width="26.875" customWidth="1"/>
    <col min="2" max="13" width="8.75" customWidth="1"/>
  </cols>
  <sheetData>
    <row r="1" spans="1:13" x14ac:dyDescent="0.2">
      <c r="A1" s="211" t="s">
        <v>400</v>
      </c>
      <c r="B1" s="13"/>
      <c r="C1" s="13"/>
      <c r="D1" s="13"/>
      <c r="E1" s="13"/>
      <c r="F1" s="13"/>
      <c r="G1" s="13"/>
      <c r="H1" s="13"/>
      <c r="I1" s="13"/>
      <c r="J1" s="13"/>
      <c r="K1" s="13"/>
      <c r="L1" s="13"/>
      <c r="M1" s="13"/>
    </row>
    <row r="2" spans="1:13" x14ac:dyDescent="0.2">
      <c r="A2" s="211"/>
      <c r="B2" s="13"/>
      <c r="C2" s="13"/>
      <c r="D2" s="13"/>
      <c r="E2" s="13"/>
      <c r="F2" s="13"/>
      <c r="G2" s="13"/>
      <c r="H2" s="13"/>
      <c r="I2" s="13"/>
      <c r="J2" s="13"/>
      <c r="K2" s="13"/>
      <c r="L2" s="13"/>
      <c r="M2" s="216"/>
    </row>
    <row r="3" spans="1:13" x14ac:dyDescent="0.2">
      <c r="A3" s="726"/>
      <c r="B3" s="658">
        <v>2016</v>
      </c>
      <c r="C3" s="658" t="s">
        <v>568</v>
      </c>
      <c r="D3" s="658" t="s">
        <v>568</v>
      </c>
      <c r="E3" s="658">
        <v>2017</v>
      </c>
      <c r="F3" s="658" t="s">
        <v>568</v>
      </c>
      <c r="G3" s="658" t="s">
        <v>568</v>
      </c>
      <c r="H3" s="658" t="s">
        <v>568</v>
      </c>
      <c r="I3" s="658" t="s">
        <v>568</v>
      </c>
      <c r="J3" s="658" t="s">
        <v>568</v>
      </c>
      <c r="K3" s="658" t="s">
        <v>568</v>
      </c>
      <c r="L3" s="658" t="s">
        <v>568</v>
      </c>
      <c r="M3" s="658" t="s">
        <v>568</v>
      </c>
    </row>
    <row r="4" spans="1:13" x14ac:dyDescent="0.2">
      <c r="A4" s="213"/>
      <c r="B4" s="807">
        <v>42644</v>
      </c>
      <c r="C4" s="807">
        <v>42675</v>
      </c>
      <c r="D4" s="807">
        <v>42705</v>
      </c>
      <c r="E4" s="807">
        <v>42736</v>
      </c>
      <c r="F4" s="807">
        <v>42767</v>
      </c>
      <c r="G4" s="807">
        <v>42795</v>
      </c>
      <c r="H4" s="807">
        <v>42826</v>
      </c>
      <c r="I4" s="807">
        <v>42856</v>
      </c>
      <c r="J4" s="807">
        <v>42887</v>
      </c>
      <c r="K4" s="807">
        <v>42917</v>
      </c>
      <c r="L4" s="807">
        <v>42948</v>
      </c>
      <c r="M4" s="807">
        <v>42979</v>
      </c>
    </row>
    <row r="5" spans="1:13" x14ac:dyDescent="0.2">
      <c r="A5" s="825" t="s">
        <v>626</v>
      </c>
      <c r="B5" s="809">
        <v>2.9495238095238094</v>
      </c>
      <c r="C5" s="809">
        <v>2.5010000000000003</v>
      </c>
      <c r="D5" s="809">
        <v>3.5819047619047626</v>
      </c>
      <c r="E5" s="809">
        <v>3.2610000000000001</v>
      </c>
      <c r="F5" s="809">
        <v>2.8210526315789477</v>
      </c>
      <c r="G5" s="809">
        <v>2.8747826086956523</v>
      </c>
      <c r="H5" s="809">
        <v>3.081578947368421</v>
      </c>
      <c r="I5" s="809">
        <v>3.1245454545454545</v>
      </c>
      <c r="J5" s="809">
        <v>2.938636363636363</v>
      </c>
      <c r="K5" s="809">
        <v>2.9621052631578957</v>
      </c>
      <c r="L5" s="809">
        <v>2.8756521739130436</v>
      </c>
      <c r="M5" s="809">
        <v>2.9668421052631579</v>
      </c>
    </row>
    <row r="6" spans="1:13" x14ac:dyDescent="0.2">
      <c r="A6" s="814" t="s">
        <v>627</v>
      </c>
      <c r="B6" s="809">
        <v>42.970476190476184</v>
      </c>
      <c r="C6" s="809">
        <v>48.181818181818173</v>
      </c>
      <c r="D6" s="809">
        <v>46.327999999999989</v>
      </c>
      <c r="E6" s="809">
        <v>53.428571428571431</v>
      </c>
      <c r="F6" s="809">
        <v>51.037999999999997</v>
      </c>
      <c r="G6" s="809">
        <v>41.078695652173913</v>
      </c>
      <c r="H6" s="809">
        <v>39.766000000000005</v>
      </c>
      <c r="I6" s="809">
        <v>39.345454545454537</v>
      </c>
      <c r="J6" s="809">
        <v>34.885454545454543</v>
      </c>
      <c r="K6" s="809">
        <v>36.300952380952381</v>
      </c>
      <c r="L6" s="809">
        <v>42.683913043478256</v>
      </c>
      <c r="M6" s="809">
        <v>46.016500000000001</v>
      </c>
    </row>
    <row r="7" spans="1:13" x14ac:dyDescent="0.2">
      <c r="A7" s="756" t="s">
        <v>628</v>
      </c>
      <c r="B7" s="809">
        <v>16.093809523809522</v>
      </c>
      <c r="C7" s="809">
        <v>18.015909090909091</v>
      </c>
      <c r="D7" s="809">
        <v>17.689545454545456</v>
      </c>
      <c r="E7" s="809">
        <v>20.122727272727271</v>
      </c>
      <c r="F7" s="809">
        <v>19.553000000000001</v>
      </c>
      <c r="G7" s="809">
        <v>15.799130434782608</v>
      </c>
      <c r="H7" s="809">
        <v>16.058</v>
      </c>
      <c r="I7" s="809">
        <v>15.669130434782607</v>
      </c>
      <c r="J7" s="809">
        <v>15.134545454545453</v>
      </c>
      <c r="K7" s="809">
        <v>15.095714285714285</v>
      </c>
      <c r="L7" s="809">
        <v>15.993043478260869</v>
      </c>
      <c r="M7" s="868">
        <v>17.343999999999998</v>
      </c>
    </row>
    <row r="8" spans="1:13" x14ac:dyDescent="0.2">
      <c r="A8" s="830" t="s">
        <v>629</v>
      </c>
      <c r="B8" s="869">
        <v>19.309999999999999</v>
      </c>
      <c r="C8" s="869">
        <v>22.02</v>
      </c>
      <c r="D8" s="869">
        <v>24.11</v>
      </c>
      <c r="E8" s="869">
        <v>37.01</v>
      </c>
      <c r="F8" s="869">
        <v>21.75</v>
      </c>
      <c r="G8" s="869">
        <v>16.8</v>
      </c>
      <c r="H8" s="869">
        <v>18.02</v>
      </c>
      <c r="I8" s="869">
        <v>18.04</v>
      </c>
      <c r="J8" s="869">
        <v>17.649999999999999</v>
      </c>
      <c r="K8" s="869">
        <v>16.920000000000002</v>
      </c>
      <c r="L8" s="869">
        <v>16.63</v>
      </c>
      <c r="M8" s="869">
        <v>17.73</v>
      </c>
    </row>
    <row r="9" spans="1:13" x14ac:dyDescent="0.2">
      <c r="A9" s="719"/>
      <c r="B9" s="719"/>
      <c r="C9" s="719"/>
      <c r="D9" s="719"/>
      <c r="E9" s="719"/>
      <c r="F9" s="719"/>
      <c r="G9" s="719"/>
      <c r="H9" s="719"/>
      <c r="I9" s="719"/>
      <c r="J9" s="719"/>
      <c r="K9" s="719"/>
      <c r="L9" s="719"/>
      <c r="M9" s="233" t="s">
        <v>630</v>
      </c>
    </row>
    <row r="10" spans="1:13" x14ac:dyDescent="0.2">
      <c r="A10" s="639"/>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0"/>
  <sheetViews>
    <sheetView workbookViewId="0">
      <selection activeCell="G14" sqref="G1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49"/>
      <c r="H2" s="351"/>
      <c r="I2" s="350" t="s">
        <v>157</v>
      </c>
    </row>
    <row r="3" spans="1:71" s="80" customFormat="1" ht="12.75" x14ac:dyDescent="0.2">
      <c r="A3" s="79"/>
      <c r="B3" s="938">
        <f>INDICE!A3</f>
        <v>42979</v>
      </c>
      <c r="C3" s="939">
        <v>41671</v>
      </c>
      <c r="D3" s="938">
        <f>DATE(YEAR(B3),MONTH(B3)-1,1)</f>
        <v>42948</v>
      </c>
      <c r="E3" s="939"/>
      <c r="F3" s="938">
        <f>DATE(YEAR(B3)-1,MONTH(B3),1)</f>
        <v>42614</v>
      </c>
      <c r="G3" s="939"/>
      <c r="H3" s="886" t="s">
        <v>460</v>
      </c>
      <c r="I3" s="886"/>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5" t="s">
        <v>47</v>
      </c>
      <c r="C4" s="245" t="s">
        <v>108</v>
      </c>
      <c r="D4" s="245" t="s">
        <v>47</v>
      </c>
      <c r="E4" s="245" t="s">
        <v>108</v>
      </c>
      <c r="F4" s="245" t="s">
        <v>47</v>
      </c>
      <c r="G4" s="245" t="s">
        <v>108</v>
      </c>
      <c r="H4" s="400">
        <f>D3</f>
        <v>42948</v>
      </c>
      <c r="I4" s="400">
        <f>F3</f>
        <v>42614</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4" customFormat="1" ht="15" x14ac:dyDescent="0.2">
      <c r="A5" s="348" t="s">
        <v>402</v>
      </c>
      <c r="B5" s="337">
        <v>6232</v>
      </c>
      <c r="C5" s="641">
        <v>35.662374821173103</v>
      </c>
      <c r="D5" s="337">
        <v>6201</v>
      </c>
      <c r="E5" s="641">
        <v>35.190965325463935</v>
      </c>
      <c r="F5" s="337">
        <v>6836</v>
      </c>
      <c r="G5" s="641">
        <v>35.897705193509424</v>
      </c>
      <c r="H5" s="346">
        <v>0.49991936784389612</v>
      </c>
      <c r="I5" s="346">
        <v>-8.8355763604447048</v>
      </c>
      <c r="K5" s="345"/>
    </row>
    <row r="6" spans="1:71" s="344" customFormat="1" ht="15" x14ac:dyDescent="0.2">
      <c r="A6" s="347" t="s">
        <v>122</v>
      </c>
      <c r="B6" s="337">
        <v>11243</v>
      </c>
      <c r="C6" s="641">
        <v>64.337625178826897</v>
      </c>
      <c r="D6" s="337">
        <v>11420</v>
      </c>
      <c r="E6" s="641">
        <v>64.809034674536065</v>
      </c>
      <c r="F6" s="337">
        <v>12207</v>
      </c>
      <c r="G6" s="641">
        <v>64.102294806490576</v>
      </c>
      <c r="H6" s="346">
        <v>-1.5499124343257442</v>
      </c>
      <c r="I6" s="346">
        <v>-7.8971082165970348</v>
      </c>
      <c r="K6" s="345"/>
    </row>
    <row r="7" spans="1:71" s="80" customFormat="1" ht="12.75" x14ac:dyDescent="0.2">
      <c r="A7" s="90" t="s">
        <v>117</v>
      </c>
      <c r="B7" s="91">
        <v>17475</v>
      </c>
      <c r="C7" s="92">
        <v>100</v>
      </c>
      <c r="D7" s="91">
        <v>17621</v>
      </c>
      <c r="E7" s="92">
        <v>100</v>
      </c>
      <c r="F7" s="91">
        <v>19043</v>
      </c>
      <c r="G7" s="92">
        <v>100</v>
      </c>
      <c r="H7" s="92">
        <v>-0.82855683559389359</v>
      </c>
      <c r="I7" s="92">
        <v>-8.2339967442104722</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61"/>
      <c r="I8" s="233" t="s">
        <v>232</v>
      </c>
      <c r="J8" s="344"/>
      <c r="K8" s="345"/>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row>
    <row r="9" spans="1:71" s="341" customFormat="1" ht="12.75" x14ac:dyDescent="0.2">
      <c r="A9" s="639" t="s">
        <v>512</v>
      </c>
      <c r="B9" s="342"/>
      <c r="C9" s="343"/>
      <c r="D9" s="342"/>
      <c r="E9" s="342"/>
      <c r="F9" s="342"/>
      <c r="G9" s="342"/>
      <c r="H9" s="342"/>
      <c r="I9" s="342"/>
      <c r="J9" s="342"/>
      <c r="K9" s="342"/>
      <c r="L9" s="342"/>
    </row>
    <row r="10" spans="1:71" x14ac:dyDescent="0.2">
      <c r="A10" s="640" t="s">
        <v>508</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1"/>
  <sheetViews>
    <sheetView workbookViewId="0">
      <selection activeCell="C12" sqref="C1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49"/>
      <c r="H2" s="351"/>
      <c r="I2" s="350" t="s">
        <v>157</v>
      </c>
    </row>
    <row r="3" spans="1:71" s="80" customFormat="1" ht="12.75" x14ac:dyDescent="0.2">
      <c r="A3" s="79"/>
      <c r="B3" s="938">
        <f>INDICE!A3</f>
        <v>42979</v>
      </c>
      <c r="C3" s="939">
        <v>41671</v>
      </c>
      <c r="D3" s="938">
        <f>DATE(YEAR(B3),MONTH(B3)-1,1)</f>
        <v>42948</v>
      </c>
      <c r="E3" s="939"/>
      <c r="F3" s="938">
        <f>DATE(YEAR(B3)-1,MONTH(B3),1)</f>
        <v>42614</v>
      </c>
      <c r="G3" s="939"/>
      <c r="H3" s="886" t="s">
        <v>460</v>
      </c>
      <c r="I3" s="886"/>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5" t="s">
        <v>47</v>
      </c>
      <c r="C4" s="245" t="s">
        <v>108</v>
      </c>
      <c r="D4" s="245" t="s">
        <v>47</v>
      </c>
      <c r="E4" s="245" t="s">
        <v>108</v>
      </c>
      <c r="F4" s="245" t="s">
        <v>47</v>
      </c>
      <c r="G4" s="245" t="s">
        <v>108</v>
      </c>
      <c r="H4" s="400">
        <f>D3</f>
        <v>42948</v>
      </c>
      <c r="I4" s="400">
        <f>F3</f>
        <v>42614</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4" customFormat="1" ht="15" x14ac:dyDescent="0.2">
      <c r="A5" s="348" t="s">
        <v>511</v>
      </c>
      <c r="B5" s="337">
        <v>6343</v>
      </c>
      <c r="C5" s="641">
        <v>39.023350985695565</v>
      </c>
      <c r="D5" s="337">
        <v>6359</v>
      </c>
      <c r="E5" s="641">
        <v>38.718967983957576</v>
      </c>
      <c r="F5" s="337">
        <v>6764</v>
      </c>
      <c r="G5" s="641">
        <v>38.612518912634656</v>
      </c>
      <c r="H5" s="678">
        <v>-0.25161188866173928</v>
      </c>
      <c r="I5" s="224">
        <v>-6.2241277350680075</v>
      </c>
      <c r="K5" s="345"/>
    </row>
    <row r="6" spans="1:71" s="344" customFormat="1" ht="15" x14ac:dyDescent="0.2">
      <c r="A6" s="347" t="s">
        <v>576</v>
      </c>
      <c r="B6" s="337">
        <v>9911.3703699999933</v>
      </c>
      <c r="C6" s="641">
        <v>60.976649014304442</v>
      </c>
      <c r="D6" s="337">
        <v>10064.474930000004</v>
      </c>
      <c r="E6" s="641">
        <v>61.281032016042424</v>
      </c>
      <c r="F6" s="337">
        <v>10753.63467000001</v>
      </c>
      <c r="G6" s="641">
        <v>61.387481087365337</v>
      </c>
      <c r="H6" s="224">
        <v>-1.5212374323039881</v>
      </c>
      <c r="I6" s="224">
        <v>-7.8323685511627703</v>
      </c>
      <c r="K6" s="345"/>
    </row>
    <row r="7" spans="1:71" s="80" customFormat="1" ht="12.75" x14ac:dyDescent="0.2">
      <c r="A7" s="90" t="s">
        <v>117</v>
      </c>
      <c r="B7" s="91">
        <v>16254.370369999993</v>
      </c>
      <c r="C7" s="92">
        <v>100</v>
      </c>
      <c r="D7" s="91">
        <v>16423.474930000004</v>
      </c>
      <c r="E7" s="92">
        <v>100</v>
      </c>
      <c r="F7" s="91">
        <v>17517.63467000001</v>
      </c>
      <c r="G7" s="92">
        <v>100</v>
      </c>
      <c r="H7" s="92">
        <v>-1.0296515245449986</v>
      </c>
      <c r="I7" s="92">
        <v>-7.2113862618874691</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61"/>
      <c r="I8" s="233" t="s">
        <v>130</v>
      </c>
      <c r="J8" s="344"/>
      <c r="K8" s="345"/>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row>
    <row r="9" spans="1:71" x14ac:dyDescent="0.2">
      <c r="A9" s="639" t="s">
        <v>512</v>
      </c>
    </row>
    <row r="10" spans="1:71" x14ac:dyDescent="0.2">
      <c r="A10" s="639" t="s">
        <v>508</v>
      </c>
    </row>
    <row r="11" spans="1:71" x14ac:dyDescent="0.2">
      <c r="A11" s="615" t="s">
        <v>601</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activeCell="A4" sqref="A4"/>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26" t="s">
        <v>556</v>
      </c>
      <c r="B1" s="926"/>
      <c r="C1" s="926"/>
      <c r="D1" s="926"/>
      <c r="E1" s="926"/>
      <c r="F1" s="926"/>
      <c r="G1" s="13"/>
      <c r="H1" s="13"/>
      <c r="I1" s="13"/>
    </row>
    <row r="2" spans="1:9" x14ac:dyDescent="0.2">
      <c r="A2" s="927"/>
      <c r="B2" s="927"/>
      <c r="C2" s="927"/>
      <c r="D2" s="927"/>
      <c r="E2" s="927"/>
      <c r="F2" s="927"/>
      <c r="G2" s="13"/>
      <c r="H2" s="13"/>
      <c r="I2" s="216" t="s">
        <v>509</v>
      </c>
    </row>
    <row r="3" spans="1:9" x14ac:dyDescent="0.2">
      <c r="A3" s="356"/>
      <c r="B3" s="358"/>
      <c r="C3" s="358"/>
      <c r="D3" s="894">
        <f>INDICE!A3</f>
        <v>42979</v>
      </c>
      <c r="E3" s="894">
        <v>41671</v>
      </c>
      <c r="F3" s="894">
        <f>DATE(YEAR(D3),MONTH(D3)-1,1)</f>
        <v>42948</v>
      </c>
      <c r="G3" s="894"/>
      <c r="H3" s="897">
        <f>DATE(YEAR(D3)-1,MONTH(D3),1)</f>
        <v>42614</v>
      </c>
      <c r="I3" s="897"/>
    </row>
    <row r="4" spans="1:9" x14ac:dyDescent="0.2">
      <c r="A4" s="307"/>
      <c r="B4" s="308"/>
      <c r="C4" s="308"/>
      <c r="D4" s="97" t="s">
        <v>405</v>
      </c>
      <c r="E4" s="245" t="s">
        <v>108</v>
      </c>
      <c r="F4" s="97" t="s">
        <v>405</v>
      </c>
      <c r="G4" s="245" t="s">
        <v>108</v>
      </c>
      <c r="H4" s="97" t="s">
        <v>405</v>
      </c>
      <c r="I4" s="245" t="s">
        <v>108</v>
      </c>
    </row>
    <row r="5" spans="1:9" x14ac:dyDescent="0.2">
      <c r="A5" s="845" t="s">
        <v>404</v>
      </c>
      <c r="B5" s="223"/>
      <c r="C5" s="223"/>
      <c r="D5" s="550">
        <v>116.26560214893298</v>
      </c>
      <c r="E5" s="644">
        <v>100</v>
      </c>
      <c r="F5" s="550">
        <v>117.11708327115356</v>
      </c>
      <c r="G5" s="644">
        <v>100</v>
      </c>
      <c r="H5" s="550">
        <v>132.3941211543048</v>
      </c>
      <c r="I5" s="644">
        <v>100</v>
      </c>
    </row>
    <row r="6" spans="1:9" x14ac:dyDescent="0.2">
      <c r="A6" s="870" t="s">
        <v>506</v>
      </c>
      <c r="B6" s="223"/>
      <c r="C6" s="223"/>
      <c r="D6" s="550">
        <v>72.295713326369182</v>
      </c>
      <c r="E6" s="644">
        <v>62.181515418257923</v>
      </c>
      <c r="F6" s="550">
        <v>73.032763766602002</v>
      </c>
      <c r="G6" s="644">
        <v>62.35876246807991</v>
      </c>
      <c r="H6" s="550">
        <v>82.606176961602671</v>
      </c>
      <c r="I6" s="644">
        <v>62.394142762068348</v>
      </c>
    </row>
    <row r="7" spans="1:9" x14ac:dyDescent="0.2">
      <c r="A7" s="870" t="s">
        <v>507</v>
      </c>
      <c r="B7" s="223"/>
      <c r="C7" s="223"/>
      <c r="D7" s="550">
        <v>43.969888822563796</v>
      </c>
      <c r="E7" s="644">
        <v>37.818484581742069</v>
      </c>
      <c r="F7" s="550">
        <v>44.084319504551551</v>
      </c>
      <c r="G7" s="644">
        <v>37.641237531920083</v>
      </c>
      <c r="H7" s="550">
        <v>49.78794419270212</v>
      </c>
      <c r="I7" s="644">
        <v>37.605857237931644</v>
      </c>
    </row>
    <row r="8" spans="1:9" x14ac:dyDescent="0.2">
      <c r="A8" s="841" t="s">
        <v>559</v>
      </c>
      <c r="B8" s="355"/>
      <c r="C8" s="355"/>
      <c r="D8" s="632">
        <v>90</v>
      </c>
      <c r="E8" s="645"/>
      <c r="F8" s="632">
        <v>90</v>
      </c>
      <c r="G8" s="645"/>
      <c r="H8" s="632">
        <v>90</v>
      </c>
      <c r="I8" s="645"/>
    </row>
    <row r="9" spans="1:9" x14ac:dyDescent="0.2">
      <c r="A9" s="560" t="s">
        <v>508</v>
      </c>
      <c r="B9" s="298"/>
      <c r="C9" s="298"/>
      <c r="D9" s="298"/>
      <c r="E9" s="314"/>
      <c r="F9" s="13"/>
      <c r="G9" s="13"/>
      <c r="H9" s="13"/>
      <c r="I9" s="233" t="s">
        <v>232</v>
      </c>
    </row>
    <row r="10" spans="1:9" x14ac:dyDescent="0.2">
      <c r="A10" s="560" t="s">
        <v>655</v>
      </c>
      <c r="B10" s="352"/>
      <c r="C10" s="352"/>
      <c r="D10" s="352"/>
      <c r="E10" s="352"/>
      <c r="F10" s="352"/>
      <c r="G10" s="352"/>
      <c r="H10" s="352"/>
      <c r="I10" s="352"/>
    </row>
    <row r="11" spans="1:9" x14ac:dyDescent="0.2">
      <c r="A11" s="298"/>
      <c r="B11" s="352"/>
      <c r="C11" s="352"/>
      <c r="D11" s="352"/>
      <c r="E11" s="352"/>
      <c r="F11" s="352"/>
      <c r="G11" s="352"/>
      <c r="H11" s="352"/>
      <c r="I11" s="352"/>
    </row>
    <row r="12" spans="1:9" x14ac:dyDescent="0.2">
      <c r="A12" s="352"/>
      <c r="B12" s="352"/>
      <c r="C12" s="352"/>
      <c r="D12" s="352"/>
      <c r="E12" s="352"/>
      <c r="F12" s="352"/>
      <c r="G12" s="352"/>
      <c r="H12" s="352"/>
      <c r="I12" s="3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14"/>
  <sheetViews>
    <sheetView workbookViewId="0">
      <selection activeCell="A3" sqref="A3"/>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s>
  <sheetData>
    <row r="1" spans="1:40" x14ac:dyDescent="0.2">
      <c r="A1" s="926" t="s">
        <v>511</v>
      </c>
      <c r="B1" s="926"/>
      <c r="C1" s="926"/>
      <c r="D1" s="926"/>
      <c r="E1" s="357"/>
      <c r="F1" s="13"/>
      <c r="G1" s="13"/>
      <c r="H1" s="13"/>
      <c r="I1" s="13"/>
    </row>
    <row r="2" spans="1:40" ht="15" x14ac:dyDescent="0.2">
      <c r="A2" s="926"/>
      <c r="B2" s="926"/>
      <c r="C2" s="926"/>
      <c r="D2" s="926"/>
      <c r="E2" s="357"/>
      <c r="F2" s="13"/>
      <c r="G2" s="294"/>
      <c r="H2" s="351"/>
      <c r="I2" s="350" t="s">
        <v>157</v>
      </c>
    </row>
    <row r="3" spans="1:40" x14ac:dyDescent="0.2">
      <c r="A3" s="356"/>
      <c r="B3" s="938">
        <f>INDICE!A3</f>
        <v>42979</v>
      </c>
      <c r="C3" s="939">
        <v>41671</v>
      </c>
      <c r="D3" s="938">
        <f>DATE(YEAR(B3),MONTH(B3)-1,1)</f>
        <v>42948</v>
      </c>
      <c r="E3" s="939"/>
      <c r="F3" s="938">
        <f>DATE(YEAR(B3)-1,MONTH(B3),1)</f>
        <v>42614</v>
      </c>
      <c r="G3" s="939"/>
      <c r="H3" s="886" t="s">
        <v>460</v>
      </c>
      <c r="I3" s="886"/>
    </row>
    <row r="4" spans="1:40" x14ac:dyDescent="0.2">
      <c r="A4" s="307"/>
      <c r="B4" s="245" t="s">
        <v>47</v>
      </c>
      <c r="C4" s="245" t="s">
        <v>108</v>
      </c>
      <c r="D4" s="245" t="s">
        <v>47</v>
      </c>
      <c r="E4" s="245" t="s">
        <v>108</v>
      </c>
      <c r="F4" s="245" t="s">
        <v>47</v>
      </c>
      <c r="G4" s="245" t="s">
        <v>108</v>
      </c>
      <c r="H4" s="400">
        <f>D3</f>
        <v>42948</v>
      </c>
      <c r="I4" s="400">
        <f>F3</f>
        <v>42614</v>
      </c>
    </row>
    <row r="5" spans="1:40" x14ac:dyDescent="0.2">
      <c r="A5" s="845" t="s">
        <v>48</v>
      </c>
      <c r="B5" s="336">
        <v>427</v>
      </c>
      <c r="C5" s="346">
        <v>6.7318303641809862</v>
      </c>
      <c r="D5" s="336">
        <v>443</v>
      </c>
      <c r="E5" s="346">
        <v>6.9665041673219061</v>
      </c>
      <c r="F5" s="336">
        <v>506</v>
      </c>
      <c r="G5" s="346">
        <v>7.4807806031933763</v>
      </c>
      <c r="H5" s="550">
        <v>-3.6117381489841986</v>
      </c>
      <c r="I5" s="550">
        <v>-15.612648221343873</v>
      </c>
      <c r="J5" s="353"/>
    </row>
    <row r="6" spans="1:40" x14ac:dyDescent="0.2">
      <c r="A6" s="870" t="s">
        <v>49</v>
      </c>
      <c r="B6" s="336">
        <v>339</v>
      </c>
      <c r="C6" s="346">
        <v>5.3444742235535232</v>
      </c>
      <c r="D6" s="336">
        <v>339</v>
      </c>
      <c r="E6" s="346">
        <v>5.3310268910206009</v>
      </c>
      <c r="F6" s="336">
        <v>339</v>
      </c>
      <c r="G6" s="346">
        <v>5.0118273211117685</v>
      </c>
      <c r="H6" s="550">
        <v>0</v>
      </c>
      <c r="I6" s="550">
        <v>0</v>
      </c>
      <c r="J6" s="353"/>
    </row>
    <row r="7" spans="1:40" x14ac:dyDescent="0.2">
      <c r="A7" s="870" t="s">
        <v>127</v>
      </c>
      <c r="B7" s="336">
        <v>3395</v>
      </c>
      <c r="C7" s="346">
        <v>53.523569288979978</v>
      </c>
      <c r="D7" s="336">
        <v>3395</v>
      </c>
      <c r="E7" s="346">
        <v>53.388897625412802</v>
      </c>
      <c r="F7" s="336">
        <v>3382</v>
      </c>
      <c r="G7" s="346">
        <v>50</v>
      </c>
      <c r="H7" s="550">
        <v>0</v>
      </c>
      <c r="I7" s="550">
        <v>0.38438793613246602</v>
      </c>
      <c r="J7" s="353"/>
    </row>
    <row r="8" spans="1:40" x14ac:dyDescent="0.2">
      <c r="A8" s="870" t="s">
        <v>128</v>
      </c>
      <c r="B8" s="336">
        <v>204</v>
      </c>
      <c r="C8" s="346">
        <v>3.2161437805454831</v>
      </c>
      <c r="D8" s="336">
        <v>204</v>
      </c>
      <c r="E8" s="346">
        <v>3.2080515804371754</v>
      </c>
      <c r="F8" s="336">
        <v>204</v>
      </c>
      <c r="G8" s="346">
        <v>3.0159668835008873</v>
      </c>
      <c r="H8" s="550">
        <v>0</v>
      </c>
      <c r="I8" s="550">
        <v>0</v>
      </c>
      <c r="J8" s="353"/>
    </row>
    <row r="9" spans="1:40" x14ac:dyDescent="0.2">
      <c r="A9" s="841" t="s">
        <v>403</v>
      </c>
      <c r="B9" s="632">
        <v>1978</v>
      </c>
      <c r="C9" s="642">
        <v>31.18398234274003</v>
      </c>
      <c r="D9" s="632">
        <v>1978</v>
      </c>
      <c r="E9" s="642">
        <v>31.105519735807519</v>
      </c>
      <c r="F9" s="632">
        <v>2333</v>
      </c>
      <c r="G9" s="642">
        <v>34.491425192193972</v>
      </c>
      <c r="H9" s="643">
        <v>0</v>
      </c>
      <c r="I9" s="643">
        <v>-15.21645949421346</v>
      </c>
      <c r="J9" s="353"/>
    </row>
    <row r="10" spans="1:40" s="80" customFormat="1" x14ac:dyDescent="0.2">
      <c r="A10" s="90" t="s">
        <v>117</v>
      </c>
      <c r="B10" s="91">
        <v>6343</v>
      </c>
      <c r="C10" s="354">
        <v>100</v>
      </c>
      <c r="D10" s="91">
        <v>6359</v>
      </c>
      <c r="E10" s="354">
        <v>100</v>
      </c>
      <c r="F10" s="91">
        <v>6764</v>
      </c>
      <c r="G10" s="354">
        <v>100</v>
      </c>
      <c r="H10" s="354">
        <v>-0.25161188866173928</v>
      </c>
      <c r="I10" s="92">
        <v>-6.2241277350680075</v>
      </c>
      <c r="J10" s="353"/>
      <c r="K10"/>
      <c r="L10"/>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x14ac:dyDescent="0.2">
      <c r="A11" s="222"/>
      <c r="B11" s="298"/>
      <c r="C11" s="298"/>
      <c r="D11" s="298"/>
      <c r="E11" s="298"/>
      <c r="F11" s="13"/>
      <c r="G11" s="13"/>
      <c r="H11" s="13"/>
      <c r="I11" s="233" t="s">
        <v>232</v>
      </c>
    </row>
    <row r="12" spans="1:40" s="341" customFormat="1" ht="12.75" x14ac:dyDescent="0.2">
      <c r="A12" s="640" t="s">
        <v>510</v>
      </c>
      <c r="B12" s="342"/>
      <c r="C12" s="342"/>
      <c r="D12" s="343"/>
      <c r="E12" s="343"/>
      <c r="F12" s="342"/>
      <c r="G12" s="342"/>
      <c r="H12" s="342"/>
      <c r="I12" s="342"/>
      <c r="J12" s="342"/>
      <c r="K12" s="342"/>
      <c r="L12" s="342"/>
      <c r="M12" s="342"/>
      <c r="N12" s="342"/>
      <c r="O12" s="342"/>
    </row>
    <row r="13" spans="1:40" x14ac:dyDescent="0.2">
      <c r="A13" s="298" t="s">
        <v>508</v>
      </c>
      <c r="B13" s="352"/>
      <c r="C13" s="352"/>
      <c r="D13" s="352"/>
      <c r="E13" s="352"/>
      <c r="F13" s="352"/>
      <c r="G13" s="352"/>
      <c r="H13" s="352"/>
      <c r="I13" s="352"/>
    </row>
    <row r="14" spans="1:40" x14ac:dyDescent="0.2">
      <c r="A14" s="615" t="s">
        <v>600</v>
      </c>
      <c r="B14" s="352"/>
      <c r="C14" s="352"/>
      <c r="D14" s="352"/>
      <c r="E14" s="352"/>
      <c r="F14" s="352"/>
      <c r="G14" s="352"/>
      <c r="H14" s="352"/>
      <c r="I14" s="352"/>
    </row>
  </sheetData>
  <mergeCells count="5">
    <mergeCell ref="A1:D2"/>
    <mergeCell ref="H3:I3"/>
    <mergeCell ref="B3:C3"/>
    <mergeCell ref="D3:E3"/>
    <mergeCell ref="F3:G3"/>
  </mergeCells>
  <conditionalFormatting sqref="H5:I9">
    <cfRule type="cellIs" dxfId="0" priority="1"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M21"/>
  <sheetViews>
    <sheetView workbookViewId="0">
      <selection activeCell="A5" sqref="A5"/>
    </sheetView>
  </sheetViews>
  <sheetFormatPr baseColWidth="10" defaultColWidth="11" defaultRowHeight="12.75" x14ac:dyDescent="0.2"/>
  <cols>
    <col min="1" max="1" width="30.25" style="315" customWidth="1"/>
    <col min="2" max="2" width="11" style="315"/>
    <col min="3" max="3" width="11.625" style="315" customWidth="1"/>
    <col min="4" max="4" width="11" style="315"/>
    <col min="5" max="5" width="11.625" style="315" customWidth="1"/>
    <col min="6" max="6" width="11" style="315"/>
    <col min="7" max="7" width="11.625" style="315" customWidth="1"/>
    <col min="8" max="9" width="10.5" style="315" customWidth="1"/>
    <col min="10" max="16384" width="11" style="315"/>
  </cols>
  <sheetData>
    <row r="1" spans="1:12" x14ac:dyDescent="0.2">
      <c r="A1" s="926" t="s">
        <v>40</v>
      </c>
      <c r="B1" s="926"/>
      <c r="C1" s="926"/>
      <c r="D1" s="183"/>
      <c r="E1" s="183"/>
      <c r="F1" s="183"/>
      <c r="G1" s="12"/>
      <c r="H1" s="12"/>
      <c r="I1" s="12"/>
      <c r="J1" s="12"/>
      <c r="K1" s="12"/>
      <c r="L1" s="12"/>
    </row>
    <row r="2" spans="1:12" x14ac:dyDescent="0.2">
      <c r="A2" s="926"/>
      <c r="B2" s="926"/>
      <c r="C2" s="926"/>
      <c r="D2" s="363"/>
      <c r="E2" s="183"/>
      <c r="F2" s="183"/>
      <c r="H2" s="12"/>
      <c r="I2" s="12"/>
      <c r="J2" s="12"/>
      <c r="K2" s="12"/>
    </row>
    <row r="3" spans="1:12" x14ac:dyDescent="0.2">
      <c r="A3" s="362"/>
      <c r="B3" s="12"/>
      <c r="C3" s="12"/>
      <c r="D3" s="12"/>
      <c r="E3" s="12"/>
      <c r="F3" s="12"/>
      <c r="G3" s="12"/>
      <c r="H3" s="316"/>
      <c r="I3" s="350" t="s">
        <v>549</v>
      </c>
      <c r="J3" s="12"/>
      <c r="K3" s="12"/>
      <c r="L3" s="12"/>
    </row>
    <row r="4" spans="1:12" x14ac:dyDescent="0.2">
      <c r="A4" s="192"/>
      <c r="B4" s="938">
        <f>INDICE!A3</f>
        <v>42979</v>
      </c>
      <c r="C4" s="939">
        <v>41671</v>
      </c>
      <c r="D4" s="938">
        <f>DATE(YEAR(B4),MONTH(B4)-1,1)</f>
        <v>42948</v>
      </c>
      <c r="E4" s="939"/>
      <c r="F4" s="938">
        <f>DATE(YEAR(B4)-1,MONTH(B4),1)</f>
        <v>42614</v>
      </c>
      <c r="G4" s="939"/>
      <c r="H4" s="886" t="s">
        <v>460</v>
      </c>
      <c r="I4" s="886"/>
      <c r="J4" s="12"/>
      <c r="K4" s="12"/>
      <c r="L4" s="12"/>
    </row>
    <row r="5" spans="1:12" x14ac:dyDescent="0.2">
      <c r="A5" s="362"/>
      <c r="B5" s="245" t="s">
        <v>54</v>
      </c>
      <c r="C5" s="245" t="s">
        <v>108</v>
      </c>
      <c r="D5" s="245" t="s">
        <v>54</v>
      </c>
      <c r="E5" s="245" t="s">
        <v>108</v>
      </c>
      <c r="F5" s="245" t="s">
        <v>54</v>
      </c>
      <c r="G5" s="245" t="s">
        <v>108</v>
      </c>
      <c r="H5" s="400">
        <f>D4</f>
        <v>42948</v>
      </c>
      <c r="I5" s="400">
        <f>F4</f>
        <v>42614</v>
      </c>
      <c r="J5" s="12"/>
      <c r="K5" s="12"/>
      <c r="L5" s="12"/>
    </row>
    <row r="6" spans="1:12" ht="15" customHeight="1" x14ac:dyDescent="0.2">
      <c r="A6" s="192" t="s">
        <v>408</v>
      </c>
      <c r="B6" s="318">
        <v>8392.1470000000008</v>
      </c>
      <c r="C6" s="317">
        <v>26.499725739589753</v>
      </c>
      <c r="D6" s="318">
        <v>11336.155000000001</v>
      </c>
      <c r="E6" s="317">
        <v>33.346323396023628</v>
      </c>
      <c r="F6" s="318">
        <v>8547.9879999999994</v>
      </c>
      <c r="G6" s="317">
        <v>28.333329024327785</v>
      </c>
      <c r="H6" s="317">
        <v>-25.970075391523846</v>
      </c>
      <c r="I6" s="317">
        <v>-1.8231307765055185</v>
      </c>
      <c r="J6" s="12"/>
      <c r="K6" s="12"/>
      <c r="L6" s="12"/>
    </row>
    <row r="7" spans="1:12" x14ac:dyDescent="0.2">
      <c r="A7" s="361" t="s">
        <v>407</v>
      </c>
      <c r="B7" s="318">
        <v>23276.66</v>
      </c>
      <c r="C7" s="317">
        <v>73.500274260410251</v>
      </c>
      <c r="D7" s="318">
        <v>22659.061999999998</v>
      </c>
      <c r="E7" s="317">
        <v>66.653676603976379</v>
      </c>
      <c r="F7" s="318">
        <v>21621.385999999999</v>
      </c>
      <c r="G7" s="317">
        <v>71.666670975672218</v>
      </c>
      <c r="H7" s="317">
        <v>2.7256115014822848</v>
      </c>
      <c r="I7" s="317">
        <v>7.6557256782705849</v>
      </c>
      <c r="J7" s="12"/>
      <c r="K7" s="12"/>
      <c r="L7" s="12"/>
    </row>
    <row r="8" spans="1:12" x14ac:dyDescent="0.2">
      <c r="A8" s="230" t="s">
        <v>117</v>
      </c>
      <c r="B8" s="231">
        <v>31668.807000000001</v>
      </c>
      <c r="C8" s="232">
        <v>100</v>
      </c>
      <c r="D8" s="231">
        <v>33995.216999999997</v>
      </c>
      <c r="E8" s="232">
        <v>100</v>
      </c>
      <c r="F8" s="231">
        <v>30169.373999999996</v>
      </c>
      <c r="G8" s="232">
        <v>100</v>
      </c>
      <c r="H8" s="92">
        <v>-6.8433450505698978</v>
      </c>
      <c r="I8" s="92">
        <v>4.9700500911951462</v>
      </c>
      <c r="J8" s="727"/>
      <c r="K8" s="359"/>
    </row>
    <row r="9" spans="1:12" s="341" customFormat="1" x14ac:dyDescent="0.2">
      <c r="A9" s="359"/>
      <c r="B9" s="359"/>
      <c r="C9" s="359"/>
      <c r="D9" s="359"/>
      <c r="E9" s="359"/>
      <c r="F9" s="359"/>
      <c r="H9" s="359"/>
      <c r="I9" s="233" t="s">
        <v>232</v>
      </c>
      <c r="J9" s="342"/>
      <c r="K9" s="342"/>
      <c r="L9" s="342"/>
    </row>
    <row r="10" spans="1:12" x14ac:dyDescent="0.2">
      <c r="A10" s="640" t="s">
        <v>547</v>
      </c>
      <c r="B10" s="342"/>
      <c r="C10" s="343"/>
      <c r="D10" s="342"/>
      <c r="E10" s="342"/>
      <c r="F10" s="342"/>
      <c r="G10" s="342"/>
      <c r="H10" s="359"/>
      <c r="I10" s="359"/>
      <c r="J10" s="359"/>
      <c r="K10" s="359"/>
      <c r="L10" s="359"/>
    </row>
    <row r="11" spans="1:12" x14ac:dyDescent="0.2">
      <c r="A11" s="298" t="s">
        <v>548</v>
      </c>
      <c r="B11" s="359"/>
      <c r="C11" s="360"/>
      <c r="D11" s="359"/>
      <c r="E11" s="359"/>
      <c r="F11" s="359"/>
      <c r="G11" s="359"/>
      <c r="H11" s="359"/>
      <c r="I11" s="359"/>
      <c r="J11" s="359"/>
      <c r="K11" s="359"/>
      <c r="L11" s="359"/>
    </row>
    <row r="12" spans="1:12" x14ac:dyDescent="0.2">
      <c r="A12" s="298" t="s">
        <v>508</v>
      </c>
      <c r="B12" s="359"/>
      <c r="C12" s="359"/>
      <c r="D12" s="359"/>
      <c r="E12" s="359"/>
      <c r="F12" s="359"/>
      <c r="G12" s="359"/>
      <c r="H12" s="12"/>
      <c r="I12" s="183"/>
      <c r="J12" s="359"/>
      <c r="K12" s="359"/>
      <c r="L12" s="359"/>
    </row>
    <row r="13" spans="1:12" x14ac:dyDescent="0.2">
      <c r="A13" s="359"/>
      <c r="B13" s="359"/>
      <c r="C13" s="359"/>
      <c r="D13" s="359"/>
      <c r="E13" s="359"/>
      <c r="F13" s="359"/>
      <c r="G13" s="359"/>
      <c r="H13" s="12"/>
      <c r="I13" s="12"/>
      <c r="J13" s="359"/>
      <c r="K13" s="359"/>
      <c r="L13" s="359"/>
    </row>
    <row r="14" spans="1:12" x14ac:dyDescent="0.2">
      <c r="A14" s="359"/>
      <c r="B14" s="359"/>
      <c r="C14" s="359"/>
      <c r="D14" s="359"/>
      <c r="E14" s="359"/>
      <c r="F14" s="359"/>
      <c r="G14" s="359"/>
      <c r="H14" s="12"/>
      <c r="I14" s="12"/>
      <c r="J14" s="12"/>
      <c r="K14" s="12"/>
      <c r="L14" s="12"/>
    </row>
    <row r="15" spans="1:12" x14ac:dyDescent="0.2">
      <c r="A15" s="12"/>
      <c r="B15" s="727"/>
      <c r="C15" s="12"/>
      <c r="D15" s="12"/>
      <c r="E15" s="12"/>
      <c r="F15" s="12"/>
      <c r="G15" s="12"/>
      <c r="H15" s="12"/>
      <c r="I15" s="12"/>
      <c r="J15" s="12"/>
      <c r="K15" s="12"/>
      <c r="L15" s="12"/>
    </row>
    <row r="17" spans="2:13" x14ac:dyDescent="0.2">
      <c r="B17" s="692"/>
    </row>
    <row r="18" spans="2:13" x14ac:dyDescent="0.2">
      <c r="B18" s="692"/>
    </row>
    <row r="19" spans="2:13" x14ac:dyDescent="0.2">
      <c r="M19" s="315" t="s">
        <v>406</v>
      </c>
    </row>
    <row r="21" spans="2:13" x14ac:dyDescent="0.2">
      <c r="C21" s="692"/>
    </row>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67"/>
  <sheetViews>
    <sheetView topLeftCell="A31" workbookViewId="0">
      <selection activeCell="I56" sqref="I56"/>
    </sheetView>
  </sheetViews>
  <sheetFormatPr baseColWidth="10" defaultRowHeight="14.25" x14ac:dyDescent="0.2"/>
  <cols>
    <col min="1" max="1" width="22" customWidth="1"/>
    <col min="2" max="2" width="14.125" customWidth="1"/>
    <col min="5" max="5" width="11" customWidth="1"/>
    <col min="6" max="6" width="11.75" customWidth="1"/>
  </cols>
  <sheetData>
    <row r="1" spans="1:7" x14ac:dyDescent="0.2">
      <c r="A1" s="940" t="s">
        <v>1</v>
      </c>
      <c r="B1" s="940"/>
      <c r="C1" s="940"/>
      <c r="D1" s="940"/>
      <c r="E1" s="364"/>
      <c r="F1" s="364"/>
      <c r="G1" s="365"/>
    </row>
    <row r="2" spans="1:7" x14ac:dyDescent="0.2">
      <c r="A2" s="940"/>
      <c r="B2" s="940"/>
      <c r="C2" s="940"/>
      <c r="D2" s="940"/>
      <c r="E2" s="365"/>
      <c r="F2" s="365"/>
      <c r="G2" s="365"/>
    </row>
    <row r="3" spans="1:7" x14ac:dyDescent="0.2">
      <c r="A3" s="556"/>
      <c r="B3" s="556"/>
      <c r="C3" s="556"/>
      <c r="D3" s="365"/>
      <c r="E3" s="365"/>
      <c r="F3" s="365"/>
      <c r="G3" s="365"/>
    </row>
    <row r="4" spans="1:7" x14ac:dyDescent="0.2">
      <c r="A4" s="366" t="s">
        <v>409</v>
      </c>
      <c r="B4" s="365"/>
      <c r="C4" s="365"/>
      <c r="D4" s="365"/>
      <c r="E4" s="365"/>
      <c r="F4" s="365"/>
      <c r="G4" s="365"/>
    </row>
    <row r="5" spans="1:7" x14ac:dyDescent="0.2">
      <c r="A5" s="367"/>
      <c r="B5" s="367" t="s">
        <v>410</v>
      </c>
      <c r="C5" s="367" t="s">
        <v>411</v>
      </c>
      <c r="D5" s="367" t="s">
        <v>412</v>
      </c>
      <c r="E5" s="367" t="s">
        <v>413</v>
      </c>
      <c r="F5" s="367" t="s">
        <v>54</v>
      </c>
      <c r="G5" s="365"/>
    </row>
    <row r="6" spans="1:7" x14ac:dyDescent="0.2">
      <c r="A6" s="368" t="s">
        <v>410</v>
      </c>
      <c r="B6" s="369">
        <v>1</v>
      </c>
      <c r="C6" s="369">
        <v>238.8</v>
      </c>
      <c r="D6" s="369">
        <v>0.23880000000000001</v>
      </c>
      <c r="E6" s="370" t="s">
        <v>414</v>
      </c>
      <c r="F6" s="370">
        <v>0.27779999999999999</v>
      </c>
      <c r="G6" s="365"/>
    </row>
    <row r="7" spans="1:7" x14ac:dyDescent="0.2">
      <c r="A7" s="371" t="s">
        <v>411</v>
      </c>
      <c r="B7" s="372" t="s">
        <v>415</v>
      </c>
      <c r="C7" s="373">
        <v>1</v>
      </c>
      <c r="D7" s="374" t="s">
        <v>416</v>
      </c>
      <c r="E7" s="374" t="s">
        <v>417</v>
      </c>
      <c r="F7" s="372" t="s">
        <v>418</v>
      </c>
      <c r="G7" s="365"/>
    </row>
    <row r="8" spans="1:7" x14ac:dyDescent="0.2">
      <c r="A8" s="371" t="s">
        <v>412</v>
      </c>
      <c r="B8" s="372">
        <v>4.1867999999999999</v>
      </c>
      <c r="C8" s="374" t="s">
        <v>419</v>
      </c>
      <c r="D8" s="373">
        <v>1</v>
      </c>
      <c r="E8" s="374" t="s">
        <v>420</v>
      </c>
      <c r="F8" s="372">
        <v>1.163</v>
      </c>
      <c r="G8" s="365"/>
    </row>
    <row r="9" spans="1:7" x14ac:dyDescent="0.2">
      <c r="A9" s="371" t="s">
        <v>413</v>
      </c>
      <c r="B9" s="372" t="s">
        <v>421</v>
      </c>
      <c r="C9" s="374" t="s">
        <v>422</v>
      </c>
      <c r="D9" s="374" t="s">
        <v>423</v>
      </c>
      <c r="E9" s="372">
        <v>1</v>
      </c>
      <c r="F9" s="375">
        <v>11630</v>
      </c>
      <c r="G9" s="365"/>
    </row>
    <row r="10" spans="1:7" x14ac:dyDescent="0.2">
      <c r="A10" s="376" t="s">
        <v>54</v>
      </c>
      <c r="B10" s="377">
        <v>3.6</v>
      </c>
      <c r="C10" s="377">
        <v>860</v>
      </c>
      <c r="D10" s="377">
        <v>0.86</v>
      </c>
      <c r="E10" s="378" t="s">
        <v>424</v>
      </c>
      <c r="F10" s="377">
        <v>1</v>
      </c>
      <c r="G10" s="365"/>
    </row>
    <row r="11" spans="1:7" x14ac:dyDescent="0.2">
      <c r="A11" s="371"/>
      <c r="B11" s="373"/>
      <c r="C11" s="373"/>
      <c r="D11" s="373"/>
      <c r="E11" s="372"/>
      <c r="F11" s="373"/>
      <c r="G11" s="365"/>
    </row>
    <row r="12" spans="1:7" x14ac:dyDescent="0.2">
      <c r="A12" s="366"/>
      <c r="B12" s="365"/>
      <c r="C12" s="365"/>
      <c r="D12" s="365"/>
      <c r="E12" s="379"/>
      <c r="F12" s="365"/>
      <c r="G12" s="365"/>
    </row>
    <row r="13" spans="1:7" x14ac:dyDescent="0.2">
      <c r="A13" s="366" t="s">
        <v>425</v>
      </c>
      <c r="B13" s="365"/>
      <c r="C13" s="365"/>
      <c r="D13" s="365"/>
      <c r="E13" s="365"/>
      <c r="F13" s="365"/>
      <c r="G13" s="365"/>
    </row>
    <row r="14" spans="1:7" x14ac:dyDescent="0.2">
      <c r="A14" s="367"/>
      <c r="B14" s="380" t="s">
        <v>426</v>
      </c>
      <c r="C14" s="367" t="s">
        <v>427</v>
      </c>
      <c r="D14" s="367" t="s">
        <v>428</v>
      </c>
      <c r="E14" s="367" t="s">
        <v>429</v>
      </c>
      <c r="F14" s="367" t="s">
        <v>430</v>
      </c>
      <c r="G14" s="373"/>
    </row>
    <row r="15" spans="1:7" x14ac:dyDescent="0.2">
      <c r="A15" s="368" t="s">
        <v>426</v>
      </c>
      <c r="B15" s="369">
        <v>1</v>
      </c>
      <c r="C15" s="369">
        <v>2.3810000000000001E-2</v>
      </c>
      <c r="D15" s="369">
        <v>0.13370000000000001</v>
      </c>
      <c r="E15" s="369">
        <v>3.7850000000000001</v>
      </c>
      <c r="F15" s="369">
        <v>3.8E-3</v>
      </c>
      <c r="G15" s="373"/>
    </row>
    <row r="16" spans="1:7" x14ac:dyDescent="0.2">
      <c r="A16" s="371" t="s">
        <v>427</v>
      </c>
      <c r="B16" s="373">
        <v>42</v>
      </c>
      <c r="C16" s="373">
        <v>1</v>
      </c>
      <c r="D16" s="373">
        <v>5.6150000000000002</v>
      </c>
      <c r="E16" s="373">
        <v>159</v>
      </c>
      <c r="F16" s="373">
        <v>0.159</v>
      </c>
      <c r="G16" s="373"/>
    </row>
    <row r="17" spans="1:7" x14ac:dyDescent="0.2">
      <c r="A17" s="371" t="s">
        <v>428</v>
      </c>
      <c r="B17" s="373">
        <v>7.48</v>
      </c>
      <c r="C17" s="373">
        <v>0.17810000000000001</v>
      </c>
      <c r="D17" s="373">
        <v>1</v>
      </c>
      <c r="E17" s="373">
        <v>28.3</v>
      </c>
      <c r="F17" s="373">
        <v>2.8299999999999999E-2</v>
      </c>
      <c r="G17" s="373"/>
    </row>
    <row r="18" spans="1:7" x14ac:dyDescent="0.2">
      <c r="A18" s="371" t="s">
        <v>429</v>
      </c>
      <c r="B18" s="373">
        <v>0.26419999999999999</v>
      </c>
      <c r="C18" s="373">
        <v>6.3E-3</v>
      </c>
      <c r="D18" s="373">
        <v>3.5299999999999998E-2</v>
      </c>
      <c r="E18" s="373">
        <v>1</v>
      </c>
      <c r="F18" s="373">
        <v>1E-3</v>
      </c>
      <c r="G18" s="373"/>
    </row>
    <row r="19" spans="1:7" x14ac:dyDescent="0.2">
      <c r="A19" s="376" t="s">
        <v>430</v>
      </c>
      <c r="B19" s="377">
        <v>264.2</v>
      </c>
      <c r="C19" s="377">
        <v>6.2889999999999997</v>
      </c>
      <c r="D19" s="377">
        <v>35.314700000000002</v>
      </c>
      <c r="E19" s="381">
        <v>1000</v>
      </c>
      <c r="F19" s="377">
        <v>1</v>
      </c>
      <c r="G19" s="373"/>
    </row>
    <row r="20" spans="1:7" x14ac:dyDescent="0.2">
      <c r="A20" s="365"/>
      <c r="B20" s="365"/>
      <c r="C20" s="365"/>
      <c r="D20" s="365"/>
      <c r="E20" s="365"/>
      <c r="F20" s="365"/>
      <c r="G20" s="365"/>
    </row>
    <row r="21" spans="1:7" x14ac:dyDescent="0.2">
      <c r="A21" s="365"/>
      <c r="B21" s="365"/>
      <c r="C21" s="365"/>
      <c r="D21" s="365"/>
      <c r="E21" s="365"/>
      <c r="F21" s="365"/>
      <c r="G21" s="365"/>
    </row>
    <row r="22" spans="1:7" x14ac:dyDescent="0.2">
      <c r="A22" s="366" t="s">
        <v>431</v>
      </c>
      <c r="B22" s="365"/>
      <c r="C22" s="365"/>
      <c r="D22" s="365"/>
      <c r="E22" s="365"/>
      <c r="F22" s="365"/>
      <c r="G22" s="365"/>
    </row>
    <row r="23" spans="1:7" x14ac:dyDescent="0.2">
      <c r="A23" s="382" t="s">
        <v>296</v>
      </c>
      <c r="B23" s="382"/>
      <c r="C23" s="382"/>
      <c r="D23" s="382"/>
      <c r="E23" s="382"/>
      <c r="F23" s="382"/>
      <c r="G23" s="365"/>
    </row>
    <row r="24" spans="1:7" x14ac:dyDescent="0.2">
      <c r="A24" s="941" t="s">
        <v>432</v>
      </c>
      <c r="B24" s="941"/>
      <c r="C24" s="941"/>
      <c r="D24" s="942" t="s">
        <v>433</v>
      </c>
      <c r="E24" s="942"/>
      <c r="F24" s="942"/>
      <c r="G24" s="365"/>
    </row>
    <row r="25" spans="1:7" x14ac:dyDescent="0.2">
      <c r="A25" s="365"/>
      <c r="B25" s="365"/>
      <c r="C25" s="365"/>
      <c r="D25" s="365"/>
      <c r="E25" s="365"/>
      <c r="F25" s="365"/>
      <c r="G25" s="365"/>
    </row>
    <row r="26" spans="1:7" x14ac:dyDescent="0.2">
      <c r="A26" s="365"/>
      <c r="B26" s="365"/>
      <c r="C26" s="365"/>
      <c r="D26" s="365"/>
      <c r="E26" s="365"/>
      <c r="F26" s="365"/>
      <c r="G26" s="365"/>
    </row>
    <row r="27" spans="1:7" x14ac:dyDescent="0.2">
      <c r="A27" s="60" t="s">
        <v>434</v>
      </c>
      <c r="B27" s="365"/>
      <c r="C27" s="60"/>
      <c r="D27" s="366" t="s">
        <v>435</v>
      </c>
      <c r="E27" s="365"/>
      <c r="F27" s="365"/>
      <c r="G27" s="365"/>
    </row>
    <row r="28" spans="1:7" x14ac:dyDescent="0.2">
      <c r="A28" s="380" t="s">
        <v>296</v>
      </c>
      <c r="B28" s="367" t="s">
        <v>437</v>
      </c>
      <c r="C28" s="58"/>
      <c r="D28" s="368" t="s">
        <v>112</v>
      </c>
      <c r="E28" s="369"/>
      <c r="F28" s="370" t="s">
        <v>438</v>
      </c>
      <c r="G28" s="365"/>
    </row>
    <row r="29" spans="1:7" x14ac:dyDescent="0.2">
      <c r="A29" s="383" t="s">
        <v>656</v>
      </c>
      <c r="B29" s="384" t="s">
        <v>442</v>
      </c>
      <c r="C29" s="58"/>
      <c r="D29" s="376" t="s">
        <v>403</v>
      </c>
      <c r="E29" s="377"/>
      <c r="F29" s="378" t="s">
        <v>443</v>
      </c>
      <c r="G29" s="365"/>
    </row>
    <row r="30" spans="1:7" x14ac:dyDescent="0.2">
      <c r="A30" s="385" t="s">
        <v>657</v>
      </c>
      <c r="B30" s="386" t="s">
        <v>444</v>
      </c>
      <c r="C30" s="365"/>
      <c r="D30" s="365"/>
      <c r="E30" s="365"/>
      <c r="F30" s="365"/>
      <c r="G30" s="365"/>
    </row>
    <row r="31" spans="1:7" x14ac:dyDescent="0.2">
      <c r="A31" s="365"/>
      <c r="B31" s="365"/>
      <c r="C31" s="365"/>
      <c r="D31" s="365"/>
      <c r="E31" s="365"/>
      <c r="F31" s="365"/>
      <c r="G31" s="365"/>
    </row>
    <row r="32" spans="1:7" x14ac:dyDescent="0.2">
      <c r="A32" s="365"/>
      <c r="B32" s="365"/>
      <c r="C32" s="365"/>
      <c r="D32" s="365"/>
      <c r="E32" s="365"/>
      <c r="F32" s="365"/>
      <c r="G32" s="365"/>
    </row>
    <row r="33" spans="1:7" x14ac:dyDescent="0.2">
      <c r="A33" s="366" t="s">
        <v>436</v>
      </c>
      <c r="B33" s="365"/>
      <c r="C33" s="365"/>
      <c r="D33" s="365"/>
      <c r="E33" s="366" t="s">
        <v>445</v>
      </c>
      <c r="F33" s="365"/>
      <c r="G33" s="365"/>
    </row>
    <row r="34" spans="1:7" x14ac:dyDescent="0.2">
      <c r="A34" s="382" t="s">
        <v>439</v>
      </c>
      <c r="B34" s="382" t="s">
        <v>440</v>
      </c>
      <c r="C34" s="382" t="s">
        <v>441</v>
      </c>
      <c r="D34" s="373"/>
      <c r="E34" s="367"/>
      <c r="F34" s="367" t="s">
        <v>446</v>
      </c>
      <c r="G34" s="365"/>
    </row>
    <row r="35" spans="1:7" x14ac:dyDescent="0.2">
      <c r="A35" s="1"/>
      <c r="B35" s="1"/>
      <c r="C35" s="1"/>
      <c r="D35" s="1"/>
      <c r="E35" s="368" t="s">
        <v>447</v>
      </c>
      <c r="F35" s="387">
        <v>11.6</v>
      </c>
      <c r="G35" s="365"/>
    </row>
    <row r="36" spans="1:7" x14ac:dyDescent="0.2">
      <c r="A36" s="1"/>
      <c r="B36" s="1"/>
      <c r="C36" s="1"/>
      <c r="D36" s="1"/>
      <c r="E36" s="371" t="s">
        <v>48</v>
      </c>
      <c r="F36" s="387">
        <v>8.5299999999999994</v>
      </c>
      <c r="G36" s="365"/>
    </row>
    <row r="37" spans="1:7" x14ac:dyDescent="0.2">
      <c r="A37" s="1"/>
      <c r="B37" s="1"/>
      <c r="C37" s="1"/>
      <c r="D37" s="1"/>
      <c r="E37" s="371" t="s">
        <v>49</v>
      </c>
      <c r="F37" s="387">
        <v>7.88</v>
      </c>
      <c r="G37" s="365"/>
    </row>
    <row r="38" spans="1:7" x14ac:dyDescent="0.2">
      <c r="A38" s="1"/>
      <c r="B38" s="1"/>
      <c r="C38" s="1"/>
      <c r="D38" s="1"/>
      <c r="E38" s="371" t="s">
        <v>448</v>
      </c>
      <c r="F38" s="387">
        <v>7.93</v>
      </c>
      <c r="G38" s="365"/>
    </row>
    <row r="39" spans="1:7" x14ac:dyDescent="0.2">
      <c r="A39" s="1"/>
      <c r="B39" s="1"/>
      <c r="C39" s="1"/>
      <c r="D39" s="1"/>
      <c r="E39" s="371" t="s">
        <v>127</v>
      </c>
      <c r="F39" s="387">
        <v>7.46</v>
      </c>
      <c r="G39" s="365"/>
    </row>
    <row r="40" spans="1:7" x14ac:dyDescent="0.2">
      <c r="A40" s="1"/>
      <c r="B40" s="1"/>
      <c r="C40" s="1"/>
      <c r="D40" s="1"/>
      <c r="E40" s="371" t="s">
        <v>128</v>
      </c>
      <c r="F40" s="387">
        <v>6.66</v>
      </c>
      <c r="G40" s="365"/>
    </row>
    <row r="41" spans="1:7" x14ac:dyDescent="0.2">
      <c r="A41" s="1"/>
      <c r="B41" s="1"/>
      <c r="C41" s="1"/>
      <c r="D41" s="1"/>
      <c r="E41" s="376" t="s">
        <v>449</v>
      </c>
      <c r="F41" s="388">
        <v>8</v>
      </c>
      <c r="G41" s="365"/>
    </row>
    <row r="42" spans="1:7" x14ac:dyDescent="0.2">
      <c r="A42" s="365"/>
      <c r="B42" s="365"/>
      <c r="C42" s="365"/>
      <c r="D42" s="365"/>
      <c r="E42" s="365"/>
      <c r="F42" s="365"/>
      <c r="G42" s="365"/>
    </row>
    <row r="43" spans="1:7" x14ac:dyDescent="0.2">
      <c r="A43" s="365"/>
      <c r="B43" s="365"/>
      <c r="C43" s="365"/>
      <c r="D43" s="365"/>
      <c r="E43" s="365"/>
      <c r="F43" s="365"/>
      <c r="G43" s="365"/>
    </row>
    <row r="44" spans="1:7" x14ac:dyDescent="0.2">
      <c r="A44" s="365"/>
      <c r="B44" s="365"/>
      <c r="C44" s="365"/>
      <c r="D44" s="365"/>
      <c r="E44" s="365"/>
      <c r="F44" s="365"/>
      <c r="G44" s="365"/>
    </row>
    <row r="45" spans="1:7" ht="15" x14ac:dyDescent="0.25">
      <c r="A45" s="389" t="s">
        <v>450</v>
      </c>
      <c r="B45" s="1"/>
      <c r="C45" s="1"/>
      <c r="D45" s="1"/>
      <c r="E45" s="1"/>
      <c r="F45" s="1"/>
      <c r="G45" s="1"/>
    </row>
    <row r="46" spans="1:7" ht="14.25" customHeight="1" x14ac:dyDescent="0.2">
      <c r="A46" s="943" t="s">
        <v>640</v>
      </c>
      <c r="B46" s="943"/>
      <c r="C46" s="943"/>
      <c r="D46" s="943"/>
      <c r="E46" s="943"/>
      <c r="F46" s="943"/>
      <c r="G46" s="943"/>
    </row>
    <row r="47" spans="1:7" x14ac:dyDescent="0.2">
      <c r="A47" s="943"/>
      <c r="B47" s="943"/>
      <c r="C47" s="943"/>
      <c r="D47" s="943"/>
      <c r="E47" s="943"/>
      <c r="F47" s="943"/>
      <c r="G47" s="943"/>
    </row>
    <row r="48" spans="1:7" x14ac:dyDescent="0.2">
      <c r="A48" s="943"/>
      <c r="B48" s="943"/>
      <c r="C48" s="943"/>
      <c r="D48" s="943"/>
      <c r="E48" s="943"/>
      <c r="F48" s="943"/>
      <c r="G48" s="943"/>
    </row>
    <row r="49" spans="1:200" ht="15" x14ac:dyDescent="0.25">
      <c r="A49" s="389" t="s">
        <v>451</v>
      </c>
      <c r="B49" s="1"/>
      <c r="C49" s="1"/>
      <c r="D49" s="1"/>
      <c r="E49" s="1"/>
      <c r="F49" s="1"/>
      <c r="G49" s="1"/>
    </row>
    <row r="50" spans="1:200" x14ac:dyDescent="0.2">
      <c r="A50" s="1" t="s">
        <v>663</v>
      </c>
      <c r="B50" s="1"/>
      <c r="C50" s="1"/>
      <c r="D50" s="1"/>
      <c r="E50" s="1"/>
      <c r="F50" s="1"/>
      <c r="G50" s="1"/>
    </row>
    <row r="51" spans="1:200" x14ac:dyDescent="0.2">
      <c r="A51" s="1" t="s">
        <v>664</v>
      </c>
      <c r="B51" s="1"/>
      <c r="C51" s="1"/>
      <c r="D51" s="1"/>
      <c r="E51" s="1"/>
      <c r="F51" s="1"/>
      <c r="G51" s="1"/>
    </row>
    <row r="52" spans="1:200" x14ac:dyDescent="0.2">
      <c r="A52" s="1" t="s">
        <v>665</v>
      </c>
      <c r="B52" s="1"/>
      <c r="C52" s="1"/>
      <c r="D52" s="1"/>
      <c r="E52" s="1"/>
      <c r="F52" s="1"/>
      <c r="G52" s="1"/>
    </row>
    <row r="53" spans="1:200" x14ac:dyDescent="0.2">
      <c r="A53" s="1"/>
      <c r="B53" s="1"/>
      <c r="C53" s="1"/>
      <c r="D53" s="1"/>
      <c r="E53" s="1"/>
      <c r="F53" s="1"/>
      <c r="G53" s="1"/>
    </row>
    <row r="54" spans="1:200" ht="15" x14ac:dyDescent="0.25">
      <c r="A54" s="389" t="s">
        <v>452</v>
      </c>
      <c r="B54" s="1"/>
      <c r="C54" s="1"/>
      <c r="D54" s="1"/>
      <c r="E54" s="1"/>
      <c r="F54" s="1"/>
      <c r="G54" s="1"/>
    </row>
    <row r="55" spans="1:200" ht="14.25" customHeight="1" x14ac:dyDescent="0.2">
      <c r="A55" s="943" t="s">
        <v>641</v>
      </c>
      <c r="B55" s="943"/>
      <c r="C55" s="943"/>
      <c r="D55" s="943"/>
      <c r="E55" s="943"/>
      <c r="F55" s="943"/>
      <c r="G55" s="943"/>
      <c r="H55" s="719"/>
      <c r="I55" s="719"/>
      <c r="J55" s="719"/>
      <c r="K55" s="719"/>
      <c r="L55" s="719"/>
      <c r="M55" s="719"/>
      <c r="N55" s="719"/>
      <c r="O55" s="719"/>
      <c r="P55" s="719"/>
      <c r="Q55" s="719"/>
      <c r="R55" s="719"/>
      <c r="S55" s="719"/>
      <c r="T55" s="719"/>
      <c r="U55" s="719"/>
      <c r="V55" s="719"/>
      <c r="W55" s="719"/>
      <c r="X55" s="719"/>
      <c r="Y55" s="719"/>
      <c r="Z55" s="719"/>
      <c r="AA55" s="719"/>
      <c r="AB55" s="719"/>
      <c r="AC55" s="719"/>
      <c r="AD55" s="719"/>
      <c r="AE55" s="719"/>
      <c r="AF55" s="719"/>
      <c r="AG55" s="719"/>
      <c r="AH55" s="719"/>
      <c r="AI55" s="719"/>
      <c r="AJ55" s="719"/>
      <c r="AK55" s="719"/>
      <c r="AL55" s="719"/>
      <c r="AM55" s="719"/>
      <c r="AN55" s="719"/>
      <c r="AO55" s="719"/>
      <c r="AP55" s="719"/>
      <c r="AQ55" s="719"/>
      <c r="AR55" s="719"/>
      <c r="AS55" s="719"/>
      <c r="AT55" s="719"/>
      <c r="AU55" s="719"/>
      <c r="AV55" s="719"/>
      <c r="AW55" s="719"/>
      <c r="AX55" s="719"/>
      <c r="AY55" s="719"/>
      <c r="AZ55" s="719"/>
      <c r="BA55" s="719"/>
      <c r="BB55" s="719"/>
      <c r="BC55" s="719"/>
      <c r="BD55" s="719"/>
      <c r="BE55" s="719"/>
      <c r="BF55" s="719"/>
      <c r="BG55" s="719"/>
      <c r="BH55" s="719"/>
      <c r="BI55" s="719"/>
      <c r="BJ55" s="719"/>
      <c r="BK55" s="719"/>
      <c r="BL55" s="719"/>
      <c r="BM55" s="719"/>
      <c r="BN55" s="719"/>
      <c r="BO55" s="719"/>
      <c r="BP55" s="719"/>
      <c r="BQ55" s="719"/>
      <c r="BR55" s="719"/>
      <c r="BS55" s="719"/>
      <c r="BT55" s="719"/>
      <c r="BU55" s="719"/>
      <c r="BV55" s="719"/>
      <c r="BW55" s="719"/>
      <c r="BX55" s="719"/>
      <c r="BY55" s="719"/>
      <c r="BZ55" s="719"/>
      <c r="CA55" s="719"/>
      <c r="CB55" s="719"/>
      <c r="CC55" s="719"/>
      <c r="CD55" s="719"/>
      <c r="CE55" s="719"/>
      <c r="CF55" s="719"/>
      <c r="CG55" s="719"/>
      <c r="CH55" s="719"/>
      <c r="CI55" s="719"/>
      <c r="CJ55" s="719"/>
      <c r="CK55" s="719"/>
      <c r="CL55" s="719"/>
      <c r="CM55" s="719"/>
      <c r="CN55" s="719"/>
      <c r="CO55" s="719"/>
      <c r="CP55" s="719"/>
      <c r="CQ55" s="719"/>
      <c r="CR55" s="719"/>
      <c r="CS55" s="719"/>
      <c r="CT55" s="719"/>
      <c r="CU55" s="719"/>
      <c r="CV55" s="719"/>
      <c r="CW55" s="719"/>
      <c r="CX55" s="719"/>
      <c r="CY55" s="719"/>
      <c r="CZ55" s="719"/>
      <c r="DA55" s="719"/>
      <c r="DB55" s="719"/>
      <c r="DC55" s="719"/>
      <c r="DD55" s="719"/>
      <c r="DE55" s="719"/>
      <c r="DF55" s="719"/>
      <c r="DG55" s="719"/>
      <c r="DH55" s="719"/>
      <c r="DI55" s="719"/>
      <c r="DJ55" s="719"/>
      <c r="DK55" s="719"/>
      <c r="DL55" s="719"/>
      <c r="DM55" s="719"/>
      <c r="DN55" s="719"/>
      <c r="DO55" s="719"/>
      <c r="DP55" s="719"/>
      <c r="DQ55" s="719"/>
      <c r="DR55" s="719"/>
      <c r="DS55" s="719"/>
      <c r="DT55" s="719"/>
      <c r="DU55" s="719"/>
      <c r="DV55" s="719"/>
      <c r="DW55" s="719"/>
      <c r="DX55" s="719"/>
      <c r="DY55" s="719"/>
      <c r="DZ55" s="719"/>
      <c r="EA55" s="719"/>
      <c r="EB55" s="719"/>
      <c r="EC55" s="719"/>
      <c r="ED55" s="719"/>
      <c r="EE55" s="719"/>
      <c r="EF55" s="719"/>
      <c r="EG55" s="719"/>
      <c r="EH55" s="719"/>
      <c r="EI55" s="719"/>
      <c r="EJ55" s="719"/>
      <c r="EK55" s="719"/>
      <c r="EL55" s="719"/>
      <c r="EM55" s="719"/>
      <c r="EN55" s="719"/>
      <c r="EO55" s="719"/>
      <c r="EP55" s="719"/>
      <c r="EQ55" s="719"/>
      <c r="ER55" s="719"/>
      <c r="ES55" s="719"/>
      <c r="ET55" s="719"/>
      <c r="EU55" s="719"/>
      <c r="EV55" s="719"/>
      <c r="EW55" s="719"/>
      <c r="EX55" s="719"/>
      <c r="EY55" s="719"/>
      <c r="EZ55" s="719"/>
      <c r="FA55" s="719"/>
      <c r="FB55" s="719"/>
      <c r="FC55" s="719"/>
      <c r="FD55" s="719"/>
      <c r="FE55" s="719"/>
      <c r="FF55" s="719"/>
      <c r="FG55" s="719"/>
      <c r="FH55" s="719"/>
      <c r="FI55" s="719"/>
      <c r="FJ55" s="719"/>
      <c r="FK55" s="719"/>
      <c r="FL55" s="719"/>
      <c r="FM55" s="719"/>
      <c r="FN55" s="719"/>
      <c r="FO55" s="719"/>
      <c r="FP55" s="719"/>
      <c r="FQ55" s="719"/>
      <c r="FR55" s="719"/>
      <c r="FS55" s="719"/>
      <c r="FT55" s="719"/>
      <c r="FU55" s="719"/>
      <c r="FV55" s="719"/>
      <c r="FW55" s="719"/>
      <c r="FX55" s="719"/>
      <c r="FY55" s="719"/>
      <c r="FZ55" s="719"/>
      <c r="GA55" s="719"/>
      <c r="GB55" s="719"/>
      <c r="GC55" s="719"/>
      <c r="GD55" s="719"/>
      <c r="GE55" s="719"/>
      <c r="GF55" s="719"/>
      <c r="GG55" s="719"/>
      <c r="GH55" s="719"/>
      <c r="GI55" s="719"/>
      <c r="GJ55" s="719"/>
      <c r="GK55" s="719"/>
      <c r="GL55" s="719"/>
      <c r="GM55" s="719"/>
      <c r="GN55" s="719"/>
      <c r="GO55" s="719"/>
      <c r="GP55" s="719"/>
      <c r="GQ55" s="719"/>
      <c r="GR55" s="719"/>
    </row>
    <row r="56" spans="1:200" x14ac:dyDescent="0.2">
      <c r="A56" s="943"/>
      <c r="B56" s="943"/>
      <c r="C56" s="943"/>
      <c r="D56" s="943"/>
      <c r="E56" s="943"/>
      <c r="F56" s="943"/>
      <c r="G56" s="943"/>
      <c r="H56" s="719"/>
      <c r="I56" s="719"/>
      <c r="J56" s="719"/>
      <c r="K56" s="719"/>
      <c r="L56" s="719"/>
      <c r="M56" s="719"/>
      <c r="N56" s="719"/>
      <c r="O56" s="719"/>
      <c r="P56" s="719"/>
      <c r="Q56" s="719"/>
      <c r="R56" s="719"/>
      <c r="S56" s="719"/>
      <c r="T56" s="719"/>
      <c r="U56" s="719"/>
      <c r="V56" s="719"/>
      <c r="W56" s="719"/>
      <c r="X56" s="719"/>
      <c r="Y56" s="719"/>
      <c r="Z56" s="719"/>
      <c r="AA56" s="719"/>
      <c r="AB56" s="719"/>
      <c r="AC56" s="719"/>
      <c r="AD56" s="719"/>
      <c r="AE56" s="719"/>
      <c r="AF56" s="719"/>
      <c r="AG56" s="719"/>
      <c r="AH56" s="719"/>
      <c r="AI56" s="719"/>
      <c r="AJ56" s="719"/>
      <c r="AK56" s="719"/>
      <c r="AL56" s="719"/>
      <c r="AM56" s="719"/>
      <c r="AN56" s="719"/>
      <c r="AO56" s="719"/>
      <c r="AP56" s="719"/>
      <c r="AQ56" s="719"/>
      <c r="AR56" s="719"/>
      <c r="AS56" s="719"/>
      <c r="AT56" s="719"/>
      <c r="AU56" s="719"/>
      <c r="AV56" s="719"/>
      <c r="AW56" s="719"/>
      <c r="AX56" s="719"/>
      <c r="AY56" s="719"/>
      <c r="AZ56" s="719"/>
      <c r="BA56" s="719"/>
      <c r="BB56" s="719"/>
      <c r="BC56" s="719"/>
      <c r="BD56" s="719"/>
      <c r="BE56" s="719"/>
      <c r="BF56" s="719"/>
      <c r="BG56" s="719"/>
      <c r="BH56" s="719"/>
      <c r="BI56" s="719"/>
      <c r="BJ56" s="719"/>
      <c r="BK56" s="719"/>
      <c r="BL56" s="719"/>
      <c r="BM56" s="719"/>
      <c r="BN56" s="719"/>
      <c r="BO56" s="719"/>
      <c r="BP56" s="719"/>
      <c r="BQ56" s="719"/>
      <c r="BR56" s="719"/>
      <c r="BS56" s="719"/>
      <c r="BT56" s="719"/>
      <c r="BU56" s="719"/>
      <c r="BV56" s="719"/>
      <c r="BW56" s="719"/>
      <c r="BX56" s="719"/>
      <c r="BY56" s="719"/>
      <c r="BZ56" s="719"/>
      <c r="CA56" s="719"/>
      <c r="CB56" s="719"/>
      <c r="CC56" s="719"/>
      <c r="CD56" s="719"/>
      <c r="CE56" s="719"/>
      <c r="CF56" s="719"/>
      <c r="CG56" s="719"/>
      <c r="CH56" s="719"/>
      <c r="CI56" s="719"/>
      <c r="CJ56" s="719"/>
      <c r="CK56" s="719"/>
      <c r="CL56" s="719"/>
      <c r="CM56" s="719"/>
      <c r="CN56" s="719"/>
      <c r="CO56" s="719"/>
      <c r="CP56" s="719"/>
      <c r="CQ56" s="719"/>
      <c r="CR56" s="719"/>
      <c r="CS56" s="719"/>
      <c r="CT56" s="719"/>
      <c r="CU56" s="719"/>
      <c r="CV56" s="719"/>
      <c r="CW56" s="719"/>
      <c r="CX56" s="719"/>
      <c r="CY56" s="719"/>
      <c r="CZ56" s="719"/>
      <c r="DA56" s="719"/>
      <c r="DB56" s="719"/>
      <c r="DC56" s="719"/>
      <c r="DD56" s="719"/>
      <c r="DE56" s="719"/>
      <c r="DF56" s="719"/>
      <c r="DG56" s="719"/>
      <c r="DH56" s="719"/>
      <c r="DI56" s="719"/>
      <c r="DJ56" s="719"/>
      <c r="DK56" s="719"/>
      <c r="DL56" s="719"/>
      <c r="DM56" s="719"/>
      <c r="DN56" s="719"/>
      <c r="DO56" s="719"/>
      <c r="DP56" s="719"/>
      <c r="DQ56" s="719"/>
      <c r="DR56" s="719"/>
      <c r="DS56" s="719"/>
      <c r="DT56" s="719"/>
      <c r="DU56" s="719"/>
      <c r="DV56" s="719"/>
      <c r="DW56" s="719"/>
      <c r="DX56" s="719"/>
      <c r="DY56" s="719"/>
      <c r="DZ56" s="719"/>
      <c r="EA56" s="719"/>
      <c r="EB56" s="719"/>
      <c r="EC56" s="719"/>
      <c r="ED56" s="719"/>
      <c r="EE56" s="719"/>
      <c r="EF56" s="719"/>
      <c r="EG56" s="719"/>
      <c r="EH56" s="719"/>
      <c r="EI56" s="719"/>
      <c r="EJ56" s="719"/>
      <c r="EK56" s="719"/>
      <c r="EL56" s="719"/>
      <c r="EM56" s="719"/>
      <c r="EN56" s="719"/>
      <c r="EO56" s="719"/>
      <c r="EP56" s="719"/>
      <c r="EQ56" s="719"/>
      <c r="ER56" s="719"/>
      <c r="ES56" s="719"/>
      <c r="ET56" s="719"/>
      <c r="EU56" s="719"/>
      <c r="EV56" s="719"/>
      <c r="EW56" s="719"/>
      <c r="EX56" s="719"/>
      <c r="EY56" s="719"/>
      <c r="EZ56" s="719"/>
      <c r="FA56" s="719"/>
      <c r="FB56" s="719"/>
      <c r="FC56" s="719"/>
      <c r="FD56" s="719"/>
      <c r="FE56" s="719"/>
      <c r="FF56" s="719"/>
      <c r="FG56" s="719"/>
      <c r="FH56" s="719"/>
      <c r="FI56" s="719"/>
      <c r="FJ56" s="719"/>
      <c r="FK56" s="719"/>
      <c r="FL56" s="719"/>
      <c r="FM56" s="719"/>
      <c r="FN56" s="719"/>
      <c r="FO56" s="719"/>
      <c r="FP56" s="719"/>
      <c r="FQ56" s="719"/>
      <c r="FR56" s="719"/>
      <c r="FS56" s="719"/>
      <c r="FT56" s="719"/>
      <c r="FU56" s="719"/>
      <c r="FV56" s="719"/>
      <c r="FW56" s="719"/>
      <c r="FX56" s="719"/>
      <c r="FY56" s="719"/>
      <c r="FZ56" s="719"/>
      <c r="GA56" s="719"/>
      <c r="GB56" s="719"/>
      <c r="GC56" s="719"/>
      <c r="GD56" s="719"/>
      <c r="GE56" s="719"/>
      <c r="GF56" s="719"/>
      <c r="GG56" s="719"/>
      <c r="GH56" s="719"/>
      <c r="GI56" s="719"/>
      <c r="GJ56" s="719"/>
      <c r="GK56" s="719"/>
      <c r="GL56" s="719"/>
      <c r="GM56" s="719"/>
      <c r="GN56" s="719"/>
      <c r="GO56" s="719"/>
      <c r="GP56" s="719"/>
      <c r="GQ56" s="719"/>
      <c r="GR56" s="719"/>
    </row>
    <row r="57" spans="1:200" x14ac:dyDescent="0.2">
      <c r="A57" s="943"/>
      <c r="B57" s="943"/>
      <c r="C57" s="943"/>
      <c r="D57" s="943"/>
      <c r="E57" s="943"/>
      <c r="F57" s="943"/>
      <c r="G57" s="943"/>
      <c r="H57" s="719"/>
      <c r="I57" s="719"/>
      <c r="J57" s="719"/>
      <c r="K57" s="719"/>
      <c r="L57" s="719"/>
      <c r="M57" s="719"/>
      <c r="N57" s="719"/>
      <c r="O57" s="719"/>
      <c r="P57" s="719"/>
      <c r="Q57" s="719"/>
      <c r="R57" s="719"/>
      <c r="S57" s="719"/>
      <c r="T57" s="719"/>
      <c r="U57" s="719"/>
      <c r="V57" s="719"/>
      <c r="W57" s="719"/>
      <c r="X57" s="719"/>
      <c r="Y57" s="719"/>
      <c r="Z57" s="719"/>
      <c r="AA57" s="719"/>
      <c r="AB57" s="719"/>
      <c r="AC57" s="719"/>
      <c r="AD57" s="719"/>
      <c r="AE57" s="719"/>
      <c r="AF57" s="719"/>
      <c r="AG57" s="719"/>
      <c r="AH57" s="719"/>
      <c r="AI57" s="719"/>
      <c r="AJ57" s="719"/>
      <c r="AK57" s="719"/>
      <c r="AL57" s="719"/>
      <c r="AM57" s="719"/>
      <c r="AN57" s="719"/>
      <c r="AO57" s="719"/>
      <c r="AP57" s="719"/>
      <c r="AQ57" s="719"/>
      <c r="AR57" s="719"/>
      <c r="AS57" s="719"/>
      <c r="AT57" s="719"/>
      <c r="AU57" s="719"/>
      <c r="AV57" s="719"/>
      <c r="AW57" s="719"/>
      <c r="AX57" s="719"/>
      <c r="AY57" s="719"/>
      <c r="AZ57" s="719"/>
      <c r="BA57" s="719"/>
      <c r="BB57" s="719"/>
      <c r="BC57" s="719"/>
      <c r="BD57" s="719"/>
      <c r="BE57" s="719"/>
      <c r="BF57" s="719"/>
      <c r="BG57" s="719"/>
      <c r="BH57" s="719"/>
      <c r="BI57" s="719"/>
      <c r="BJ57" s="719"/>
      <c r="BK57" s="719"/>
      <c r="BL57" s="719"/>
      <c r="BM57" s="719"/>
      <c r="BN57" s="719"/>
      <c r="BO57" s="719"/>
      <c r="BP57" s="719"/>
      <c r="BQ57" s="719"/>
      <c r="BR57" s="719"/>
      <c r="BS57" s="719"/>
      <c r="BT57" s="719"/>
      <c r="BU57" s="719"/>
      <c r="BV57" s="719"/>
      <c r="BW57" s="719"/>
      <c r="BX57" s="719"/>
      <c r="BY57" s="719"/>
      <c r="BZ57" s="719"/>
      <c r="CA57" s="719"/>
      <c r="CB57" s="719"/>
      <c r="CC57" s="719"/>
      <c r="CD57" s="719"/>
      <c r="CE57" s="719"/>
      <c r="CF57" s="719"/>
      <c r="CG57" s="719"/>
      <c r="CH57" s="719"/>
      <c r="CI57" s="719"/>
      <c r="CJ57" s="719"/>
      <c r="CK57" s="719"/>
      <c r="CL57" s="719"/>
      <c r="CM57" s="719"/>
      <c r="CN57" s="719"/>
      <c r="CO57" s="719"/>
      <c r="CP57" s="719"/>
      <c r="CQ57" s="719"/>
      <c r="CR57" s="719"/>
      <c r="CS57" s="719"/>
      <c r="CT57" s="719"/>
      <c r="CU57" s="719"/>
      <c r="CV57" s="719"/>
      <c r="CW57" s="719"/>
      <c r="CX57" s="719"/>
      <c r="CY57" s="719"/>
      <c r="CZ57" s="719"/>
      <c r="DA57" s="719"/>
      <c r="DB57" s="719"/>
      <c r="DC57" s="719"/>
      <c r="DD57" s="719"/>
      <c r="DE57" s="719"/>
      <c r="DF57" s="719"/>
      <c r="DG57" s="719"/>
      <c r="DH57" s="719"/>
      <c r="DI57" s="719"/>
      <c r="DJ57" s="719"/>
      <c r="DK57" s="719"/>
      <c r="DL57" s="719"/>
      <c r="DM57" s="719"/>
      <c r="DN57" s="719"/>
      <c r="DO57" s="719"/>
      <c r="DP57" s="719"/>
      <c r="DQ57" s="719"/>
      <c r="DR57" s="719"/>
      <c r="DS57" s="719"/>
      <c r="DT57" s="719"/>
      <c r="DU57" s="719"/>
      <c r="DV57" s="719"/>
      <c r="DW57" s="719"/>
      <c r="DX57" s="719"/>
      <c r="DY57" s="719"/>
      <c r="DZ57" s="719"/>
      <c r="EA57" s="719"/>
      <c r="EB57" s="719"/>
      <c r="EC57" s="719"/>
      <c r="ED57" s="719"/>
      <c r="EE57" s="719"/>
      <c r="EF57" s="719"/>
      <c r="EG57" s="719"/>
      <c r="EH57" s="719"/>
      <c r="EI57" s="719"/>
      <c r="EJ57" s="719"/>
      <c r="EK57" s="719"/>
      <c r="EL57" s="719"/>
      <c r="EM57" s="719"/>
      <c r="EN57" s="719"/>
      <c r="EO57" s="719"/>
      <c r="EP57" s="719"/>
      <c r="EQ57" s="719"/>
      <c r="ER57" s="719"/>
      <c r="ES57" s="719"/>
      <c r="ET57" s="719"/>
      <c r="EU57" s="719"/>
      <c r="EV57" s="719"/>
      <c r="EW57" s="719"/>
      <c r="EX57" s="719"/>
      <c r="EY57" s="719"/>
      <c r="EZ57" s="719"/>
      <c r="FA57" s="719"/>
      <c r="FB57" s="719"/>
      <c r="FC57" s="719"/>
      <c r="FD57" s="719"/>
      <c r="FE57" s="719"/>
      <c r="FF57" s="719"/>
      <c r="FG57" s="719"/>
      <c r="FH57" s="719"/>
      <c r="FI57" s="719"/>
      <c r="FJ57" s="719"/>
      <c r="FK57" s="719"/>
      <c r="FL57" s="719"/>
      <c r="FM57" s="719"/>
      <c r="FN57" s="719"/>
      <c r="FO57" s="719"/>
      <c r="FP57" s="719"/>
      <c r="FQ57" s="719"/>
      <c r="FR57" s="719"/>
      <c r="FS57" s="719"/>
      <c r="FT57" s="719"/>
      <c r="FU57" s="719"/>
      <c r="FV57" s="719"/>
      <c r="FW57" s="719"/>
      <c r="FX57" s="719"/>
      <c r="FY57" s="719"/>
      <c r="FZ57" s="719"/>
      <c r="GA57" s="719"/>
      <c r="GB57" s="719"/>
      <c r="GC57" s="719"/>
      <c r="GD57" s="719"/>
      <c r="GE57" s="719"/>
      <c r="GF57" s="719"/>
      <c r="GG57" s="719"/>
      <c r="GH57" s="719"/>
      <c r="GI57" s="719"/>
      <c r="GJ57" s="719"/>
      <c r="GK57" s="719"/>
      <c r="GL57" s="719"/>
      <c r="GM57" s="719"/>
      <c r="GN57" s="719"/>
      <c r="GO57" s="719"/>
      <c r="GP57" s="719"/>
      <c r="GQ57" s="719"/>
      <c r="GR57" s="719"/>
    </row>
    <row r="58" spans="1:200" x14ac:dyDescent="0.2">
      <c r="A58" s="943"/>
      <c r="B58" s="943"/>
      <c r="C58" s="943"/>
      <c r="D58" s="943"/>
      <c r="E58" s="943"/>
      <c r="F58" s="943"/>
      <c r="G58" s="943"/>
      <c r="H58" s="719"/>
      <c r="I58" s="719"/>
      <c r="J58" s="719"/>
      <c r="K58" s="719"/>
      <c r="L58" s="719"/>
      <c r="M58" s="719"/>
      <c r="N58" s="719"/>
      <c r="O58" s="719"/>
      <c r="P58" s="719"/>
      <c r="Q58" s="719"/>
      <c r="R58" s="719"/>
      <c r="S58" s="719"/>
      <c r="T58" s="719"/>
      <c r="U58" s="719"/>
      <c r="V58" s="719"/>
      <c r="W58" s="719"/>
      <c r="X58" s="719"/>
      <c r="Y58" s="719"/>
      <c r="Z58" s="719"/>
      <c r="AA58" s="719"/>
      <c r="AB58" s="719"/>
      <c r="AC58" s="719"/>
      <c r="AD58" s="719"/>
      <c r="AE58" s="719"/>
      <c r="AF58" s="719"/>
      <c r="AG58" s="719"/>
      <c r="AH58" s="719"/>
      <c r="AI58" s="719"/>
      <c r="AJ58" s="719"/>
      <c r="AK58" s="719"/>
      <c r="AL58" s="719"/>
      <c r="AM58" s="719"/>
      <c r="AN58" s="719"/>
      <c r="AO58" s="719"/>
      <c r="AP58" s="719"/>
      <c r="AQ58" s="719"/>
      <c r="AR58" s="719"/>
      <c r="AS58" s="719"/>
      <c r="AT58" s="719"/>
      <c r="AU58" s="719"/>
      <c r="AV58" s="719"/>
      <c r="AW58" s="719"/>
      <c r="AX58" s="719"/>
      <c r="AY58" s="719"/>
      <c r="AZ58" s="719"/>
      <c r="BA58" s="719"/>
      <c r="BB58" s="719"/>
      <c r="BC58" s="719"/>
      <c r="BD58" s="719"/>
      <c r="BE58" s="719"/>
      <c r="BF58" s="719"/>
      <c r="BG58" s="719"/>
      <c r="BH58" s="719"/>
      <c r="BI58" s="719"/>
      <c r="BJ58" s="719"/>
      <c r="BK58" s="719"/>
      <c r="BL58" s="719"/>
      <c r="BM58" s="719"/>
      <c r="BN58" s="719"/>
      <c r="BO58" s="719"/>
      <c r="BP58" s="719"/>
      <c r="BQ58" s="719"/>
      <c r="BR58" s="719"/>
      <c r="BS58" s="719"/>
      <c r="BT58" s="719"/>
      <c r="BU58" s="719"/>
      <c r="BV58" s="719"/>
      <c r="BW58" s="719"/>
      <c r="BX58" s="719"/>
      <c r="BY58" s="719"/>
      <c r="BZ58" s="719"/>
      <c r="CA58" s="719"/>
      <c r="CB58" s="719"/>
      <c r="CC58" s="719"/>
      <c r="CD58" s="719"/>
      <c r="CE58" s="719"/>
      <c r="CF58" s="719"/>
      <c r="CG58" s="719"/>
      <c r="CH58" s="719"/>
      <c r="CI58" s="719"/>
      <c r="CJ58" s="719"/>
      <c r="CK58" s="719"/>
      <c r="CL58" s="719"/>
      <c r="CM58" s="719"/>
      <c r="CN58" s="719"/>
      <c r="CO58" s="719"/>
      <c r="CP58" s="719"/>
      <c r="CQ58" s="719"/>
      <c r="CR58" s="719"/>
      <c r="CS58" s="719"/>
      <c r="CT58" s="719"/>
      <c r="CU58" s="719"/>
      <c r="CV58" s="719"/>
      <c r="CW58" s="719"/>
      <c r="CX58" s="719"/>
      <c r="CY58" s="719"/>
      <c r="CZ58" s="719"/>
      <c r="DA58" s="719"/>
      <c r="DB58" s="719"/>
      <c r="DC58" s="719"/>
      <c r="DD58" s="719"/>
      <c r="DE58" s="719"/>
      <c r="DF58" s="719"/>
      <c r="DG58" s="719"/>
      <c r="DH58" s="719"/>
      <c r="DI58" s="719"/>
      <c r="DJ58" s="719"/>
      <c r="DK58" s="719"/>
      <c r="DL58" s="719"/>
      <c r="DM58" s="719"/>
      <c r="DN58" s="719"/>
      <c r="DO58" s="719"/>
      <c r="DP58" s="719"/>
      <c r="DQ58" s="719"/>
      <c r="DR58" s="719"/>
      <c r="DS58" s="719"/>
      <c r="DT58" s="719"/>
      <c r="DU58" s="719"/>
      <c r="DV58" s="719"/>
      <c r="DW58" s="719"/>
      <c r="DX58" s="719"/>
      <c r="DY58" s="719"/>
      <c r="DZ58" s="719"/>
      <c r="EA58" s="719"/>
      <c r="EB58" s="719"/>
      <c r="EC58" s="719"/>
      <c r="ED58" s="719"/>
      <c r="EE58" s="719"/>
      <c r="EF58" s="719"/>
      <c r="EG58" s="719"/>
      <c r="EH58" s="719"/>
      <c r="EI58" s="719"/>
      <c r="EJ58" s="719"/>
      <c r="EK58" s="719"/>
      <c r="EL58" s="719"/>
      <c r="EM58" s="719"/>
      <c r="EN58" s="719"/>
      <c r="EO58" s="719"/>
      <c r="EP58" s="719"/>
      <c r="EQ58" s="719"/>
      <c r="ER58" s="719"/>
      <c r="ES58" s="719"/>
      <c r="ET58" s="719"/>
      <c r="EU58" s="719"/>
      <c r="EV58" s="719"/>
      <c r="EW58" s="719"/>
      <c r="EX58" s="719"/>
      <c r="EY58" s="719"/>
      <c r="EZ58" s="719"/>
      <c r="FA58" s="719"/>
      <c r="FB58" s="719"/>
      <c r="FC58" s="719"/>
      <c r="FD58" s="719"/>
      <c r="FE58" s="719"/>
      <c r="FF58" s="719"/>
      <c r="FG58" s="719"/>
      <c r="FH58" s="719"/>
      <c r="FI58" s="719"/>
      <c r="FJ58" s="719"/>
      <c r="FK58" s="719"/>
      <c r="FL58" s="719"/>
      <c r="FM58" s="719"/>
      <c r="FN58" s="719"/>
      <c r="FO58" s="719"/>
      <c r="FP58" s="719"/>
      <c r="FQ58" s="719"/>
      <c r="FR58" s="719"/>
      <c r="FS58" s="719"/>
      <c r="FT58" s="719"/>
      <c r="FU58" s="719"/>
      <c r="FV58" s="719"/>
      <c r="FW58" s="719"/>
      <c r="FX58" s="719"/>
      <c r="FY58" s="719"/>
      <c r="FZ58" s="719"/>
      <c r="GA58" s="719"/>
      <c r="GB58" s="719"/>
      <c r="GC58" s="719"/>
      <c r="GD58" s="719"/>
      <c r="GE58" s="719"/>
      <c r="GF58" s="719"/>
      <c r="GG58" s="719"/>
      <c r="GH58" s="719"/>
      <c r="GI58" s="719"/>
      <c r="GJ58" s="719"/>
      <c r="GK58" s="719"/>
      <c r="GL58" s="719"/>
      <c r="GM58" s="719"/>
      <c r="GN58" s="719"/>
      <c r="GO58" s="719"/>
      <c r="GP58" s="719"/>
      <c r="GQ58" s="719"/>
      <c r="GR58" s="719"/>
    </row>
    <row r="59" spans="1:200" x14ac:dyDescent="0.2">
      <c r="A59" s="943"/>
      <c r="B59" s="943"/>
      <c r="C59" s="943"/>
      <c r="D59" s="943"/>
      <c r="E59" s="943"/>
      <c r="F59" s="943"/>
      <c r="G59" s="943"/>
    </row>
    <row r="60" spans="1:200" ht="15" x14ac:dyDescent="0.25">
      <c r="A60" s="389" t="s">
        <v>597</v>
      </c>
      <c r="B60" s="1"/>
      <c r="C60" s="1"/>
      <c r="D60" s="1"/>
      <c r="E60" s="1"/>
      <c r="F60" s="1"/>
      <c r="G60" s="1"/>
    </row>
    <row r="61" spans="1:200" x14ac:dyDescent="0.2">
      <c r="A61" s="1" t="s">
        <v>659</v>
      </c>
      <c r="B61" s="1"/>
      <c r="C61" s="1"/>
      <c r="D61" s="1"/>
      <c r="E61" s="1"/>
      <c r="F61" s="1"/>
      <c r="G61" s="1"/>
    </row>
    <row r="62" spans="1:200" x14ac:dyDescent="0.2">
      <c r="A62" s="1" t="s">
        <v>658</v>
      </c>
      <c r="B62" s="1"/>
      <c r="C62" s="1"/>
      <c r="D62" s="1"/>
      <c r="E62" s="1"/>
      <c r="F62" s="1"/>
      <c r="G62" s="1"/>
    </row>
    <row r="63" spans="1:200" x14ac:dyDescent="0.2">
      <c r="A63" s="1"/>
      <c r="B63" s="1"/>
      <c r="C63" s="1"/>
      <c r="D63" s="1"/>
      <c r="E63" s="1"/>
      <c r="F63" s="1"/>
      <c r="G63" s="1"/>
    </row>
    <row r="64" spans="1:200" ht="15" x14ac:dyDescent="0.25">
      <c r="A64" s="389" t="s">
        <v>453</v>
      </c>
      <c r="B64" s="1"/>
      <c r="C64" s="1"/>
      <c r="D64" s="1"/>
      <c r="E64" s="1"/>
      <c r="F64" s="1"/>
      <c r="G64" s="1"/>
    </row>
    <row r="65" spans="1:7" x14ac:dyDescent="0.2">
      <c r="A65" s="1" t="s">
        <v>660</v>
      </c>
      <c r="B65" s="1"/>
      <c r="C65" s="1"/>
      <c r="D65" s="1"/>
      <c r="E65" s="1"/>
      <c r="F65" s="1"/>
      <c r="G65" s="1"/>
    </row>
    <row r="66" spans="1:7" x14ac:dyDescent="0.2">
      <c r="A66" s="1" t="s">
        <v>662</v>
      </c>
      <c r="B66" s="1"/>
      <c r="C66" s="1"/>
      <c r="D66" s="1"/>
      <c r="E66" s="1"/>
      <c r="F66" s="1"/>
      <c r="G66" s="1"/>
    </row>
    <row r="67" spans="1:7" x14ac:dyDescent="0.2">
      <c r="A67" s="1" t="s">
        <v>661</v>
      </c>
      <c r="B67" s="1"/>
      <c r="C67" s="1"/>
      <c r="D67" s="1"/>
      <c r="E67" s="1"/>
      <c r="F67" s="1"/>
      <c r="G67" s="1"/>
    </row>
  </sheetData>
  <mergeCells count="5">
    <mergeCell ref="A1:D2"/>
    <mergeCell ref="A24:C24"/>
    <mergeCell ref="D24:F24"/>
    <mergeCell ref="A55:G59"/>
    <mergeCell ref="A46:G4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election activeCell="A2" sqref="A2"/>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408" t="s">
        <v>465</v>
      </c>
      <c r="B1" s="828"/>
      <c r="C1" s="828"/>
      <c r="D1" s="828"/>
    </row>
    <row r="2" spans="1:18" x14ac:dyDescent="0.2">
      <c r="A2" s="829"/>
      <c r="B2" s="830"/>
      <c r="C2" s="830"/>
      <c r="D2" s="831"/>
    </row>
    <row r="3" spans="1:18" x14ac:dyDescent="0.2">
      <c r="A3" s="832"/>
      <c r="B3" s="832">
        <v>2015</v>
      </c>
      <c r="C3" s="832">
        <v>2016</v>
      </c>
      <c r="D3" s="832">
        <v>2017</v>
      </c>
    </row>
    <row r="4" spans="1:18" x14ac:dyDescent="0.2">
      <c r="A4" s="814" t="s">
        <v>132</v>
      </c>
      <c r="B4" s="833">
        <v>-1.1300119044746029</v>
      </c>
      <c r="C4" s="833">
        <v>3.6349886377417966</v>
      </c>
      <c r="D4" s="833">
        <v>4.0388327303797551</v>
      </c>
      <c r="Q4" s="834"/>
      <c r="R4" s="834"/>
    </row>
    <row r="5" spans="1:18" x14ac:dyDescent="0.2">
      <c r="A5" s="814" t="s">
        <v>133</v>
      </c>
      <c r="B5" s="833">
        <v>-0.55736210729275881</v>
      </c>
      <c r="C5" s="833">
        <v>3.4032579253888637</v>
      </c>
      <c r="D5" s="833">
        <v>3.500057055576252</v>
      </c>
    </row>
    <row r="6" spans="1:18" x14ac:dyDescent="0.2">
      <c r="A6" s="814" t="s">
        <v>134</v>
      </c>
      <c r="B6" s="833">
        <v>-0.58978362298782339</v>
      </c>
      <c r="C6" s="833">
        <v>3.9830177063674492</v>
      </c>
      <c r="D6" s="833">
        <v>2.9591382036942111</v>
      </c>
    </row>
    <row r="7" spans="1:18" x14ac:dyDescent="0.2">
      <c r="A7" s="814" t="s">
        <v>135</v>
      </c>
      <c r="B7" s="833">
        <v>-7.2163730151308586E-2</v>
      </c>
      <c r="C7" s="833">
        <v>4.2756416053645268</v>
      </c>
      <c r="D7" s="833">
        <v>2.5235959926436298</v>
      </c>
    </row>
    <row r="8" spans="1:18" x14ac:dyDescent="0.2">
      <c r="A8" s="814" t="s">
        <v>136</v>
      </c>
      <c r="B8" s="833">
        <v>0.48141070755989274</v>
      </c>
      <c r="C8" s="833">
        <v>3.9343118755050228</v>
      </c>
      <c r="D8" s="835">
        <v>2.8880264832332636</v>
      </c>
    </row>
    <row r="9" spans="1:18" x14ac:dyDescent="0.2">
      <c r="A9" s="814" t="s">
        <v>137</v>
      </c>
      <c r="B9" s="833">
        <v>0.92655295400194582</v>
      </c>
      <c r="C9" s="833">
        <v>3.7668247220057083</v>
      </c>
      <c r="D9" s="835">
        <v>2.6907802441327506</v>
      </c>
    </row>
    <row r="10" spans="1:18" x14ac:dyDescent="0.2">
      <c r="A10" s="814" t="s">
        <v>138</v>
      </c>
      <c r="B10" s="833">
        <v>1.5220551313833439</v>
      </c>
      <c r="C10" s="833">
        <v>3.5081969221959683</v>
      </c>
      <c r="D10" s="835">
        <v>2.5315908454825351</v>
      </c>
    </row>
    <row r="11" spans="1:18" x14ac:dyDescent="0.2">
      <c r="A11" s="814" t="s">
        <v>139</v>
      </c>
      <c r="B11" s="833">
        <v>2.5007729857152214</v>
      </c>
      <c r="C11" s="833">
        <v>3.5385342333847856</v>
      </c>
      <c r="D11" s="835">
        <v>1.9219118664825119</v>
      </c>
    </row>
    <row r="12" spans="1:18" x14ac:dyDescent="0.2">
      <c r="A12" s="814" t="s">
        <v>140</v>
      </c>
      <c r="B12" s="833">
        <v>2.7554068436190748</v>
      </c>
      <c r="C12" s="833">
        <v>3.2907282512186571</v>
      </c>
      <c r="D12" s="835">
        <v>1.5368594300563627</v>
      </c>
    </row>
    <row r="13" spans="1:18" x14ac:dyDescent="0.2">
      <c r="A13" s="814" t="s">
        <v>141</v>
      </c>
      <c r="B13" s="833">
        <v>2.6374632243410687</v>
      </c>
      <c r="C13" s="833">
        <v>3.6987652301381764</v>
      </c>
      <c r="D13" s="835" t="s">
        <v>568</v>
      </c>
    </row>
    <row r="14" spans="1:18" x14ac:dyDescent="0.2">
      <c r="A14" s="814" t="s">
        <v>142</v>
      </c>
      <c r="B14" s="833">
        <v>3.5831935810620235</v>
      </c>
      <c r="C14" s="833">
        <v>3.7382400565682228</v>
      </c>
      <c r="D14" s="835" t="s">
        <v>568</v>
      </c>
    </row>
    <row r="15" spans="1:18" x14ac:dyDescent="0.2">
      <c r="A15" s="830" t="s">
        <v>143</v>
      </c>
      <c r="B15" s="642">
        <v>4.0576832514676378</v>
      </c>
      <c r="C15" s="642">
        <v>3.5077472352374524</v>
      </c>
      <c r="D15" s="836" t="s">
        <v>568</v>
      </c>
    </row>
    <row r="16" spans="1:18" x14ac:dyDescent="0.2">
      <c r="A16" s="837"/>
      <c r="B16" s="814"/>
      <c r="C16" s="814"/>
      <c r="D16" s="838"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H15"/>
  <sheetViews>
    <sheetView zoomScale="115" zoomScaleNormal="115" zoomScaleSheetLayoutView="100" workbookViewId="0">
      <selection activeCell="B14" sqref="B14"/>
    </sheetView>
  </sheetViews>
  <sheetFormatPr baseColWidth="10" defaultRowHeight="12.75" x14ac:dyDescent="0.2"/>
  <cols>
    <col min="1" max="1" width="27.375" style="96" customWidth="1"/>
    <col min="2" max="2" width="9.375" style="96" customWidth="1"/>
    <col min="3" max="3" width="12" style="96" customWidth="1"/>
    <col min="4" max="4" width="9.375" style="96" customWidth="1"/>
    <col min="5" max="5" width="10.5" style="96" customWidth="1"/>
    <col min="6" max="6" width="9.375" style="96" customWidth="1"/>
    <col min="7" max="7" width="10.75" style="96" customWidth="1"/>
    <col min="8" max="8" width="15.75" style="96" customWidth="1"/>
    <col min="9" max="9" width="11" style="96"/>
    <col min="10" max="10" width="10.875" style="96" bestFit="1" customWidth="1"/>
    <col min="11" max="256" width="10" style="96"/>
    <col min="257" max="257" width="24" style="96" customWidth="1"/>
    <col min="258" max="260" width="8.25" style="96" bestFit="1" customWidth="1"/>
    <col min="261" max="261" width="7.5" style="96" bestFit="1" customWidth="1"/>
    <col min="262" max="262" width="8.25" style="96" bestFit="1" customWidth="1"/>
    <col min="263" max="263" width="7.5" style="96" bestFit="1" customWidth="1"/>
    <col min="264" max="264" width="10.875" style="96" bestFit="1" customWidth="1"/>
    <col min="265" max="265" width="10" style="96"/>
    <col min="266" max="266" width="10.875" style="96" bestFit="1" customWidth="1"/>
    <col min="267" max="512" width="10" style="96"/>
    <col min="513" max="513" width="24" style="96" customWidth="1"/>
    <col min="514" max="516" width="8.25" style="96" bestFit="1" customWidth="1"/>
    <col min="517" max="517" width="7.5" style="96" bestFit="1" customWidth="1"/>
    <col min="518" max="518" width="8.25" style="96" bestFit="1" customWidth="1"/>
    <col min="519" max="519" width="7.5" style="96" bestFit="1" customWidth="1"/>
    <col min="520" max="520" width="10.875" style="96" bestFit="1" customWidth="1"/>
    <col min="521" max="521" width="10" style="96"/>
    <col min="522" max="522" width="10.875" style="96" bestFit="1" customWidth="1"/>
    <col min="523" max="768" width="10" style="96"/>
    <col min="769" max="769" width="24" style="96" customWidth="1"/>
    <col min="770" max="772" width="8.25" style="96" bestFit="1" customWidth="1"/>
    <col min="773" max="773" width="7.5" style="96" bestFit="1" customWidth="1"/>
    <col min="774" max="774" width="8.25" style="96" bestFit="1" customWidth="1"/>
    <col min="775" max="775" width="7.5" style="96" bestFit="1" customWidth="1"/>
    <col min="776" max="776" width="10.875" style="96" bestFit="1" customWidth="1"/>
    <col min="777" max="777" width="10" style="96"/>
    <col min="778" max="778" width="10.875" style="96" bestFit="1" customWidth="1"/>
    <col min="779" max="1024" width="11" style="96"/>
    <col min="1025" max="1025" width="24" style="96" customWidth="1"/>
    <col min="1026" max="1028" width="8.25" style="96" bestFit="1" customWidth="1"/>
    <col min="1029" max="1029" width="7.5" style="96" bestFit="1" customWidth="1"/>
    <col min="1030" max="1030" width="8.25" style="96" bestFit="1" customWidth="1"/>
    <col min="1031" max="1031" width="7.5" style="96" bestFit="1" customWidth="1"/>
    <col min="1032" max="1032" width="10.875" style="96" bestFit="1" customWidth="1"/>
    <col min="1033" max="1033" width="10" style="96"/>
    <col min="1034" max="1034" width="10.875" style="96" bestFit="1" customWidth="1"/>
    <col min="1035" max="1280" width="10" style="96"/>
    <col min="1281" max="1281" width="24" style="96" customWidth="1"/>
    <col min="1282" max="1284" width="8.25" style="96" bestFit="1" customWidth="1"/>
    <col min="1285" max="1285" width="7.5" style="96" bestFit="1" customWidth="1"/>
    <col min="1286" max="1286" width="8.25" style="96" bestFit="1" customWidth="1"/>
    <col min="1287" max="1287" width="7.5" style="96" bestFit="1" customWidth="1"/>
    <col min="1288" max="1288" width="10.875" style="96" bestFit="1" customWidth="1"/>
    <col min="1289" max="1289" width="10" style="96"/>
    <col min="1290" max="1290" width="10.875" style="96" bestFit="1" customWidth="1"/>
    <col min="1291" max="1536" width="10" style="96"/>
    <col min="1537" max="1537" width="24" style="96" customWidth="1"/>
    <col min="1538" max="1540" width="8.25" style="96" bestFit="1" customWidth="1"/>
    <col min="1541" max="1541" width="7.5" style="96" bestFit="1" customWidth="1"/>
    <col min="1542" max="1542" width="8.25" style="96" bestFit="1" customWidth="1"/>
    <col min="1543" max="1543" width="7.5" style="96" bestFit="1" customWidth="1"/>
    <col min="1544" max="1544" width="10.875" style="96" bestFit="1" customWidth="1"/>
    <col min="1545" max="1545" width="10" style="96"/>
    <col min="1546" max="1546" width="10.875" style="96" bestFit="1" customWidth="1"/>
    <col min="1547" max="1792" width="10" style="96"/>
    <col min="1793" max="1793" width="24" style="96" customWidth="1"/>
    <col min="1794" max="1796" width="8.25" style="96" bestFit="1" customWidth="1"/>
    <col min="1797" max="1797" width="7.5" style="96" bestFit="1" customWidth="1"/>
    <col min="1798" max="1798" width="8.25" style="96" bestFit="1" customWidth="1"/>
    <col min="1799" max="1799" width="7.5" style="96" bestFit="1" customWidth="1"/>
    <col min="1800" max="1800" width="10.875" style="96" bestFit="1" customWidth="1"/>
    <col min="1801" max="1801" width="10" style="96"/>
    <col min="1802" max="1802" width="10.875" style="96" bestFit="1" customWidth="1"/>
    <col min="1803" max="2048" width="11" style="96"/>
    <col min="2049" max="2049" width="24" style="96" customWidth="1"/>
    <col min="2050" max="2052" width="8.25" style="96" bestFit="1" customWidth="1"/>
    <col min="2053" max="2053" width="7.5" style="96" bestFit="1" customWidth="1"/>
    <col min="2054" max="2054" width="8.25" style="96" bestFit="1" customWidth="1"/>
    <col min="2055" max="2055" width="7.5" style="96" bestFit="1" customWidth="1"/>
    <col min="2056" max="2056" width="10.875" style="96" bestFit="1" customWidth="1"/>
    <col min="2057" max="2057" width="10" style="96"/>
    <col min="2058" max="2058" width="10.875" style="96" bestFit="1" customWidth="1"/>
    <col min="2059" max="2304" width="10" style="96"/>
    <col min="2305" max="2305" width="24" style="96" customWidth="1"/>
    <col min="2306" max="2308" width="8.25" style="96" bestFit="1" customWidth="1"/>
    <col min="2309" max="2309" width="7.5" style="96" bestFit="1" customWidth="1"/>
    <col min="2310" max="2310" width="8.25" style="96" bestFit="1" customWidth="1"/>
    <col min="2311" max="2311" width="7.5" style="96" bestFit="1" customWidth="1"/>
    <col min="2312" max="2312" width="10.875" style="96" bestFit="1" customWidth="1"/>
    <col min="2313" max="2313" width="10" style="96"/>
    <col min="2314" max="2314" width="10.875" style="96" bestFit="1" customWidth="1"/>
    <col min="2315" max="2560" width="10" style="96"/>
    <col min="2561" max="2561" width="24" style="96" customWidth="1"/>
    <col min="2562" max="2564" width="8.25" style="96" bestFit="1" customWidth="1"/>
    <col min="2565" max="2565" width="7.5" style="96" bestFit="1" customWidth="1"/>
    <col min="2566" max="2566" width="8.25" style="96" bestFit="1" customWidth="1"/>
    <col min="2567" max="2567" width="7.5" style="96" bestFit="1" customWidth="1"/>
    <col min="2568" max="2568" width="10.875" style="96" bestFit="1" customWidth="1"/>
    <col min="2569" max="2569" width="10" style="96"/>
    <col min="2570" max="2570" width="10.875" style="96" bestFit="1" customWidth="1"/>
    <col min="2571" max="2816" width="10" style="96"/>
    <col min="2817" max="2817" width="24" style="96" customWidth="1"/>
    <col min="2818" max="2820" width="8.25" style="96" bestFit="1" customWidth="1"/>
    <col min="2821" max="2821" width="7.5" style="96" bestFit="1" customWidth="1"/>
    <col min="2822" max="2822" width="8.25" style="96" bestFit="1" customWidth="1"/>
    <col min="2823" max="2823" width="7.5" style="96" bestFit="1" customWidth="1"/>
    <col min="2824" max="2824" width="10.875" style="96" bestFit="1" customWidth="1"/>
    <col min="2825" max="2825" width="10" style="96"/>
    <col min="2826" max="2826" width="10.875" style="96" bestFit="1" customWidth="1"/>
    <col min="2827" max="3072" width="11" style="96"/>
    <col min="3073" max="3073" width="24" style="96" customWidth="1"/>
    <col min="3074" max="3076" width="8.25" style="96" bestFit="1" customWidth="1"/>
    <col min="3077" max="3077" width="7.5" style="96" bestFit="1" customWidth="1"/>
    <col min="3078" max="3078" width="8.25" style="96" bestFit="1" customWidth="1"/>
    <col min="3079" max="3079" width="7.5" style="96" bestFit="1" customWidth="1"/>
    <col min="3080" max="3080" width="10.875" style="96" bestFit="1" customWidth="1"/>
    <col min="3081" max="3081" width="10" style="96"/>
    <col min="3082" max="3082" width="10.875" style="96" bestFit="1" customWidth="1"/>
    <col min="3083" max="3328" width="10" style="96"/>
    <col min="3329" max="3329" width="24" style="96" customWidth="1"/>
    <col min="3330" max="3332" width="8.25" style="96" bestFit="1" customWidth="1"/>
    <col min="3333" max="3333" width="7.5" style="96" bestFit="1" customWidth="1"/>
    <col min="3334" max="3334" width="8.25" style="96" bestFit="1" customWidth="1"/>
    <col min="3335" max="3335" width="7.5" style="96" bestFit="1" customWidth="1"/>
    <col min="3336" max="3336" width="10.875" style="96" bestFit="1" customWidth="1"/>
    <col min="3337" max="3337" width="10" style="96"/>
    <col min="3338" max="3338" width="10.875" style="96" bestFit="1" customWidth="1"/>
    <col min="3339" max="3584" width="10" style="96"/>
    <col min="3585" max="3585" width="24" style="96" customWidth="1"/>
    <col min="3586" max="3588" width="8.25" style="96" bestFit="1" customWidth="1"/>
    <col min="3589" max="3589" width="7.5" style="96" bestFit="1" customWidth="1"/>
    <col min="3590" max="3590" width="8.25" style="96" bestFit="1" customWidth="1"/>
    <col min="3591" max="3591" width="7.5" style="96" bestFit="1" customWidth="1"/>
    <col min="3592" max="3592" width="10.875" style="96" bestFit="1" customWidth="1"/>
    <col min="3593" max="3593" width="10" style="96"/>
    <col min="3594" max="3594" width="10.875" style="96" bestFit="1" customWidth="1"/>
    <col min="3595" max="3840" width="10" style="96"/>
    <col min="3841" max="3841" width="24" style="96" customWidth="1"/>
    <col min="3842" max="3844" width="8.25" style="96" bestFit="1" customWidth="1"/>
    <col min="3845" max="3845" width="7.5" style="96" bestFit="1" customWidth="1"/>
    <col min="3846" max="3846" width="8.25" style="96" bestFit="1" customWidth="1"/>
    <col min="3847" max="3847" width="7.5" style="96" bestFit="1" customWidth="1"/>
    <col min="3848" max="3848" width="10.875" style="96" bestFit="1" customWidth="1"/>
    <col min="3849" max="3849" width="10" style="96"/>
    <col min="3850" max="3850" width="10.875" style="96" bestFit="1" customWidth="1"/>
    <col min="3851" max="4096" width="11" style="96"/>
    <col min="4097" max="4097" width="24" style="96" customWidth="1"/>
    <col min="4098" max="4100" width="8.25" style="96" bestFit="1" customWidth="1"/>
    <col min="4101" max="4101" width="7.5" style="96" bestFit="1" customWidth="1"/>
    <col min="4102" max="4102" width="8.25" style="96" bestFit="1" customWidth="1"/>
    <col min="4103" max="4103" width="7.5" style="96" bestFit="1" customWidth="1"/>
    <col min="4104" max="4104" width="10.875" style="96" bestFit="1" customWidth="1"/>
    <col min="4105" max="4105" width="10" style="96"/>
    <col min="4106" max="4106" width="10.875" style="96" bestFit="1" customWidth="1"/>
    <col min="4107" max="4352" width="10" style="96"/>
    <col min="4353" max="4353" width="24" style="96" customWidth="1"/>
    <col min="4354" max="4356" width="8.25" style="96" bestFit="1" customWidth="1"/>
    <col min="4357" max="4357" width="7.5" style="96" bestFit="1" customWidth="1"/>
    <col min="4358" max="4358" width="8.25" style="96" bestFit="1" customWidth="1"/>
    <col min="4359" max="4359" width="7.5" style="96" bestFit="1" customWidth="1"/>
    <col min="4360" max="4360" width="10.875" style="96" bestFit="1" customWidth="1"/>
    <col min="4361" max="4361" width="10" style="96"/>
    <col min="4362" max="4362" width="10.875" style="96" bestFit="1" customWidth="1"/>
    <col min="4363" max="4608" width="10" style="96"/>
    <col min="4609" max="4609" width="24" style="96" customWidth="1"/>
    <col min="4610" max="4612" width="8.25" style="96" bestFit="1" customWidth="1"/>
    <col min="4613" max="4613" width="7.5" style="96" bestFit="1" customWidth="1"/>
    <col min="4614" max="4614" width="8.25" style="96" bestFit="1" customWidth="1"/>
    <col min="4615" max="4615" width="7.5" style="96" bestFit="1" customWidth="1"/>
    <col min="4616" max="4616" width="10.875" style="96" bestFit="1" customWidth="1"/>
    <col min="4617" max="4617" width="10" style="96"/>
    <col min="4618" max="4618" width="10.875" style="96" bestFit="1" customWidth="1"/>
    <col min="4619" max="4864" width="10" style="96"/>
    <col min="4865" max="4865" width="24" style="96" customWidth="1"/>
    <col min="4866" max="4868" width="8.25" style="96" bestFit="1" customWidth="1"/>
    <col min="4869" max="4869" width="7.5" style="96" bestFit="1" customWidth="1"/>
    <col min="4870" max="4870" width="8.25" style="96" bestFit="1" customWidth="1"/>
    <col min="4871" max="4871" width="7.5" style="96" bestFit="1" customWidth="1"/>
    <col min="4872" max="4872" width="10.875" style="96" bestFit="1" customWidth="1"/>
    <col min="4873" max="4873" width="10" style="96"/>
    <col min="4874" max="4874" width="10.875" style="96" bestFit="1" customWidth="1"/>
    <col min="4875" max="5120" width="11" style="96"/>
    <col min="5121" max="5121" width="24" style="96" customWidth="1"/>
    <col min="5122" max="5124" width="8.25" style="96" bestFit="1" customWidth="1"/>
    <col min="5125" max="5125" width="7.5" style="96" bestFit="1" customWidth="1"/>
    <col min="5126" max="5126" width="8.25" style="96" bestFit="1" customWidth="1"/>
    <col min="5127" max="5127" width="7.5" style="96" bestFit="1" customWidth="1"/>
    <col min="5128" max="5128" width="10.875" style="96" bestFit="1" customWidth="1"/>
    <col min="5129" max="5129" width="10" style="96"/>
    <col min="5130" max="5130" width="10.875" style="96" bestFit="1" customWidth="1"/>
    <col min="5131" max="5376" width="10" style="96"/>
    <col min="5377" max="5377" width="24" style="96" customWidth="1"/>
    <col min="5378" max="5380" width="8.25" style="96" bestFit="1" customWidth="1"/>
    <col min="5381" max="5381" width="7.5" style="96" bestFit="1" customWidth="1"/>
    <col min="5382" max="5382" width="8.25" style="96" bestFit="1" customWidth="1"/>
    <col min="5383" max="5383" width="7.5" style="96" bestFit="1" customWidth="1"/>
    <col min="5384" max="5384" width="10.875" style="96" bestFit="1" customWidth="1"/>
    <col min="5385" max="5385" width="10" style="96"/>
    <col min="5386" max="5386" width="10.875" style="96" bestFit="1" customWidth="1"/>
    <col min="5387" max="5632" width="10" style="96"/>
    <col min="5633" max="5633" width="24" style="96" customWidth="1"/>
    <col min="5634" max="5636" width="8.25" style="96" bestFit="1" customWidth="1"/>
    <col min="5637" max="5637" width="7.5" style="96" bestFit="1" customWidth="1"/>
    <col min="5638" max="5638" width="8.25" style="96" bestFit="1" customWidth="1"/>
    <col min="5639" max="5639" width="7.5" style="96" bestFit="1" customWidth="1"/>
    <col min="5640" max="5640" width="10.875" style="96" bestFit="1" customWidth="1"/>
    <col min="5641" max="5641" width="10" style="96"/>
    <col min="5642" max="5642" width="10.875" style="96" bestFit="1" customWidth="1"/>
    <col min="5643" max="5888" width="10" style="96"/>
    <col min="5889" max="5889" width="24" style="96" customWidth="1"/>
    <col min="5890" max="5892" width="8.25" style="96" bestFit="1" customWidth="1"/>
    <col min="5893" max="5893" width="7.5" style="96" bestFit="1" customWidth="1"/>
    <col min="5894" max="5894" width="8.25" style="96" bestFit="1" customWidth="1"/>
    <col min="5895" max="5895" width="7.5" style="96" bestFit="1" customWidth="1"/>
    <col min="5896" max="5896" width="10.875" style="96" bestFit="1" customWidth="1"/>
    <col min="5897" max="5897" width="10" style="96"/>
    <col min="5898" max="5898" width="10.875" style="96" bestFit="1" customWidth="1"/>
    <col min="5899" max="6144" width="11" style="96"/>
    <col min="6145" max="6145" width="24" style="96" customWidth="1"/>
    <col min="6146" max="6148" width="8.25" style="96" bestFit="1" customWidth="1"/>
    <col min="6149" max="6149" width="7.5" style="96" bestFit="1" customWidth="1"/>
    <col min="6150" max="6150" width="8.25" style="96" bestFit="1" customWidth="1"/>
    <col min="6151" max="6151" width="7.5" style="96" bestFit="1" customWidth="1"/>
    <col min="6152" max="6152" width="10.875" style="96" bestFit="1" customWidth="1"/>
    <col min="6153" max="6153" width="10" style="96"/>
    <col min="6154" max="6154" width="10.875" style="96" bestFit="1" customWidth="1"/>
    <col min="6155" max="6400" width="10" style="96"/>
    <col min="6401" max="6401" width="24" style="96" customWidth="1"/>
    <col min="6402" max="6404" width="8.25" style="96" bestFit="1" customWidth="1"/>
    <col min="6405" max="6405" width="7.5" style="96" bestFit="1" customWidth="1"/>
    <col min="6406" max="6406" width="8.25" style="96" bestFit="1" customWidth="1"/>
    <col min="6407" max="6407" width="7.5" style="96" bestFit="1" customWidth="1"/>
    <col min="6408" max="6408" width="10.875" style="96" bestFit="1" customWidth="1"/>
    <col min="6409" max="6409" width="10" style="96"/>
    <col min="6410" max="6410" width="10.875" style="96" bestFit="1" customWidth="1"/>
    <col min="6411" max="6656" width="10" style="96"/>
    <col min="6657" max="6657" width="24" style="96" customWidth="1"/>
    <col min="6658" max="6660" width="8.25" style="96" bestFit="1" customWidth="1"/>
    <col min="6661" max="6661" width="7.5" style="96" bestFit="1" customWidth="1"/>
    <col min="6662" max="6662" width="8.25" style="96" bestFit="1" customWidth="1"/>
    <col min="6663" max="6663" width="7.5" style="96" bestFit="1" customWidth="1"/>
    <col min="6664" max="6664" width="10.875" style="96" bestFit="1" customWidth="1"/>
    <col min="6665" max="6665" width="10" style="96"/>
    <col min="6666" max="6666" width="10.875" style="96" bestFit="1" customWidth="1"/>
    <col min="6667" max="6912" width="10" style="96"/>
    <col min="6913" max="6913" width="24" style="96" customWidth="1"/>
    <col min="6914" max="6916" width="8.25" style="96" bestFit="1" customWidth="1"/>
    <col min="6917" max="6917" width="7.5" style="96" bestFit="1" customWidth="1"/>
    <col min="6918" max="6918" width="8.25" style="96" bestFit="1" customWidth="1"/>
    <col min="6919" max="6919" width="7.5" style="96" bestFit="1" customWidth="1"/>
    <col min="6920" max="6920" width="10.875" style="96" bestFit="1" customWidth="1"/>
    <col min="6921" max="6921" width="10" style="96"/>
    <col min="6922" max="6922" width="10.875" style="96" bestFit="1" customWidth="1"/>
    <col min="6923" max="7168" width="11" style="96"/>
    <col min="7169" max="7169" width="24" style="96" customWidth="1"/>
    <col min="7170" max="7172" width="8.25" style="96" bestFit="1" customWidth="1"/>
    <col min="7173" max="7173" width="7.5" style="96" bestFit="1" customWidth="1"/>
    <col min="7174" max="7174" width="8.25" style="96" bestFit="1" customWidth="1"/>
    <col min="7175" max="7175" width="7.5" style="96" bestFit="1" customWidth="1"/>
    <col min="7176" max="7176" width="10.875" style="96" bestFit="1" customWidth="1"/>
    <col min="7177" max="7177" width="10" style="96"/>
    <col min="7178" max="7178" width="10.875" style="96" bestFit="1" customWidth="1"/>
    <col min="7179" max="7424" width="10" style="96"/>
    <col min="7425" max="7425" width="24" style="96" customWidth="1"/>
    <col min="7426" max="7428" width="8.25" style="96" bestFit="1" customWidth="1"/>
    <col min="7429" max="7429" width="7.5" style="96" bestFit="1" customWidth="1"/>
    <col min="7430" max="7430" width="8.25" style="96" bestFit="1" customWidth="1"/>
    <col min="7431" max="7431" width="7.5" style="96" bestFit="1" customWidth="1"/>
    <col min="7432" max="7432" width="10.875" style="96" bestFit="1" customWidth="1"/>
    <col min="7433" max="7433" width="10" style="96"/>
    <col min="7434" max="7434" width="10.875" style="96" bestFit="1" customWidth="1"/>
    <col min="7435" max="7680" width="10" style="96"/>
    <col min="7681" max="7681" width="24" style="96" customWidth="1"/>
    <col min="7682" max="7684" width="8.25" style="96" bestFit="1" customWidth="1"/>
    <col min="7685" max="7685" width="7.5" style="96" bestFit="1" customWidth="1"/>
    <col min="7686" max="7686" width="8.25" style="96" bestFit="1" customWidth="1"/>
    <col min="7687" max="7687" width="7.5" style="96" bestFit="1" customWidth="1"/>
    <col min="7688" max="7688" width="10.875" style="96" bestFit="1" customWidth="1"/>
    <col min="7689" max="7689" width="10" style="96"/>
    <col min="7690" max="7690" width="10.875" style="96" bestFit="1" customWidth="1"/>
    <col min="7691" max="7936" width="10" style="96"/>
    <col min="7937" max="7937" width="24" style="96" customWidth="1"/>
    <col min="7938" max="7940" width="8.25" style="96" bestFit="1" customWidth="1"/>
    <col min="7941" max="7941" width="7.5" style="96" bestFit="1" customWidth="1"/>
    <col min="7942" max="7942" width="8.25" style="96" bestFit="1" customWidth="1"/>
    <col min="7943" max="7943" width="7.5" style="96" bestFit="1" customWidth="1"/>
    <col min="7944" max="7944" width="10.875" style="96" bestFit="1" customWidth="1"/>
    <col min="7945" max="7945" width="10" style="96"/>
    <col min="7946" max="7946" width="10.875" style="96" bestFit="1" customWidth="1"/>
    <col min="7947" max="8192" width="11" style="96"/>
    <col min="8193" max="8193" width="24" style="96" customWidth="1"/>
    <col min="8194" max="8196" width="8.25" style="96" bestFit="1" customWidth="1"/>
    <col min="8197" max="8197" width="7.5" style="96" bestFit="1" customWidth="1"/>
    <col min="8198" max="8198" width="8.25" style="96" bestFit="1" customWidth="1"/>
    <col min="8199" max="8199" width="7.5" style="96" bestFit="1" customWidth="1"/>
    <col min="8200" max="8200" width="10.875" style="96" bestFit="1" customWidth="1"/>
    <col min="8201" max="8201" width="10" style="96"/>
    <col min="8202" max="8202" width="10.875" style="96" bestFit="1" customWidth="1"/>
    <col min="8203" max="8448" width="10" style="96"/>
    <col min="8449" max="8449" width="24" style="96" customWidth="1"/>
    <col min="8450" max="8452" width="8.25" style="96" bestFit="1" customWidth="1"/>
    <col min="8453" max="8453" width="7.5" style="96" bestFit="1" customWidth="1"/>
    <col min="8454" max="8454" width="8.25" style="96" bestFit="1" customWidth="1"/>
    <col min="8455" max="8455" width="7.5" style="96" bestFit="1" customWidth="1"/>
    <col min="8456" max="8456" width="10.875" style="96" bestFit="1" customWidth="1"/>
    <col min="8457" max="8457" width="10" style="96"/>
    <col min="8458" max="8458" width="10.875" style="96" bestFit="1" customWidth="1"/>
    <col min="8459" max="8704" width="10" style="96"/>
    <col min="8705" max="8705" width="24" style="96" customWidth="1"/>
    <col min="8706" max="8708" width="8.25" style="96" bestFit="1" customWidth="1"/>
    <col min="8709" max="8709" width="7.5" style="96" bestFit="1" customWidth="1"/>
    <col min="8710" max="8710" width="8.25" style="96" bestFit="1" customWidth="1"/>
    <col min="8711" max="8711" width="7.5" style="96" bestFit="1" customWidth="1"/>
    <col min="8712" max="8712" width="10.875" style="96" bestFit="1" customWidth="1"/>
    <col min="8713" max="8713" width="10" style="96"/>
    <col min="8714" max="8714" width="10.875" style="96" bestFit="1" customWidth="1"/>
    <col min="8715" max="8960" width="10" style="96"/>
    <col min="8961" max="8961" width="24" style="96" customWidth="1"/>
    <col min="8962" max="8964" width="8.25" style="96" bestFit="1" customWidth="1"/>
    <col min="8965" max="8965" width="7.5" style="96" bestFit="1" customWidth="1"/>
    <col min="8966" max="8966" width="8.25" style="96" bestFit="1" customWidth="1"/>
    <col min="8967" max="8967" width="7.5" style="96" bestFit="1" customWidth="1"/>
    <col min="8968" max="8968" width="10.875" style="96" bestFit="1" customWidth="1"/>
    <col min="8969" max="8969" width="10" style="96"/>
    <col min="8970" max="8970" width="10.875" style="96" bestFit="1" customWidth="1"/>
    <col min="8971" max="9216" width="11" style="96"/>
    <col min="9217" max="9217" width="24" style="96" customWidth="1"/>
    <col min="9218" max="9220" width="8.25" style="96" bestFit="1" customWidth="1"/>
    <col min="9221" max="9221" width="7.5" style="96" bestFit="1" customWidth="1"/>
    <col min="9222" max="9222" width="8.25" style="96" bestFit="1" customWidth="1"/>
    <col min="9223" max="9223" width="7.5" style="96" bestFit="1" customWidth="1"/>
    <col min="9224" max="9224" width="10.875" style="96" bestFit="1" customWidth="1"/>
    <col min="9225" max="9225" width="10" style="96"/>
    <col min="9226" max="9226" width="10.875" style="96" bestFit="1" customWidth="1"/>
    <col min="9227" max="9472" width="10" style="96"/>
    <col min="9473" max="9473" width="24" style="96" customWidth="1"/>
    <col min="9474" max="9476" width="8.25" style="96" bestFit="1" customWidth="1"/>
    <col min="9477" max="9477" width="7.5" style="96" bestFit="1" customWidth="1"/>
    <col min="9478" max="9478" width="8.25" style="96" bestFit="1" customWidth="1"/>
    <col min="9479" max="9479" width="7.5" style="96" bestFit="1" customWidth="1"/>
    <col min="9480" max="9480" width="10.875" style="96" bestFit="1" customWidth="1"/>
    <col min="9481" max="9481" width="10" style="96"/>
    <col min="9482" max="9482" width="10.875" style="96" bestFit="1" customWidth="1"/>
    <col min="9483" max="9728" width="10" style="96"/>
    <col min="9729" max="9729" width="24" style="96" customWidth="1"/>
    <col min="9730" max="9732" width="8.25" style="96" bestFit="1" customWidth="1"/>
    <col min="9733" max="9733" width="7.5" style="96" bestFit="1" customWidth="1"/>
    <col min="9734" max="9734" width="8.25" style="96" bestFit="1" customWidth="1"/>
    <col min="9735" max="9735" width="7.5" style="96" bestFit="1" customWidth="1"/>
    <col min="9736" max="9736" width="10.875" style="96" bestFit="1" customWidth="1"/>
    <col min="9737" max="9737" width="10" style="96"/>
    <col min="9738" max="9738" width="10.875" style="96" bestFit="1" customWidth="1"/>
    <col min="9739" max="9984" width="10" style="96"/>
    <col min="9985" max="9985" width="24" style="96" customWidth="1"/>
    <col min="9986" max="9988" width="8.25" style="96" bestFit="1" customWidth="1"/>
    <col min="9989" max="9989" width="7.5" style="96" bestFit="1" customWidth="1"/>
    <col min="9990" max="9990" width="8.25" style="96" bestFit="1" customWidth="1"/>
    <col min="9991" max="9991" width="7.5" style="96" bestFit="1" customWidth="1"/>
    <col min="9992" max="9992" width="10.875" style="96" bestFit="1" customWidth="1"/>
    <col min="9993" max="9993" width="10" style="96"/>
    <col min="9994" max="9994" width="10.875" style="96" bestFit="1" customWidth="1"/>
    <col min="9995" max="10240" width="11" style="96"/>
    <col min="10241" max="10241" width="24" style="96" customWidth="1"/>
    <col min="10242" max="10244" width="8.25" style="96" bestFit="1" customWidth="1"/>
    <col min="10245" max="10245" width="7.5" style="96" bestFit="1" customWidth="1"/>
    <col min="10246" max="10246" width="8.25" style="96" bestFit="1" customWidth="1"/>
    <col min="10247" max="10247" width="7.5" style="96" bestFit="1" customWidth="1"/>
    <col min="10248" max="10248" width="10.875" style="96" bestFit="1" customWidth="1"/>
    <col min="10249" max="10249" width="10" style="96"/>
    <col min="10250" max="10250" width="10.875" style="96" bestFit="1" customWidth="1"/>
    <col min="10251" max="10496" width="10" style="96"/>
    <col min="10497" max="10497" width="24" style="96" customWidth="1"/>
    <col min="10498" max="10500" width="8.25" style="96" bestFit="1" customWidth="1"/>
    <col min="10501" max="10501" width="7.5" style="96" bestFit="1" customWidth="1"/>
    <col min="10502" max="10502" width="8.25" style="96" bestFit="1" customWidth="1"/>
    <col min="10503" max="10503" width="7.5" style="96" bestFit="1" customWidth="1"/>
    <col min="10504" max="10504" width="10.875" style="96" bestFit="1" customWidth="1"/>
    <col min="10505" max="10505" width="10" style="96"/>
    <col min="10506" max="10506" width="10.875" style="96" bestFit="1" customWidth="1"/>
    <col min="10507" max="10752" width="10" style="96"/>
    <col min="10753" max="10753" width="24" style="96" customWidth="1"/>
    <col min="10754" max="10756" width="8.25" style="96" bestFit="1" customWidth="1"/>
    <col min="10757" max="10757" width="7.5" style="96" bestFit="1" customWidth="1"/>
    <col min="10758" max="10758" width="8.25" style="96" bestFit="1" customWidth="1"/>
    <col min="10759" max="10759" width="7.5" style="96" bestFit="1" customWidth="1"/>
    <col min="10760" max="10760" width="10.875" style="96" bestFit="1" customWidth="1"/>
    <col min="10761" max="10761" width="10" style="96"/>
    <col min="10762" max="10762" width="10.875" style="96" bestFit="1" customWidth="1"/>
    <col min="10763" max="11008" width="10" style="96"/>
    <col min="11009" max="11009" width="24" style="96" customWidth="1"/>
    <col min="11010" max="11012" width="8.25" style="96" bestFit="1" customWidth="1"/>
    <col min="11013" max="11013" width="7.5" style="96" bestFit="1" customWidth="1"/>
    <col min="11014" max="11014" width="8.25" style="96" bestFit="1" customWidth="1"/>
    <col min="11015" max="11015" width="7.5" style="96" bestFit="1" customWidth="1"/>
    <col min="11016" max="11016" width="10.875" style="96" bestFit="1" customWidth="1"/>
    <col min="11017" max="11017" width="10" style="96"/>
    <col min="11018" max="11018" width="10.875" style="96" bestFit="1" customWidth="1"/>
    <col min="11019" max="11264" width="11" style="96"/>
    <col min="11265" max="11265" width="24" style="96" customWidth="1"/>
    <col min="11266" max="11268" width="8.25" style="96" bestFit="1" customWidth="1"/>
    <col min="11269" max="11269" width="7.5" style="96" bestFit="1" customWidth="1"/>
    <col min="11270" max="11270" width="8.25" style="96" bestFit="1" customWidth="1"/>
    <col min="11271" max="11271" width="7.5" style="96" bestFit="1" customWidth="1"/>
    <col min="11272" max="11272" width="10.875" style="96" bestFit="1" customWidth="1"/>
    <col min="11273" max="11273" width="10" style="96"/>
    <col min="11274" max="11274" width="10.875" style="96" bestFit="1" customWidth="1"/>
    <col min="11275" max="11520" width="10" style="96"/>
    <col min="11521" max="11521" width="24" style="96" customWidth="1"/>
    <col min="11522" max="11524" width="8.25" style="96" bestFit="1" customWidth="1"/>
    <col min="11525" max="11525" width="7.5" style="96" bestFit="1" customWidth="1"/>
    <col min="11526" max="11526" width="8.25" style="96" bestFit="1" customWidth="1"/>
    <col min="11527" max="11527" width="7.5" style="96" bestFit="1" customWidth="1"/>
    <col min="11528" max="11528" width="10.875" style="96" bestFit="1" customWidth="1"/>
    <col min="11529" max="11529" width="10" style="96"/>
    <col min="11530" max="11530" width="10.875" style="96" bestFit="1" customWidth="1"/>
    <col min="11531" max="11776" width="10" style="96"/>
    <col min="11777" max="11777" width="24" style="96" customWidth="1"/>
    <col min="11778" max="11780" width="8.25" style="96" bestFit="1" customWidth="1"/>
    <col min="11781" max="11781" width="7.5" style="96" bestFit="1" customWidth="1"/>
    <col min="11782" max="11782" width="8.25" style="96" bestFit="1" customWidth="1"/>
    <col min="11783" max="11783" width="7.5" style="96" bestFit="1" customWidth="1"/>
    <col min="11784" max="11784" width="10.875" style="96" bestFit="1" customWidth="1"/>
    <col min="11785" max="11785" width="10" style="96"/>
    <col min="11786" max="11786" width="10.875" style="96" bestFit="1" customWidth="1"/>
    <col min="11787" max="12032" width="10" style="96"/>
    <col min="12033" max="12033" width="24" style="96" customWidth="1"/>
    <col min="12034" max="12036" width="8.25" style="96" bestFit="1" customWidth="1"/>
    <col min="12037" max="12037" width="7.5" style="96" bestFit="1" customWidth="1"/>
    <col min="12038" max="12038" width="8.25" style="96" bestFit="1" customWidth="1"/>
    <col min="12039" max="12039" width="7.5" style="96" bestFit="1" customWidth="1"/>
    <col min="12040" max="12040" width="10.875" style="96" bestFit="1" customWidth="1"/>
    <col min="12041" max="12041" width="10" style="96"/>
    <col min="12042" max="12042" width="10.875" style="96" bestFit="1" customWidth="1"/>
    <col min="12043" max="12288" width="11" style="96"/>
    <col min="12289" max="12289" width="24" style="96" customWidth="1"/>
    <col min="12290" max="12292" width="8.25" style="96" bestFit="1" customWidth="1"/>
    <col min="12293" max="12293" width="7.5" style="96" bestFit="1" customWidth="1"/>
    <col min="12294" max="12294" width="8.25" style="96" bestFit="1" customWidth="1"/>
    <col min="12295" max="12295" width="7.5" style="96" bestFit="1" customWidth="1"/>
    <col min="12296" max="12296" width="10.875" style="96" bestFit="1" customWidth="1"/>
    <col min="12297" max="12297" width="10" style="96"/>
    <col min="12298" max="12298" width="10.875" style="96" bestFit="1" customWidth="1"/>
    <col min="12299" max="12544" width="10" style="96"/>
    <col min="12545" max="12545" width="24" style="96" customWidth="1"/>
    <col min="12546" max="12548" width="8.25" style="96" bestFit="1" customWidth="1"/>
    <col min="12549" max="12549" width="7.5" style="96" bestFit="1" customWidth="1"/>
    <col min="12550" max="12550" width="8.25" style="96" bestFit="1" customWidth="1"/>
    <col min="12551" max="12551" width="7.5" style="96" bestFit="1" customWidth="1"/>
    <col min="12552" max="12552" width="10.875" style="96" bestFit="1" customWidth="1"/>
    <col min="12553" max="12553" width="10" style="96"/>
    <col min="12554" max="12554" width="10.875" style="96" bestFit="1" customWidth="1"/>
    <col min="12555" max="12800" width="10" style="96"/>
    <col min="12801" max="12801" width="24" style="96" customWidth="1"/>
    <col min="12802" max="12804" width="8.25" style="96" bestFit="1" customWidth="1"/>
    <col min="12805" max="12805" width="7.5" style="96" bestFit="1" customWidth="1"/>
    <col min="12806" max="12806" width="8.25" style="96" bestFit="1" customWidth="1"/>
    <col min="12807" max="12807" width="7.5" style="96" bestFit="1" customWidth="1"/>
    <col min="12808" max="12808" width="10.875" style="96" bestFit="1" customWidth="1"/>
    <col min="12809" max="12809" width="10" style="96"/>
    <col min="12810" max="12810" width="10.875" style="96" bestFit="1" customWidth="1"/>
    <col min="12811" max="13056" width="10" style="96"/>
    <col min="13057" max="13057" width="24" style="96" customWidth="1"/>
    <col min="13058" max="13060" width="8.25" style="96" bestFit="1" customWidth="1"/>
    <col min="13061" max="13061" width="7.5" style="96" bestFit="1" customWidth="1"/>
    <col min="13062" max="13062" width="8.25" style="96" bestFit="1" customWidth="1"/>
    <col min="13063" max="13063" width="7.5" style="96" bestFit="1" customWidth="1"/>
    <col min="13064" max="13064" width="10.875" style="96" bestFit="1" customWidth="1"/>
    <col min="13065" max="13065" width="10" style="96"/>
    <col min="13066" max="13066" width="10.875" style="96" bestFit="1" customWidth="1"/>
    <col min="13067" max="13312" width="11" style="96"/>
    <col min="13313" max="13313" width="24" style="96" customWidth="1"/>
    <col min="13314" max="13316" width="8.25" style="96" bestFit="1" customWidth="1"/>
    <col min="13317" max="13317" width="7.5" style="96" bestFit="1" customWidth="1"/>
    <col min="13318" max="13318" width="8.25" style="96" bestFit="1" customWidth="1"/>
    <col min="13319" max="13319" width="7.5" style="96" bestFit="1" customWidth="1"/>
    <col min="13320" max="13320" width="10.875" style="96" bestFit="1" customWidth="1"/>
    <col min="13321" max="13321" width="10" style="96"/>
    <col min="13322" max="13322" width="10.875" style="96" bestFit="1" customWidth="1"/>
    <col min="13323" max="13568" width="10" style="96"/>
    <col min="13569" max="13569" width="24" style="96" customWidth="1"/>
    <col min="13570" max="13572" width="8.25" style="96" bestFit="1" customWidth="1"/>
    <col min="13573" max="13573" width="7.5" style="96" bestFit="1" customWidth="1"/>
    <col min="13574" max="13574" width="8.25" style="96" bestFit="1" customWidth="1"/>
    <col min="13575" max="13575" width="7.5" style="96" bestFit="1" customWidth="1"/>
    <col min="13576" max="13576" width="10.875" style="96" bestFit="1" customWidth="1"/>
    <col min="13577" max="13577" width="10" style="96"/>
    <col min="13578" max="13578" width="10.875" style="96" bestFit="1" customWidth="1"/>
    <col min="13579" max="13824" width="10" style="96"/>
    <col min="13825" max="13825" width="24" style="96" customWidth="1"/>
    <col min="13826" max="13828" width="8.25" style="96" bestFit="1" customWidth="1"/>
    <col min="13829" max="13829" width="7.5" style="96" bestFit="1" customWidth="1"/>
    <col min="13830" max="13830" width="8.25" style="96" bestFit="1" customWidth="1"/>
    <col min="13831" max="13831" width="7.5" style="96" bestFit="1" customWidth="1"/>
    <col min="13832" max="13832" width="10.875" style="96" bestFit="1" customWidth="1"/>
    <col min="13833" max="13833" width="10" style="96"/>
    <col min="13834" max="13834" width="10.875" style="96" bestFit="1" customWidth="1"/>
    <col min="13835" max="14080" width="10" style="96"/>
    <col min="14081" max="14081" width="24" style="96" customWidth="1"/>
    <col min="14082" max="14084" width="8.25" style="96" bestFit="1" customWidth="1"/>
    <col min="14085" max="14085" width="7.5" style="96" bestFit="1" customWidth="1"/>
    <col min="14086" max="14086" width="8.25" style="96" bestFit="1" customWidth="1"/>
    <col min="14087" max="14087" width="7.5" style="96" bestFit="1" customWidth="1"/>
    <col min="14088" max="14088" width="10.875" style="96" bestFit="1" customWidth="1"/>
    <col min="14089" max="14089" width="10" style="96"/>
    <col min="14090" max="14090" width="10.875" style="96" bestFit="1" customWidth="1"/>
    <col min="14091" max="14336" width="11" style="96"/>
    <col min="14337" max="14337" width="24" style="96" customWidth="1"/>
    <col min="14338" max="14340" width="8.25" style="96" bestFit="1" customWidth="1"/>
    <col min="14341" max="14341" width="7.5" style="96" bestFit="1" customWidth="1"/>
    <col min="14342" max="14342" width="8.25" style="96" bestFit="1" customWidth="1"/>
    <col min="14343" max="14343" width="7.5" style="96" bestFit="1" customWidth="1"/>
    <col min="14344" max="14344" width="10.875" style="96" bestFit="1" customWidth="1"/>
    <col min="14345" max="14345" width="10" style="96"/>
    <col min="14346" max="14346" width="10.875" style="96" bestFit="1" customWidth="1"/>
    <col min="14347" max="14592" width="10" style="96"/>
    <col min="14593" max="14593" width="24" style="96" customWidth="1"/>
    <col min="14594" max="14596" width="8.25" style="96" bestFit="1" customWidth="1"/>
    <col min="14597" max="14597" width="7.5" style="96" bestFit="1" customWidth="1"/>
    <col min="14598" max="14598" width="8.25" style="96" bestFit="1" customWidth="1"/>
    <col min="14599" max="14599" width="7.5" style="96" bestFit="1" customWidth="1"/>
    <col min="14600" max="14600" width="10.875" style="96" bestFit="1" customWidth="1"/>
    <col min="14601" max="14601" width="10" style="96"/>
    <col min="14602" max="14602" width="10.875" style="96" bestFit="1" customWidth="1"/>
    <col min="14603" max="14848" width="10" style="96"/>
    <col min="14849" max="14849" width="24" style="96" customWidth="1"/>
    <col min="14850" max="14852" width="8.25" style="96" bestFit="1" customWidth="1"/>
    <col min="14853" max="14853" width="7.5" style="96" bestFit="1" customWidth="1"/>
    <col min="14854" max="14854" width="8.25" style="96" bestFit="1" customWidth="1"/>
    <col min="14855" max="14855" width="7.5" style="96" bestFit="1" customWidth="1"/>
    <col min="14856" max="14856" width="10.875" style="96" bestFit="1" customWidth="1"/>
    <col min="14857" max="14857" width="10" style="96"/>
    <col min="14858" max="14858" width="10.875" style="96" bestFit="1" customWidth="1"/>
    <col min="14859" max="15104" width="10" style="96"/>
    <col min="15105" max="15105" width="24" style="96" customWidth="1"/>
    <col min="15106" max="15108" width="8.25" style="96" bestFit="1" customWidth="1"/>
    <col min="15109" max="15109" width="7.5" style="96" bestFit="1" customWidth="1"/>
    <col min="15110" max="15110" width="8.25" style="96" bestFit="1" customWidth="1"/>
    <col min="15111" max="15111" width="7.5" style="96" bestFit="1" customWidth="1"/>
    <col min="15112" max="15112" width="10.875" style="96" bestFit="1" customWidth="1"/>
    <col min="15113" max="15113" width="10" style="96"/>
    <col min="15114" max="15114" width="10.875" style="96" bestFit="1" customWidth="1"/>
    <col min="15115" max="15360" width="11" style="96"/>
    <col min="15361" max="15361" width="24" style="96" customWidth="1"/>
    <col min="15362" max="15364" width="8.25" style="96" bestFit="1" customWidth="1"/>
    <col min="15365" max="15365" width="7.5" style="96" bestFit="1" customWidth="1"/>
    <col min="15366" max="15366" width="8.25" style="96" bestFit="1" customWidth="1"/>
    <col min="15367" max="15367" width="7.5" style="96" bestFit="1" customWidth="1"/>
    <col min="15368" max="15368" width="10.875" style="96" bestFit="1" customWidth="1"/>
    <col min="15369" max="15369" width="10" style="96"/>
    <col min="15370" max="15370" width="10.875" style="96" bestFit="1" customWidth="1"/>
    <col min="15371" max="15616" width="10" style="96"/>
    <col min="15617" max="15617" width="24" style="96" customWidth="1"/>
    <col min="15618" max="15620" width="8.25" style="96" bestFit="1" customWidth="1"/>
    <col min="15621" max="15621" width="7.5" style="96" bestFit="1" customWidth="1"/>
    <col min="15622" max="15622" width="8.25" style="96" bestFit="1" customWidth="1"/>
    <col min="15623" max="15623" width="7.5" style="96" bestFit="1" customWidth="1"/>
    <col min="15624" max="15624" width="10.875" style="96" bestFit="1" customWidth="1"/>
    <col min="15625" max="15625" width="10" style="96"/>
    <col min="15626" max="15626" width="10.875" style="96" bestFit="1" customWidth="1"/>
    <col min="15627" max="15872" width="10" style="96"/>
    <col min="15873" max="15873" width="24" style="96" customWidth="1"/>
    <col min="15874" max="15876" width="8.25" style="96" bestFit="1" customWidth="1"/>
    <col min="15877" max="15877" width="7.5" style="96" bestFit="1" customWidth="1"/>
    <col min="15878" max="15878" width="8.25" style="96" bestFit="1" customWidth="1"/>
    <col min="15879" max="15879" width="7.5" style="96" bestFit="1" customWidth="1"/>
    <col min="15880" max="15880" width="10.875" style="96" bestFit="1" customWidth="1"/>
    <col min="15881" max="15881" width="10" style="96"/>
    <col min="15882" max="15882" width="10.875" style="96" bestFit="1" customWidth="1"/>
    <col min="15883" max="16128" width="10" style="96"/>
    <col min="16129" max="16129" width="24" style="96" customWidth="1"/>
    <col min="16130" max="16132" width="8.25" style="96" bestFit="1" customWidth="1"/>
    <col min="16133" max="16133" width="7.5" style="96" bestFit="1" customWidth="1"/>
    <col min="16134" max="16134" width="8.25" style="96" bestFit="1" customWidth="1"/>
    <col min="16135" max="16135" width="7.5" style="96" bestFit="1" customWidth="1"/>
    <col min="16136" max="16136" width="10.875" style="96" bestFit="1" customWidth="1"/>
    <col min="16137" max="16137" width="10" style="96"/>
    <col min="16138" max="16138" width="10.875" style="96" bestFit="1" customWidth="1"/>
    <col min="16139" max="16384" width="11" style="96"/>
  </cols>
  <sheetData>
    <row r="1" spans="1:8" s="95" customFormat="1" ht="13.5" thickTop="1" x14ac:dyDescent="0.2">
      <c r="A1" s="438" t="s">
        <v>24</v>
      </c>
      <c r="B1" s="439"/>
      <c r="C1" s="439"/>
      <c r="D1" s="439"/>
      <c r="E1" s="439"/>
      <c r="F1" s="439"/>
      <c r="G1" s="439"/>
      <c r="H1" s="439"/>
    </row>
    <row r="2" spans="1:8" ht="15.75" x14ac:dyDescent="0.25">
      <c r="A2" s="440"/>
      <c r="B2" s="441"/>
      <c r="C2" s="442"/>
      <c r="D2" s="442"/>
      <c r="E2" s="442"/>
      <c r="F2" s="442"/>
      <c r="G2" s="442"/>
      <c r="H2" s="470" t="s">
        <v>157</v>
      </c>
    </row>
    <row r="3" spans="1:8" s="80" customFormat="1" x14ac:dyDescent="0.2">
      <c r="A3" s="402"/>
      <c r="B3" s="894">
        <f>INDICE!A3</f>
        <v>42979</v>
      </c>
      <c r="C3" s="895"/>
      <c r="D3" s="895" t="s">
        <v>118</v>
      </c>
      <c r="E3" s="895"/>
      <c r="F3" s="895" t="s">
        <v>119</v>
      </c>
      <c r="G3" s="895"/>
      <c r="H3" s="895"/>
    </row>
    <row r="4" spans="1:8" s="80" customFormat="1" x14ac:dyDescent="0.2">
      <c r="A4" s="403"/>
      <c r="B4" s="97" t="s">
        <v>47</v>
      </c>
      <c r="C4" s="97" t="s">
        <v>460</v>
      </c>
      <c r="D4" s="97" t="s">
        <v>47</v>
      </c>
      <c r="E4" s="97" t="s">
        <v>460</v>
      </c>
      <c r="F4" s="97" t="s">
        <v>47</v>
      </c>
      <c r="G4" s="399" t="s">
        <v>460</v>
      </c>
      <c r="H4" s="399" t="s">
        <v>126</v>
      </c>
    </row>
    <row r="5" spans="1:8" s="102" customFormat="1" x14ac:dyDescent="0.2">
      <c r="A5" s="444" t="s">
        <v>144</v>
      </c>
      <c r="B5" s="453">
        <v>50.594130000000021</v>
      </c>
      <c r="C5" s="446">
        <v>-7.4150315411000589</v>
      </c>
      <c r="D5" s="445">
        <v>606.92047000000002</v>
      </c>
      <c r="E5" s="446">
        <v>-2.5065665692878945</v>
      </c>
      <c r="F5" s="445">
        <v>843.99494000000004</v>
      </c>
      <c r="G5" s="446">
        <v>-1.4838615415540826</v>
      </c>
      <c r="H5" s="451">
        <v>33.756721687519828</v>
      </c>
    </row>
    <row r="6" spans="1:8" s="102" customFormat="1" x14ac:dyDescent="0.2">
      <c r="A6" s="444" t="s">
        <v>145</v>
      </c>
      <c r="B6" s="453">
        <v>26.464980000000011</v>
      </c>
      <c r="C6" s="446">
        <v>1.0134560025283257</v>
      </c>
      <c r="D6" s="445">
        <v>402.6721</v>
      </c>
      <c r="E6" s="446">
        <v>4.2128700657564746</v>
      </c>
      <c r="F6" s="445">
        <v>551.13246000000004</v>
      </c>
      <c r="G6" s="446">
        <v>8.2492990676554268</v>
      </c>
      <c r="H6" s="451">
        <v>22.043289815432018</v>
      </c>
    </row>
    <row r="7" spans="1:8" s="102" customFormat="1" x14ac:dyDescent="0.2">
      <c r="A7" s="444" t="s">
        <v>146</v>
      </c>
      <c r="B7" s="453">
        <v>4.3729599999999991</v>
      </c>
      <c r="C7" s="446">
        <v>5.9895681849029048</v>
      </c>
      <c r="D7" s="445">
        <v>38.059869999999997</v>
      </c>
      <c r="E7" s="446">
        <v>7.2436182643887754</v>
      </c>
      <c r="F7" s="445">
        <v>49.877369999999992</v>
      </c>
      <c r="G7" s="446">
        <v>6.1771630001185436</v>
      </c>
      <c r="H7" s="451">
        <v>1.9949130235252959</v>
      </c>
    </row>
    <row r="8" spans="1:8" s="102" customFormat="1" x14ac:dyDescent="0.2">
      <c r="A8" s="447" t="s">
        <v>581</v>
      </c>
      <c r="B8" s="452">
        <v>52.683669999999992</v>
      </c>
      <c r="C8" s="449">
        <v>-48.052498818247102</v>
      </c>
      <c r="D8" s="448">
        <v>751.31718000000001</v>
      </c>
      <c r="E8" s="450">
        <v>-1.5585997720870906</v>
      </c>
      <c r="F8" s="448">
        <v>1055.2230299999999</v>
      </c>
      <c r="G8" s="450">
        <v>13.571859599702146</v>
      </c>
      <c r="H8" s="702">
        <v>42.205075473522847</v>
      </c>
    </row>
    <row r="9" spans="1:8" s="80" customFormat="1" x14ac:dyDescent="0.2">
      <c r="A9" s="404" t="s">
        <v>117</v>
      </c>
      <c r="B9" s="69">
        <v>134.11574000000002</v>
      </c>
      <c r="C9" s="70">
        <v>-28.045095032636119</v>
      </c>
      <c r="D9" s="69">
        <v>1798.9696199999998</v>
      </c>
      <c r="E9" s="70">
        <v>-0.47855465556987414</v>
      </c>
      <c r="F9" s="69">
        <v>2500.2278000000001</v>
      </c>
      <c r="G9" s="70">
        <v>6.7588707129351775</v>
      </c>
      <c r="H9" s="70">
        <v>100</v>
      </c>
    </row>
    <row r="10" spans="1:8" s="102" customFormat="1" x14ac:dyDescent="0.2">
      <c r="A10" s="437"/>
      <c r="B10" s="436"/>
      <c r="C10" s="443"/>
      <c r="D10" s="436"/>
      <c r="E10" s="443"/>
      <c r="F10" s="436"/>
      <c r="G10" s="443"/>
      <c r="H10" s="93" t="s">
        <v>232</v>
      </c>
    </row>
    <row r="11" spans="1:8" s="102" customFormat="1" x14ac:dyDescent="0.2">
      <c r="A11" s="405" t="s">
        <v>527</v>
      </c>
      <c r="B11" s="436"/>
      <c r="C11" s="436"/>
      <c r="D11" s="436"/>
      <c r="E11" s="436"/>
      <c r="F11" s="436"/>
      <c r="G11" s="443"/>
      <c r="H11" s="443"/>
    </row>
    <row r="12" spans="1:8" s="102" customFormat="1" x14ac:dyDescent="0.2">
      <c r="A12" s="405" t="s">
        <v>580</v>
      </c>
      <c r="B12" s="436"/>
      <c r="C12" s="436"/>
      <c r="D12" s="436"/>
      <c r="E12" s="436"/>
      <c r="F12" s="436"/>
      <c r="G12" s="443"/>
      <c r="H12" s="443"/>
    </row>
    <row r="13" spans="1:8" s="102" customFormat="1" ht="14.25" x14ac:dyDescent="0.2">
      <c r="A13" s="165" t="s">
        <v>601</v>
      </c>
      <c r="B13" s="409"/>
      <c r="C13" s="409"/>
      <c r="D13" s="409"/>
      <c r="E13" s="409"/>
      <c r="F13" s="409"/>
      <c r="G13" s="409"/>
      <c r="H13" s="409"/>
    </row>
    <row r="14" spans="1:8" s="102" customFormat="1" x14ac:dyDescent="0.2"/>
    <row r="15" spans="1:8" s="102" customFormat="1" x14ac:dyDescent="0.2"/>
  </sheetData>
  <mergeCells count="3">
    <mergeCell ref="B3:C3"/>
    <mergeCell ref="D3:E3"/>
    <mergeCell ref="F3:H3"/>
  </mergeCells>
  <conditionalFormatting sqref="B8">
    <cfRule type="cellIs" dxfId="719" priority="4" operator="between">
      <formula>0</formula>
      <formula>0.5</formula>
    </cfRule>
  </conditionalFormatting>
  <conditionalFormatting sqref="D8">
    <cfRule type="cellIs" dxfId="718" priority="3" operator="between">
      <formula>0</formula>
      <formula>0.5</formula>
    </cfRule>
  </conditionalFormatting>
  <conditionalFormatting sqref="F8">
    <cfRule type="cellIs" dxfId="717" priority="2" operator="between">
      <formula>0</formula>
      <formula>0.5</formula>
    </cfRule>
  </conditionalFormatting>
  <conditionalFormatting sqref="H8">
    <cfRule type="cellIs" dxfId="716"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7"/>
  <sheetViews>
    <sheetView zoomScale="115" zoomScaleNormal="115" zoomScaleSheetLayoutView="100" workbookViewId="0">
      <selection activeCell="H7" sqref="H7"/>
    </sheetView>
  </sheetViews>
  <sheetFormatPr baseColWidth="10" defaultRowHeight="12.75" x14ac:dyDescent="0.2"/>
  <cols>
    <col min="1" max="1" width="21.625" style="96" customWidth="1"/>
    <col min="2" max="2" width="10" style="96" customWidth="1"/>
    <col min="3" max="3" width="11.875" style="96" customWidth="1"/>
    <col min="4" max="4" width="10" style="96" customWidth="1"/>
    <col min="5" max="5" width="10.875" style="96" customWidth="1"/>
    <col min="6" max="6" width="9.5" style="96" customWidth="1"/>
    <col min="7" max="7" width="11" style="96" customWidth="1"/>
    <col min="8" max="8" width="14.875" style="96" customWidth="1"/>
    <col min="9" max="9" width="11.5" style="96" customWidth="1"/>
    <col min="10" max="10" width="12.5" style="96" customWidth="1"/>
    <col min="11" max="15" width="11" style="96"/>
    <col min="16" max="256" width="10" style="96"/>
    <col min="257" max="257" width="18" style="96" customWidth="1"/>
    <col min="258" max="259" width="8.25" style="96" bestFit="1" customWidth="1"/>
    <col min="260" max="260" width="8.375" style="96" bestFit="1" customWidth="1"/>
    <col min="261" max="261" width="8.375" style="96" customWidth="1"/>
    <col min="262" max="262" width="8.375" style="96" bestFit="1" customWidth="1"/>
    <col min="263" max="263" width="9.125" style="96" bestFit="1" customWidth="1"/>
    <col min="264" max="264" width="11" style="96" bestFit="1" customWidth="1"/>
    <col min="265" max="265" width="10.125" style="96" bestFit="1" customWidth="1"/>
    <col min="266" max="266" width="11" style="96" bestFit="1" customWidth="1"/>
    <col min="267" max="512" width="10" style="96"/>
    <col min="513" max="513" width="18" style="96" customWidth="1"/>
    <col min="514" max="515" width="8.25" style="96" bestFit="1" customWidth="1"/>
    <col min="516" max="516" width="8.375" style="96" bestFit="1" customWidth="1"/>
    <col min="517" max="517" width="8.375" style="96" customWidth="1"/>
    <col min="518" max="518" width="8.375" style="96" bestFit="1" customWidth="1"/>
    <col min="519" max="519" width="9.125" style="96" bestFit="1" customWidth="1"/>
    <col min="520" max="520" width="11" style="96" bestFit="1" customWidth="1"/>
    <col min="521" max="521" width="10.125" style="96" bestFit="1" customWidth="1"/>
    <col min="522" max="522" width="11" style="96" bestFit="1" customWidth="1"/>
    <col min="523" max="768" width="10" style="96"/>
    <col min="769" max="769" width="18" style="96" customWidth="1"/>
    <col min="770" max="771" width="8.25" style="96" bestFit="1" customWidth="1"/>
    <col min="772" max="772" width="8.375" style="96" bestFit="1" customWidth="1"/>
    <col min="773" max="773" width="8.375" style="96" customWidth="1"/>
    <col min="774" max="774" width="8.375" style="96" bestFit="1" customWidth="1"/>
    <col min="775" max="775" width="9.125" style="96" bestFit="1" customWidth="1"/>
    <col min="776" max="776" width="11" style="96" bestFit="1" customWidth="1"/>
    <col min="777" max="777" width="10.125" style="96" bestFit="1" customWidth="1"/>
    <col min="778" max="778" width="11" style="96" bestFit="1" customWidth="1"/>
    <col min="779" max="1024" width="11" style="96"/>
    <col min="1025" max="1025" width="18" style="96" customWidth="1"/>
    <col min="1026" max="1027" width="8.25" style="96" bestFit="1" customWidth="1"/>
    <col min="1028" max="1028" width="8.375" style="96" bestFit="1" customWidth="1"/>
    <col min="1029" max="1029" width="8.375" style="96" customWidth="1"/>
    <col min="1030" max="1030" width="8.375" style="96" bestFit="1" customWidth="1"/>
    <col min="1031" max="1031" width="9.125" style="96" bestFit="1" customWidth="1"/>
    <col min="1032" max="1032" width="11" style="96" bestFit="1" customWidth="1"/>
    <col min="1033" max="1033" width="10.125" style="96" bestFit="1" customWidth="1"/>
    <col min="1034" max="1034" width="11" style="96" bestFit="1" customWidth="1"/>
    <col min="1035" max="1280" width="10" style="96"/>
    <col min="1281" max="1281" width="18" style="96" customWidth="1"/>
    <col min="1282" max="1283" width="8.25" style="96" bestFit="1" customWidth="1"/>
    <col min="1284" max="1284" width="8.375" style="96" bestFit="1" customWidth="1"/>
    <col min="1285" max="1285" width="8.375" style="96" customWidth="1"/>
    <col min="1286" max="1286" width="8.375" style="96" bestFit="1" customWidth="1"/>
    <col min="1287" max="1287" width="9.125" style="96" bestFit="1" customWidth="1"/>
    <col min="1288" max="1288" width="11" style="96" bestFit="1" customWidth="1"/>
    <col min="1289" max="1289" width="10.125" style="96" bestFit="1" customWidth="1"/>
    <col min="1290" max="1290" width="11" style="96" bestFit="1" customWidth="1"/>
    <col min="1291" max="1536" width="10" style="96"/>
    <col min="1537" max="1537" width="18" style="96" customWidth="1"/>
    <col min="1538" max="1539" width="8.25" style="96" bestFit="1" customWidth="1"/>
    <col min="1540" max="1540" width="8.375" style="96" bestFit="1" customWidth="1"/>
    <col min="1541" max="1541" width="8.375" style="96" customWidth="1"/>
    <col min="1542" max="1542" width="8.375" style="96" bestFit="1" customWidth="1"/>
    <col min="1543" max="1543" width="9.125" style="96" bestFit="1" customWidth="1"/>
    <col min="1544" max="1544" width="11" style="96" bestFit="1" customWidth="1"/>
    <col min="1545" max="1545" width="10.125" style="96" bestFit="1" customWidth="1"/>
    <col min="1546" max="1546" width="11" style="96" bestFit="1" customWidth="1"/>
    <col min="1547" max="1792" width="10" style="96"/>
    <col min="1793" max="1793" width="18" style="96" customWidth="1"/>
    <col min="1794" max="1795" width="8.25" style="96" bestFit="1" customWidth="1"/>
    <col min="1796" max="1796" width="8.375" style="96" bestFit="1" customWidth="1"/>
    <col min="1797" max="1797" width="8.375" style="96" customWidth="1"/>
    <col min="1798" max="1798" width="8.375" style="96" bestFit="1" customWidth="1"/>
    <col min="1799" max="1799" width="9.125" style="96" bestFit="1" customWidth="1"/>
    <col min="1800" max="1800" width="11" style="96" bestFit="1" customWidth="1"/>
    <col min="1801" max="1801" width="10.125" style="96" bestFit="1" customWidth="1"/>
    <col min="1802" max="1802" width="11" style="96" bestFit="1" customWidth="1"/>
    <col min="1803" max="2048" width="11" style="96"/>
    <col min="2049" max="2049" width="18" style="96" customWidth="1"/>
    <col min="2050" max="2051" width="8.25" style="96" bestFit="1" customWidth="1"/>
    <col min="2052" max="2052" width="8.375" style="96" bestFit="1" customWidth="1"/>
    <col min="2053" max="2053" width="8.375" style="96" customWidth="1"/>
    <col min="2054" max="2054" width="8.375" style="96" bestFit="1" customWidth="1"/>
    <col min="2055" max="2055" width="9.125" style="96" bestFit="1" customWidth="1"/>
    <col min="2056" max="2056" width="11" style="96" bestFit="1" customWidth="1"/>
    <col min="2057" max="2057" width="10.125" style="96" bestFit="1" customWidth="1"/>
    <col min="2058" max="2058" width="11" style="96" bestFit="1" customWidth="1"/>
    <col min="2059" max="2304" width="10" style="96"/>
    <col min="2305" max="2305" width="18" style="96" customWidth="1"/>
    <col min="2306" max="2307" width="8.25" style="96" bestFit="1" customWidth="1"/>
    <col min="2308" max="2308" width="8.375" style="96" bestFit="1" customWidth="1"/>
    <col min="2309" max="2309" width="8.375" style="96" customWidth="1"/>
    <col min="2310" max="2310" width="8.375" style="96" bestFit="1" customWidth="1"/>
    <col min="2311" max="2311" width="9.125" style="96" bestFit="1" customWidth="1"/>
    <col min="2312" max="2312" width="11" style="96" bestFit="1" customWidth="1"/>
    <col min="2313" max="2313" width="10.125" style="96" bestFit="1" customWidth="1"/>
    <col min="2314" max="2314" width="11" style="96" bestFit="1" customWidth="1"/>
    <col min="2315" max="2560" width="10" style="96"/>
    <col min="2561" max="2561" width="18" style="96" customWidth="1"/>
    <col min="2562" max="2563" width="8.25" style="96" bestFit="1" customWidth="1"/>
    <col min="2564" max="2564" width="8.375" style="96" bestFit="1" customWidth="1"/>
    <col min="2565" max="2565" width="8.375" style="96" customWidth="1"/>
    <col min="2566" max="2566" width="8.375" style="96" bestFit="1" customWidth="1"/>
    <col min="2567" max="2567" width="9.125" style="96" bestFit="1" customWidth="1"/>
    <col min="2568" max="2568" width="11" style="96" bestFit="1" customWidth="1"/>
    <col min="2569" max="2569" width="10.125" style="96" bestFit="1" customWidth="1"/>
    <col min="2570" max="2570" width="11" style="96" bestFit="1" customWidth="1"/>
    <col min="2571" max="2816" width="10" style="96"/>
    <col min="2817" max="2817" width="18" style="96" customWidth="1"/>
    <col min="2818" max="2819" width="8.25" style="96" bestFit="1" customWidth="1"/>
    <col min="2820" max="2820" width="8.375" style="96" bestFit="1" customWidth="1"/>
    <col min="2821" max="2821" width="8.375" style="96" customWidth="1"/>
    <col min="2822" max="2822" width="8.375" style="96" bestFit="1" customWidth="1"/>
    <col min="2823" max="2823" width="9.125" style="96" bestFit="1" customWidth="1"/>
    <col min="2824" max="2824" width="11" style="96" bestFit="1" customWidth="1"/>
    <col min="2825" max="2825" width="10.125" style="96" bestFit="1" customWidth="1"/>
    <col min="2826" max="2826" width="11" style="96" bestFit="1" customWidth="1"/>
    <col min="2827" max="3072" width="11" style="96"/>
    <col min="3073" max="3073" width="18" style="96" customWidth="1"/>
    <col min="3074" max="3075" width="8.25" style="96" bestFit="1" customWidth="1"/>
    <col min="3076" max="3076" width="8.375" style="96" bestFit="1" customWidth="1"/>
    <col min="3077" max="3077" width="8.375" style="96" customWidth="1"/>
    <col min="3078" max="3078" width="8.375" style="96" bestFit="1" customWidth="1"/>
    <col min="3079" max="3079" width="9.125" style="96" bestFit="1" customWidth="1"/>
    <col min="3080" max="3080" width="11" style="96" bestFit="1" customWidth="1"/>
    <col min="3081" max="3081" width="10.125" style="96" bestFit="1" customWidth="1"/>
    <col min="3082" max="3082" width="11" style="96" bestFit="1" customWidth="1"/>
    <col min="3083" max="3328" width="10" style="96"/>
    <col min="3329" max="3329" width="18" style="96" customWidth="1"/>
    <col min="3330" max="3331" width="8.25" style="96" bestFit="1" customWidth="1"/>
    <col min="3332" max="3332" width="8.375" style="96" bestFit="1" customWidth="1"/>
    <col min="3333" max="3333" width="8.375" style="96" customWidth="1"/>
    <col min="3334" max="3334" width="8.375" style="96" bestFit="1" customWidth="1"/>
    <col min="3335" max="3335" width="9.125" style="96" bestFit="1" customWidth="1"/>
    <col min="3336" max="3336" width="11" style="96" bestFit="1" customWidth="1"/>
    <col min="3337" max="3337" width="10.125" style="96" bestFit="1" customWidth="1"/>
    <col min="3338" max="3338" width="11" style="96" bestFit="1" customWidth="1"/>
    <col min="3339" max="3584" width="10" style="96"/>
    <col min="3585" max="3585" width="18" style="96" customWidth="1"/>
    <col min="3586" max="3587" width="8.25" style="96" bestFit="1" customWidth="1"/>
    <col min="3588" max="3588" width="8.375" style="96" bestFit="1" customWidth="1"/>
    <col min="3589" max="3589" width="8.375" style="96" customWidth="1"/>
    <col min="3590" max="3590" width="8.375" style="96" bestFit="1" customWidth="1"/>
    <col min="3591" max="3591" width="9.125" style="96" bestFit="1" customWidth="1"/>
    <col min="3592" max="3592" width="11" style="96" bestFit="1" customWidth="1"/>
    <col min="3593" max="3593" width="10.125" style="96" bestFit="1" customWidth="1"/>
    <col min="3594" max="3594" width="11" style="96" bestFit="1" customWidth="1"/>
    <col min="3595" max="3840" width="10" style="96"/>
    <col min="3841" max="3841" width="18" style="96" customWidth="1"/>
    <col min="3842" max="3843" width="8.25" style="96" bestFit="1" customWidth="1"/>
    <col min="3844" max="3844" width="8.375" style="96" bestFit="1" customWidth="1"/>
    <col min="3845" max="3845" width="8.375" style="96" customWidth="1"/>
    <col min="3846" max="3846" width="8.375" style="96" bestFit="1" customWidth="1"/>
    <col min="3847" max="3847" width="9.125" style="96" bestFit="1" customWidth="1"/>
    <col min="3848" max="3848" width="11" style="96" bestFit="1" customWidth="1"/>
    <col min="3849" max="3849" width="10.125" style="96" bestFit="1" customWidth="1"/>
    <col min="3850" max="3850" width="11" style="96" bestFit="1" customWidth="1"/>
    <col min="3851" max="4096" width="11" style="96"/>
    <col min="4097" max="4097" width="18" style="96" customWidth="1"/>
    <col min="4098" max="4099" width="8.25" style="96" bestFit="1" customWidth="1"/>
    <col min="4100" max="4100" width="8.375" style="96" bestFit="1" customWidth="1"/>
    <col min="4101" max="4101" width="8.375" style="96" customWidth="1"/>
    <col min="4102" max="4102" width="8.375" style="96" bestFit="1" customWidth="1"/>
    <col min="4103" max="4103" width="9.125" style="96" bestFit="1" customWidth="1"/>
    <col min="4104" max="4104" width="11" style="96" bestFit="1" customWidth="1"/>
    <col min="4105" max="4105" width="10.125" style="96" bestFit="1" customWidth="1"/>
    <col min="4106" max="4106" width="11" style="96" bestFit="1" customWidth="1"/>
    <col min="4107" max="4352" width="10" style="96"/>
    <col min="4353" max="4353" width="18" style="96" customWidth="1"/>
    <col min="4354" max="4355" width="8.25" style="96" bestFit="1" customWidth="1"/>
    <col min="4356" max="4356" width="8.375" style="96" bestFit="1" customWidth="1"/>
    <col min="4357" max="4357" width="8.375" style="96" customWidth="1"/>
    <col min="4358" max="4358" width="8.375" style="96" bestFit="1" customWidth="1"/>
    <col min="4359" max="4359" width="9.125" style="96" bestFit="1" customWidth="1"/>
    <col min="4360" max="4360" width="11" style="96" bestFit="1" customWidth="1"/>
    <col min="4361" max="4361" width="10.125" style="96" bestFit="1" customWidth="1"/>
    <col min="4362" max="4362" width="11" style="96" bestFit="1" customWidth="1"/>
    <col min="4363" max="4608" width="10" style="96"/>
    <col min="4609" max="4609" width="18" style="96" customWidth="1"/>
    <col min="4610" max="4611" width="8.25" style="96" bestFit="1" customWidth="1"/>
    <col min="4612" max="4612" width="8.375" style="96" bestFit="1" customWidth="1"/>
    <col min="4613" max="4613" width="8.375" style="96" customWidth="1"/>
    <col min="4614" max="4614" width="8.375" style="96" bestFit="1" customWidth="1"/>
    <col min="4615" max="4615" width="9.125" style="96" bestFit="1" customWidth="1"/>
    <col min="4616" max="4616" width="11" style="96" bestFit="1" customWidth="1"/>
    <col min="4617" max="4617" width="10.125" style="96" bestFit="1" customWidth="1"/>
    <col min="4618" max="4618" width="11" style="96" bestFit="1" customWidth="1"/>
    <col min="4619" max="4864" width="10" style="96"/>
    <col min="4865" max="4865" width="18" style="96" customWidth="1"/>
    <col min="4866" max="4867" width="8.25" style="96" bestFit="1" customWidth="1"/>
    <col min="4868" max="4868" width="8.375" style="96" bestFit="1" customWidth="1"/>
    <col min="4869" max="4869" width="8.375" style="96" customWidth="1"/>
    <col min="4870" max="4870" width="8.375" style="96" bestFit="1" customWidth="1"/>
    <col min="4871" max="4871" width="9.125" style="96" bestFit="1" customWidth="1"/>
    <col min="4872" max="4872" width="11" style="96" bestFit="1" customWidth="1"/>
    <col min="4873" max="4873" width="10.125" style="96" bestFit="1" customWidth="1"/>
    <col min="4874" max="4874" width="11" style="96" bestFit="1" customWidth="1"/>
    <col min="4875" max="5120" width="11" style="96"/>
    <col min="5121" max="5121" width="18" style="96" customWidth="1"/>
    <col min="5122" max="5123" width="8.25" style="96" bestFit="1" customWidth="1"/>
    <col min="5124" max="5124" width="8.375" style="96" bestFit="1" customWidth="1"/>
    <col min="5125" max="5125" width="8.375" style="96" customWidth="1"/>
    <col min="5126" max="5126" width="8.375" style="96" bestFit="1" customWidth="1"/>
    <col min="5127" max="5127" width="9.125" style="96" bestFit="1" customWidth="1"/>
    <col min="5128" max="5128" width="11" style="96" bestFit="1" customWidth="1"/>
    <col min="5129" max="5129" width="10.125" style="96" bestFit="1" customWidth="1"/>
    <col min="5130" max="5130" width="11" style="96" bestFit="1" customWidth="1"/>
    <col min="5131" max="5376" width="10" style="96"/>
    <col min="5377" max="5377" width="18" style="96" customWidth="1"/>
    <col min="5378" max="5379" width="8.25" style="96" bestFit="1" customWidth="1"/>
    <col min="5380" max="5380" width="8.375" style="96" bestFit="1" customWidth="1"/>
    <col min="5381" max="5381" width="8.375" style="96" customWidth="1"/>
    <col min="5382" max="5382" width="8.375" style="96" bestFit="1" customWidth="1"/>
    <col min="5383" max="5383" width="9.125" style="96" bestFit="1" customWidth="1"/>
    <col min="5384" max="5384" width="11" style="96" bestFit="1" customWidth="1"/>
    <col min="5385" max="5385" width="10.125" style="96" bestFit="1" customWidth="1"/>
    <col min="5386" max="5386" width="11" style="96" bestFit="1" customWidth="1"/>
    <col min="5387" max="5632" width="10" style="96"/>
    <col min="5633" max="5633" width="18" style="96" customWidth="1"/>
    <col min="5634" max="5635" width="8.25" style="96" bestFit="1" customWidth="1"/>
    <col min="5636" max="5636" width="8.375" style="96" bestFit="1" customWidth="1"/>
    <col min="5637" max="5637" width="8.375" style="96" customWidth="1"/>
    <col min="5638" max="5638" width="8.375" style="96" bestFit="1" customWidth="1"/>
    <col min="5639" max="5639" width="9.125" style="96" bestFit="1" customWidth="1"/>
    <col min="5640" max="5640" width="11" style="96" bestFit="1" customWidth="1"/>
    <col min="5641" max="5641" width="10.125" style="96" bestFit="1" customWidth="1"/>
    <col min="5642" max="5642" width="11" style="96" bestFit="1" customWidth="1"/>
    <col min="5643" max="5888" width="10" style="96"/>
    <col min="5889" max="5889" width="18" style="96" customWidth="1"/>
    <col min="5890" max="5891" width="8.25" style="96" bestFit="1" customWidth="1"/>
    <col min="5892" max="5892" width="8.375" style="96" bestFit="1" customWidth="1"/>
    <col min="5893" max="5893" width="8.375" style="96" customWidth="1"/>
    <col min="5894" max="5894" width="8.375" style="96" bestFit="1" customWidth="1"/>
    <col min="5895" max="5895" width="9.125" style="96" bestFit="1" customWidth="1"/>
    <col min="5896" max="5896" width="11" style="96" bestFit="1" customWidth="1"/>
    <col min="5897" max="5897" width="10.125" style="96" bestFit="1" customWidth="1"/>
    <col min="5898" max="5898" width="11" style="96" bestFit="1" customWidth="1"/>
    <col min="5899" max="6144" width="11" style="96"/>
    <col min="6145" max="6145" width="18" style="96" customWidth="1"/>
    <col min="6146" max="6147" width="8.25" style="96" bestFit="1" customWidth="1"/>
    <col min="6148" max="6148" width="8.375" style="96" bestFit="1" customWidth="1"/>
    <col min="6149" max="6149" width="8.375" style="96" customWidth="1"/>
    <col min="6150" max="6150" width="8.375" style="96" bestFit="1" customWidth="1"/>
    <col min="6151" max="6151" width="9.125" style="96" bestFit="1" customWidth="1"/>
    <col min="6152" max="6152" width="11" style="96" bestFit="1" customWidth="1"/>
    <col min="6153" max="6153" width="10.125" style="96" bestFit="1" customWidth="1"/>
    <col min="6154" max="6154" width="11" style="96" bestFit="1" customWidth="1"/>
    <col min="6155" max="6400" width="10" style="96"/>
    <col min="6401" max="6401" width="18" style="96" customWidth="1"/>
    <col min="6402" max="6403" width="8.25" style="96" bestFit="1" customWidth="1"/>
    <col min="6404" max="6404" width="8.375" style="96" bestFit="1" customWidth="1"/>
    <col min="6405" max="6405" width="8.375" style="96" customWidth="1"/>
    <col min="6406" max="6406" width="8.375" style="96" bestFit="1" customWidth="1"/>
    <col min="6407" max="6407" width="9.125" style="96" bestFit="1" customWidth="1"/>
    <col min="6408" max="6408" width="11" style="96" bestFit="1" customWidth="1"/>
    <col min="6409" max="6409" width="10.125" style="96" bestFit="1" customWidth="1"/>
    <col min="6410" max="6410" width="11" style="96" bestFit="1" customWidth="1"/>
    <col min="6411" max="6656" width="10" style="96"/>
    <col min="6657" max="6657" width="18" style="96" customWidth="1"/>
    <col min="6658" max="6659" width="8.25" style="96" bestFit="1" customWidth="1"/>
    <col min="6660" max="6660" width="8.375" style="96" bestFit="1" customWidth="1"/>
    <col min="6661" max="6661" width="8.375" style="96" customWidth="1"/>
    <col min="6662" max="6662" width="8.375" style="96" bestFit="1" customWidth="1"/>
    <col min="6663" max="6663" width="9.125" style="96" bestFit="1" customWidth="1"/>
    <col min="6664" max="6664" width="11" style="96" bestFit="1" customWidth="1"/>
    <col min="6665" max="6665" width="10.125" style="96" bestFit="1" customWidth="1"/>
    <col min="6666" max="6666" width="11" style="96" bestFit="1" customWidth="1"/>
    <col min="6667" max="6912" width="10" style="96"/>
    <col min="6913" max="6913" width="18" style="96" customWidth="1"/>
    <col min="6914" max="6915" width="8.25" style="96" bestFit="1" customWidth="1"/>
    <col min="6916" max="6916" width="8.375" style="96" bestFit="1" customWidth="1"/>
    <col min="6917" max="6917" width="8.375" style="96" customWidth="1"/>
    <col min="6918" max="6918" width="8.375" style="96" bestFit="1" customWidth="1"/>
    <col min="6919" max="6919" width="9.125" style="96" bestFit="1" customWidth="1"/>
    <col min="6920" max="6920" width="11" style="96" bestFit="1" customWidth="1"/>
    <col min="6921" max="6921" width="10.125" style="96" bestFit="1" customWidth="1"/>
    <col min="6922" max="6922" width="11" style="96" bestFit="1" customWidth="1"/>
    <col min="6923" max="7168" width="11" style="96"/>
    <col min="7169" max="7169" width="18" style="96" customWidth="1"/>
    <col min="7170" max="7171" width="8.25" style="96" bestFit="1" customWidth="1"/>
    <col min="7172" max="7172" width="8.375" style="96" bestFit="1" customWidth="1"/>
    <col min="7173" max="7173" width="8.375" style="96" customWidth="1"/>
    <col min="7174" max="7174" width="8.375" style="96" bestFit="1" customWidth="1"/>
    <col min="7175" max="7175" width="9.125" style="96" bestFit="1" customWidth="1"/>
    <col min="7176" max="7176" width="11" style="96" bestFit="1" customWidth="1"/>
    <col min="7177" max="7177" width="10.125" style="96" bestFit="1" customWidth="1"/>
    <col min="7178" max="7178" width="11" style="96" bestFit="1" customWidth="1"/>
    <col min="7179" max="7424" width="10" style="96"/>
    <col min="7425" max="7425" width="18" style="96" customWidth="1"/>
    <col min="7426" max="7427" width="8.25" style="96" bestFit="1" customWidth="1"/>
    <col min="7428" max="7428" width="8.375" style="96" bestFit="1" customWidth="1"/>
    <col min="7429" max="7429" width="8.375" style="96" customWidth="1"/>
    <col min="7430" max="7430" width="8.375" style="96" bestFit="1" customWidth="1"/>
    <col min="7431" max="7431" width="9.125" style="96" bestFit="1" customWidth="1"/>
    <col min="7432" max="7432" width="11" style="96" bestFit="1" customWidth="1"/>
    <col min="7433" max="7433" width="10.125" style="96" bestFit="1" customWidth="1"/>
    <col min="7434" max="7434" width="11" style="96" bestFit="1" customWidth="1"/>
    <col min="7435" max="7680" width="10" style="96"/>
    <col min="7681" max="7681" width="18" style="96" customWidth="1"/>
    <col min="7682" max="7683" width="8.25" style="96" bestFit="1" customWidth="1"/>
    <col min="7684" max="7684" width="8.375" style="96" bestFit="1" customWidth="1"/>
    <col min="7685" max="7685" width="8.375" style="96" customWidth="1"/>
    <col min="7686" max="7686" width="8.375" style="96" bestFit="1" customWidth="1"/>
    <col min="7687" max="7687" width="9.125" style="96" bestFit="1" customWidth="1"/>
    <col min="7688" max="7688" width="11" style="96" bestFit="1" customWidth="1"/>
    <col min="7689" max="7689" width="10.125" style="96" bestFit="1" customWidth="1"/>
    <col min="7690" max="7690" width="11" style="96" bestFit="1" customWidth="1"/>
    <col min="7691" max="7936" width="10" style="96"/>
    <col min="7937" max="7937" width="18" style="96" customWidth="1"/>
    <col min="7938" max="7939" width="8.25" style="96" bestFit="1" customWidth="1"/>
    <col min="7940" max="7940" width="8.375" style="96" bestFit="1" customWidth="1"/>
    <col min="7941" max="7941" width="8.375" style="96" customWidth="1"/>
    <col min="7942" max="7942" width="8.375" style="96" bestFit="1" customWidth="1"/>
    <col min="7943" max="7943" width="9.125" style="96" bestFit="1" customWidth="1"/>
    <col min="7944" max="7944" width="11" style="96" bestFit="1" customWidth="1"/>
    <col min="7945" max="7945" width="10.125" style="96" bestFit="1" customWidth="1"/>
    <col min="7946" max="7946" width="11" style="96" bestFit="1" customWidth="1"/>
    <col min="7947" max="8192" width="11" style="96"/>
    <col min="8193" max="8193" width="18" style="96" customWidth="1"/>
    <col min="8194" max="8195" width="8.25" style="96" bestFit="1" customWidth="1"/>
    <col min="8196" max="8196" width="8.375" style="96" bestFit="1" customWidth="1"/>
    <col min="8197" max="8197" width="8.375" style="96" customWidth="1"/>
    <col min="8198" max="8198" width="8.375" style="96" bestFit="1" customWidth="1"/>
    <col min="8199" max="8199" width="9.125" style="96" bestFit="1" customWidth="1"/>
    <col min="8200" max="8200" width="11" style="96" bestFit="1" customWidth="1"/>
    <col min="8201" max="8201" width="10.125" style="96" bestFit="1" customWidth="1"/>
    <col min="8202" max="8202" width="11" style="96" bestFit="1" customWidth="1"/>
    <col min="8203" max="8448" width="10" style="96"/>
    <col min="8449" max="8449" width="18" style="96" customWidth="1"/>
    <col min="8450" max="8451" width="8.25" style="96" bestFit="1" customWidth="1"/>
    <col min="8452" max="8452" width="8.375" style="96" bestFit="1" customWidth="1"/>
    <col min="8453" max="8453" width="8.375" style="96" customWidth="1"/>
    <col min="8454" max="8454" width="8.375" style="96" bestFit="1" customWidth="1"/>
    <col min="8455" max="8455" width="9.125" style="96" bestFit="1" customWidth="1"/>
    <col min="8456" max="8456" width="11" style="96" bestFit="1" customWidth="1"/>
    <col min="8457" max="8457" width="10.125" style="96" bestFit="1" customWidth="1"/>
    <col min="8458" max="8458" width="11" style="96" bestFit="1" customWidth="1"/>
    <col min="8459" max="8704" width="10" style="96"/>
    <col min="8705" max="8705" width="18" style="96" customWidth="1"/>
    <col min="8706" max="8707" width="8.25" style="96" bestFit="1" customWidth="1"/>
    <col min="8708" max="8708" width="8.375" style="96" bestFit="1" customWidth="1"/>
    <col min="8709" max="8709" width="8.375" style="96" customWidth="1"/>
    <col min="8710" max="8710" width="8.375" style="96" bestFit="1" customWidth="1"/>
    <col min="8711" max="8711" width="9.125" style="96" bestFit="1" customWidth="1"/>
    <col min="8712" max="8712" width="11" style="96" bestFit="1" customWidth="1"/>
    <col min="8713" max="8713" width="10.125" style="96" bestFit="1" customWidth="1"/>
    <col min="8714" max="8714" width="11" style="96" bestFit="1" customWidth="1"/>
    <col min="8715" max="8960" width="10" style="96"/>
    <col min="8961" max="8961" width="18" style="96" customWidth="1"/>
    <col min="8962" max="8963" width="8.25" style="96" bestFit="1" customWidth="1"/>
    <col min="8964" max="8964" width="8.375" style="96" bestFit="1" customWidth="1"/>
    <col min="8965" max="8965" width="8.375" style="96" customWidth="1"/>
    <col min="8966" max="8966" width="8.375" style="96" bestFit="1" customWidth="1"/>
    <col min="8967" max="8967" width="9.125" style="96" bestFit="1" customWidth="1"/>
    <col min="8968" max="8968" width="11" style="96" bestFit="1" customWidth="1"/>
    <col min="8969" max="8969" width="10.125" style="96" bestFit="1" customWidth="1"/>
    <col min="8970" max="8970" width="11" style="96" bestFit="1" customWidth="1"/>
    <col min="8971" max="9216" width="11" style="96"/>
    <col min="9217" max="9217" width="18" style="96" customWidth="1"/>
    <col min="9218" max="9219" width="8.25" style="96" bestFit="1" customWidth="1"/>
    <col min="9220" max="9220" width="8.375" style="96" bestFit="1" customWidth="1"/>
    <col min="9221" max="9221" width="8.375" style="96" customWidth="1"/>
    <col min="9222" max="9222" width="8.375" style="96" bestFit="1" customWidth="1"/>
    <col min="9223" max="9223" width="9.125" style="96" bestFit="1" customWidth="1"/>
    <col min="9224" max="9224" width="11" style="96" bestFit="1" customWidth="1"/>
    <col min="9225" max="9225" width="10.125" style="96" bestFit="1" customWidth="1"/>
    <col min="9226" max="9226" width="11" style="96" bestFit="1" customWidth="1"/>
    <col min="9227" max="9472" width="10" style="96"/>
    <col min="9473" max="9473" width="18" style="96" customWidth="1"/>
    <col min="9474" max="9475" width="8.25" style="96" bestFit="1" customWidth="1"/>
    <col min="9476" max="9476" width="8.375" style="96" bestFit="1" customWidth="1"/>
    <col min="9477" max="9477" width="8.375" style="96" customWidth="1"/>
    <col min="9478" max="9478" width="8.375" style="96" bestFit="1" customWidth="1"/>
    <col min="9479" max="9479" width="9.125" style="96" bestFit="1" customWidth="1"/>
    <col min="9480" max="9480" width="11" style="96" bestFit="1" customWidth="1"/>
    <col min="9481" max="9481" width="10.125" style="96" bestFit="1" customWidth="1"/>
    <col min="9482" max="9482" width="11" style="96" bestFit="1" customWidth="1"/>
    <col min="9483" max="9728" width="10" style="96"/>
    <col min="9729" max="9729" width="18" style="96" customWidth="1"/>
    <col min="9730" max="9731" width="8.25" style="96" bestFit="1" customWidth="1"/>
    <col min="9732" max="9732" width="8.375" style="96" bestFit="1" customWidth="1"/>
    <col min="9733" max="9733" width="8.375" style="96" customWidth="1"/>
    <col min="9734" max="9734" width="8.375" style="96" bestFit="1" customWidth="1"/>
    <col min="9735" max="9735" width="9.125" style="96" bestFit="1" customWidth="1"/>
    <col min="9736" max="9736" width="11" style="96" bestFit="1" customWidth="1"/>
    <col min="9737" max="9737" width="10.125" style="96" bestFit="1" customWidth="1"/>
    <col min="9738" max="9738" width="11" style="96" bestFit="1" customWidth="1"/>
    <col min="9739" max="9984" width="10" style="96"/>
    <col min="9985" max="9985" width="18" style="96" customWidth="1"/>
    <col min="9986" max="9987" width="8.25" style="96" bestFit="1" customWidth="1"/>
    <col min="9988" max="9988" width="8.375" style="96" bestFit="1" customWidth="1"/>
    <col min="9989" max="9989" width="8.375" style="96" customWidth="1"/>
    <col min="9990" max="9990" width="8.375" style="96" bestFit="1" customWidth="1"/>
    <col min="9991" max="9991" width="9.125" style="96" bestFit="1" customWidth="1"/>
    <col min="9992" max="9992" width="11" style="96" bestFit="1" customWidth="1"/>
    <col min="9993" max="9993" width="10.125" style="96" bestFit="1" customWidth="1"/>
    <col min="9994" max="9994" width="11" style="96" bestFit="1" customWidth="1"/>
    <col min="9995" max="10240" width="11" style="96"/>
    <col min="10241" max="10241" width="18" style="96" customWidth="1"/>
    <col min="10242" max="10243" width="8.25" style="96" bestFit="1" customWidth="1"/>
    <col min="10244" max="10244" width="8.375" style="96" bestFit="1" customWidth="1"/>
    <col min="10245" max="10245" width="8.375" style="96" customWidth="1"/>
    <col min="10246" max="10246" width="8.375" style="96" bestFit="1" customWidth="1"/>
    <col min="10247" max="10247" width="9.125" style="96" bestFit="1" customWidth="1"/>
    <col min="10248" max="10248" width="11" style="96" bestFit="1" customWidth="1"/>
    <col min="10249" max="10249" width="10.125" style="96" bestFit="1" customWidth="1"/>
    <col min="10250" max="10250" width="11" style="96" bestFit="1" customWidth="1"/>
    <col min="10251" max="10496" width="10" style="96"/>
    <col min="10497" max="10497" width="18" style="96" customWidth="1"/>
    <col min="10498" max="10499" width="8.25" style="96" bestFit="1" customWidth="1"/>
    <col min="10500" max="10500" width="8.375" style="96" bestFit="1" customWidth="1"/>
    <col min="10501" max="10501" width="8.375" style="96" customWidth="1"/>
    <col min="10502" max="10502" width="8.375" style="96" bestFit="1" customWidth="1"/>
    <col min="10503" max="10503" width="9.125" style="96" bestFit="1" customWidth="1"/>
    <col min="10504" max="10504" width="11" style="96" bestFit="1" customWidth="1"/>
    <col min="10505" max="10505" width="10.125" style="96" bestFit="1" customWidth="1"/>
    <col min="10506" max="10506" width="11" style="96" bestFit="1" customWidth="1"/>
    <col min="10507" max="10752" width="10" style="96"/>
    <col min="10753" max="10753" width="18" style="96" customWidth="1"/>
    <col min="10754" max="10755" width="8.25" style="96" bestFit="1" customWidth="1"/>
    <col min="10756" max="10756" width="8.375" style="96" bestFit="1" customWidth="1"/>
    <col min="10757" max="10757" width="8.375" style="96" customWidth="1"/>
    <col min="10758" max="10758" width="8.375" style="96" bestFit="1" customWidth="1"/>
    <col min="10759" max="10759" width="9.125" style="96" bestFit="1" customWidth="1"/>
    <col min="10760" max="10760" width="11" style="96" bestFit="1" customWidth="1"/>
    <col min="10761" max="10761" width="10.125" style="96" bestFit="1" customWidth="1"/>
    <col min="10762" max="10762" width="11" style="96" bestFit="1" customWidth="1"/>
    <col min="10763" max="11008" width="10" style="96"/>
    <col min="11009" max="11009" width="18" style="96" customWidth="1"/>
    <col min="11010" max="11011" width="8.25" style="96" bestFit="1" customWidth="1"/>
    <col min="11012" max="11012" width="8.375" style="96" bestFit="1" customWidth="1"/>
    <col min="11013" max="11013" width="8.375" style="96" customWidth="1"/>
    <col min="11014" max="11014" width="8.375" style="96" bestFit="1" customWidth="1"/>
    <col min="11015" max="11015" width="9.125" style="96" bestFit="1" customWidth="1"/>
    <col min="11016" max="11016" width="11" style="96" bestFit="1" customWidth="1"/>
    <col min="11017" max="11017" width="10.125" style="96" bestFit="1" customWidth="1"/>
    <col min="11018" max="11018" width="11" style="96" bestFit="1" customWidth="1"/>
    <col min="11019" max="11264" width="11" style="96"/>
    <col min="11265" max="11265" width="18" style="96" customWidth="1"/>
    <col min="11266" max="11267" width="8.25" style="96" bestFit="1" customWidth="1"/>
    <col min="11268" max="11268" width="8.375" style="96" bestFit="1" customWidth="1"/>
    <col min="11269" max="11269" width="8.375" style="96" customWidth="1"/>
    <col min="11270" max="11270" width="8.375" style="96" bestFit="1" customWidth="1"/>
    <col min="11271" max="11271" width="9.125" style="96" bestFit="1" customWidth="1"/>
    <col min="11272" max="11272" width="11" style="96" bestFit="1" customWidth="1"/>
    <col min="11273" max="11273" width="10.125" style="96" bestFit="1" customWidth="1"/>
    <col min="11274" max="11274" width="11" style="96" bestFit="1" customWidth="1"/>
    <col min="11275" max="11520" width="10" style="96"/>
    <col min="11521" max="11521" width="18" style="96" customWidth="1"/>
    <col min="11522" max="11523" width="8.25" style="96" bestFit="1" customWidth="1"/>
    <col min="11524" max="11524" width="8.375" style="96" bestFit="1" customWidth="1"/>
    <col min="11525" max="11525" width="8.375" style="96" customWidth="1"/>
    <col min="11526" max="11526" width="8.375" style="96" bestFit="1" customWidth="1"/>
    <col min="11527" max="11527" width="9.125" style="96" bestFit="1" customWidth="1"/>
    <col min="11528" max="11528" width="11" style="96" bestFit="1" customWidth="1"/>
    <col min="11529" max="11529" width="10.125" style="96" bestFit="1" customWidth="1"/>
    <col min="11530" max="11530" width="11" style="96" bestFit="1" customWidth="1"/>
    <col min="11531" max="11776" width="10" style="96"/>
    <col min="11777" max="11777" width="18" style="96" customWidth="1"/>
    <col min="11778" max="11779" width="8.25" style="96" bestFit="1" customWidth="1"/>
    <col min="11780" max="11780" width="8.375" style="96" bestFit="1" customWidth="1"/>
    <col min="11781" max="11781" width="8.375" style="96" customWidth="1"/>
    <col min="11782" max="11782" width="8.375" style="96" bestFit="1" customWidth="1"/>
    <col min="11783" max="11783" width="9.125" style="96" bestFit="1" customWidth="1"/>
    <col min="11784" max="11784" width="11" style="96" bestFit="1" customWidth="1"/>
    <col min="11785" max="11785" width="10.125" style="96" bestFit="1" customWidth="1"/>
    <col min="11786" max="11786" width="11" style="96" bestFit="1" customWidth="1"/>
    <col min="11787" max="12032" width="10" style="96"/>
    <col min="12033" max="12033" width="18" style="96" customWidth="1"/>
    <col min="12034" max="12035" width="8.25" style="96" bestFit="1" customWidth="1"/>
    <col min="12036" max="12036" width="8.375" style="96" bestFit="1" customWidth="1"/>
    <col min="12037" max="12037" width="8.375" style="96" customWidth="1"/>
    <col min="12038" max="12038" width="8.375" style="96" bestFit="1" customWidth="1"/>
    <col min="12039" max="12039" width="9.125" style="96" bestFit="1" customWidth="1"/>
    <col min="12040" max="12040" width="11" style="96" bestFit="1" customWidth="1"/>
    <col min="12041" max="12041" width="10.125" style="96" bestFit="1" customWidth="1"/>
    <col min="12042" max="12042" width="11" style="96" bestFit="1" customWidth="1"/>
    <col min="12043" max="12288" width="11" style="96"/>
    <col min="12289" max="12289" width="18" style="96" customWidth="1"/>
    <col min="12290" max="12291" width="8.25" style="96" bestFit="1" customWidth="1"/>
    <col min="12292" max="12292" width="8.375" style="96" bestFit="1" customWidth="1"/>
    <col min="12293" max="12293" width="8.375" style="96" customWidth="1"/>
    <col min="12294" max="12294" width="8.375" style="96" bestFit="1" customWidth="1"/>
    <col min="12295" max="12295" width="9.125" style="96" bestFit="1" customWidth="1"/>
    <col min="12296" max="12296" width="11" style="96" bestFit="1" customWidth="1"/>
    <col min="12297" max="12297" width="10.125" style="96" bestFit="1" customWidth="1"/>
    <col min="12298" max="12298" width="11" style="96" bestFit="1" customWidth="1"/>
    <col min="12299" max="12544" width="10" style="96"/>
    <col min="12545" max="12545" width="18" style="96" customWidth="1"/>
    <col min="12546" max="12547" width="8.25" style="96" bestFit="1" customWidth="1"/>
    <col min="12548" max="12548" width="8.375" style="96" bestFit="1" customWidth="1"/>
    <col min="12549" max="12549" width="8.375" style="96" customWidth="1"/>
    <col min="12550" max="12550" width="8.375" style="96" bestFit="1" customWidth="1"/>
    <col min="12551" max="12551" width="9.125" style="96" bestFit="1" customWidth="1"/>
    <col min="12552" max="12552" width="11" style="96" bestFit="1" customWidth="1"/>
    <col min="12553" max="12553" width="10.125" style="96" bestFit="1" customWidth="1"/>
    <col min="12554" max="12554" width="11" style="96" bestFit="1" customWidth="1"/>
    <col min="12555" max="12800" width="10" style="96"/>
    <col min="12801" max="12801" width="18" style="96" customWidth="1"/>
    <col min="12802" max="12803" width="8.25" style="96" bestFit="1" customWidth="1"/>
    <col min="12804" max="12804" width="8.375" style="96" bestFit="1" customWidth="1"/>
    <col min="12805" max="12805" width="8.375" style="96" customWidth="1"/>
    <col min="12806" max="12806" width="8.375" style="96" bestFit="1" customWidth="1"/>
    <col min="12807" max="12807" width="9.125" style="96" bestFit="1" customWidth="1"/>
    <col min="12808" max="12808" width="11" style="96" bestFit="1" customWidth="1"/>
    <col min="12809" max="12809" width="10.125" style="96" bestFit="1" customWidth="1"/>
    <col min="12810" max="12810" width="11" style="96" bestFit="1" customWidth="1"/>
    <col min="12811" max="13056" width="10" style="96"/>
    <col min="13057" max="13057" width="18" style="96" customWidth="1"/>
    <col min="13058" max="13059" width="8.25" style="96" bestFit="1" customWidth="1"/>
    <col min="13060" max="13060" width="8.375" style="96" bestFit="1" customWidth="1"/>
    <col min="13061" max="13061" width="8.375" style="96" customWidth="1"/>
    <col min="13062" max="13062" width="8.375" style="96" bestFit="1" customWidth="1"/>
    <col min="13063" max="13063" width="9.125" style="96" bestFit="1" customWidth="1"/>
    <col min="13064" max="13064" width="11" style="96" bestFit="1" customWidth="1"/>
    <col min="13065" max="13065" width="10.125" style="96" bestFit="1" customWidth="1"/>
    <col min="13066" max="13066" width="11" style="96" bestFit="1" customWidth="1"/>
    <col min="13067" max="13312" width="11" style="96"/>
    <col min="13313" max="13313" width="18" style="96" customWidth="1"/>
    <col min="13314" max="13315" width="8.25" style="96" bestFit="1" customWidth="1"/>
    <col min="13316" max="13316" width="8.375" style="96" bestFit="1" customWidth="1"/>
    <col min="13317" max="13317" width="8.375" style="96" customWidth="1"/>
    <col min="13318" max="13318" width="8.375" style="96" bestFit="1" customWidth="1"/>
    <col min="13319" max="13319" width="9.125" style="96" bestFit="1" customWidth="1"/>
    <col min="13320" max="13320" width="11" style="96" bestFit="1" customWidth="1"/>
    <col min="13321" max="13321" width="10.125" style="96" bestFit="1" customWidth="1"/>
    <col min="13322" max="13322" width="11" style="96" bestFit="1" customWidth="1"/>
    <col min="13323" max="13568" width="10" style="96"/>
    <col min="13569" max="13569" width="18" style="96" customWidth="1"/>
    <col min="13570" max="13571" width="8.25" style="96" bestFit="1" customWidth="1"/>
    <col min="13572" max="13572" width="8.375" style="96" bestFit="1" customWidth="1"/>
    <col min="13573" max="13573" width="8.375" style="96" customWidth="1"/>
    <col min="13574" max="13574" width="8.375" style="96" bestFit="1" customWidth="1"/>
    <col min="13575" max="13575" width="9.125" style="96" bestFit="1" customWidth="1"/>
    <col min="13576" max="13576" width="11" style="96" bestFit="1" customWidth="1"/>
    <col min="13577" max="13577" width="10.125" style="96" bestFit="1" customWidth="1"/>
    <col min="13578" max="13578" width="11" style="96" bestFit="1" customWidth="1"/>
    <col min="13579" max="13824" width="10" style="96"/>
    <col min="13825" max="13825" width="18" style="96" customWidth="1"/>
    <col min="13826" max="13827" width="8.25" style="96" bestFit="1" customWidth="1"/>
    <col min="13828" max="13828" width="8.375" style="96" bestFit="1" customWidth="1"/>
    <col min="13829" max="13829" width="8.375" style="96" customWidth="1"/>
    <col min="13830" max="13830" width="8.375" style="96" bestFit="1" customWidth="1"/>
    <col min="13831" max="13831" width="9.125" style="96" bestFit="1" customWidth="1"/>
    <col min="13832" max="13832" width="11" style="96" bestFit="1" customWidth="1"/>
    <col min="13833" max="13833" width="10.125" style="96" bestFit="1" customWidth="1"/>
    <col min="13834" max="13834" width="11" style="96" bestFit="1" customWidth="1"/>
    <col min="13835" max="14080" width="10" style="96"/>
    <col min="14081" max="14081" width="18" style="96" customWidth="1"/>
    <col min="14082" max="14083" width="8.25" style="96" bestFit="1" customWidth="1"/>
    <col min="14084" max="14084" width="8.375" style="96" bestFit="1" customWidth="1"/>
    <col min="14085" max="14085" width="8.375" style="96" customWidth="1"/>
    <col min="14086" max="14086" width="8.375" style="96" bestFit="1" customWidth="1"/>
    <col min="14087" max="14087" width="9.125" style="96" bestFit="1" customWidth="1"/>
    <col min="14088" max="14088" width="11" style="96" bestFit="1" customWidth="1"/>
    <col min="14089" max="14089" width="10.125" style="96" bestFit="1" customWidth="1"/>
    <col min="14090" max="14090" width="11" style="96" bestFit="1" customWidth="1"/>
    <col min="14091" max="14336" width="11" style="96"/>
    <col min="14337" max="14337" width="18" style="96" customWidth="1"/>
    <col min="14338" max="14339" width="8.25" style="96" bestFit="1" customWidth="1"/>
    <col min="14340" max="14340" width="8.375" style="96" bestFit="1" customWidth="1"/>
    <col min="14341" max="14341" width="8.375" style="96" customWidth="1"/>
    <col min="14342" max="14342" width="8.375" style="96" bestFit="1" customWidth="1"/>
    <col min="14343" max="14343" width="9.125" style="96" bestFit="1" customWidth="1"/>
    <col min="14344" max="14344" width="11" style="96" bestFit="1" customWidth="1"/>
    <col min="14345" max="14345" width="10.125" style="96" bestFit="1" customWidth="1"/>
    <col min="14346" max="14346" width="11" style="96" bestFit="1" customWidth="1"/>
    <col min="14347" max="14592" width="10" style="96"/>
    <col min="14593" max="14593" width="18" style="96" customWidth="1"/>
    <col min="14594" max="14595" width="8.25" style="96" bestFit="1" customWidth="1"/>
    <col min="14596" max="14596" width="8.375" style="96" bestFit="1" customWidth="1"/>
    <col min="14597" max="14597" width="8.375" style="96" customWidth="1"/>
    <col min="14598" max="14598" width="8.375" style="96" bestFit="1" customWidth="1"/>
    <col min="14599" max="14599" width="9.125" style="96" bestFit="1" customWidth="1"/>
    <col min="14600" max="14600" width="11" style="96" bestFit="1" customWidth="1"/>
    <col min="14601" max="14601" width="10.125" style="96" bestFit="1" customWidth="1"/>
    <col min="14602" max="14602" width="11" style="96" bestFit="1" customWidth="1"/>
    <col min="14603" max="14848" width="10" style="96"/>
    <col min="14849" max="14849" width="18" style="96" customWidth="1"/>
    <col min="14850" max="14851" width="8.25" style="96" bestFit="1" customWidth="1"/>
    <col min="14852" max="14852" width="8.375" style="96" bestFit="1" customWidth="1"/>
    <col min="14853" max="14853" width="8.375" style="96" customWidth="1"/>
    <col min="14854" max="14854" width="8.375" style="96" bestFit="1" customWidth="1"/>
    <col min="14855" max="14855" width="9.125" style="96" bestFit="1" customWidth="1"/>
    <col min="14856" max="14856" width="11" style="96" bestFit="1" customWidth="1"/>
    <col min="14857" max="14857" width="10.125" style="96" bestFit="1" customWidth="1"/>
    <col min="14858" max="14858" width="11" style="96" bestFit="1" customWidth="1"/>
    <col min="14859" max="15104" width="10" style="96"/>
    <col min="15105" max="15105" width="18" style="96" customWidth="1"/>
    <col min="15106" max="15107" width="8.25" style="96" bestFit="1" customWidth="1"/>
    <col min="15108" max="15108" width="8.375" style="96" bestFit="1" customWidth="1"/>
    <col min="15109" max="15109" width="8.375" style="96" customWidth="1"/>
    <col min="15110" max="15110" width="8.375" style="96" bestFit="1" customWidth="1"/>
    <col min="15111" max="15111" width="9.125" style="96" bestFit="1" customWidth="1"/>
    <col min="15112" max="15112" width="11" style="96" bestFit="1" customWidth="1"/>
    <col min="15113" max="15113" width="10.125" style="96" bestFit="1" customWidth="1"/>
    <col min="15114" max="15114" width="11" style="96" bestFit="1" customWidth="1"/>
    <col min="15115" max="15360" width="11" style="96"/>
    <col min="15361" max="15361" width="18" style="96" customWidth="1"/>
    <col min="15362" max="15363" width="8.25" style="96" bestFit="1" customWidth="1"/>
    <col min="15364" max="15364" width="8.375" style="96" bestFit="1" customWidth="1"/>
    <col min="15365" max="15365" width="8.375" style="96" customWidth="1"/>
    <col min="15366" max="15366" width="8.375" style="96" bestFit="1" customWidth="1"/>
    <col min="15367" max="15367" width="9.125" style="96" bestFit="1" customWidth="1"/>
    <col min="15368" max="15368" width="11" style="96" bestFit="1" customWidth="1"/>
    <col min="15369" max="15369" width="10.125" style="96" bestFit="1" customWidth="1"/>
    <col min="15370" max="15370" width="11" style="96" bestFit="1" customWidth="1"/>
    <col min="15371" max="15616" width="10" style="96"/>
    <col min="15617" max="15617" width="18" style="96" customWidth="1"/>
    <col min="15618" max="15619" width="8.25" style="96" bestFit="1" customWidth="1"/>
    <col min="15620" max="15620" width="8.375" style="96" bestFit="1" customWidth="1"/>
    <col min="15621" max="15621" width="8.375" style="96" customWidth="1"/>
    <col min="15622" max="15622" width="8.375" style="96" bestFit="1" customWidth="1"/>
    <col min="15623" max="15623" width="9.125" style="96" bestFit="1" customWidth="1"/>
    <col min="15624" max="15624" width="11" style="96" bestFit="1" customWidth="1"/>
    <col min="15625" max="15625" width="10.125" style="96" bestFit="1" customWidth="1"/>
    <col min="15626" max="15626" width="11" style="96" bestFit="1" customWidth="1"/>
    <col min="15627" max="15872" width="10" style="96"/>
    <col min="15873" max="15873" width="18" style="96" customWidth="1"/>
    <col min="15874" max="15875" width="8.25" style="96" bestFit="1" customWidth="1"/>
    <col min="15876" max="15876" width="8.375" style="96" bestFit="1" customWidth="1"/>
    <col min="15877" max="15877" width="8.375" style="96" customWidth="1"/>
    <col min="15878" max="15878" width="8.375" style="96" bestFit="1" customWidth="1"/>
    <col min="15879" max="15879" width="9.125" style="96" bestFit="1" customWidth="1"/>
    <col min="15880" max="15880" width="11" style="96" bestFit="1" customWidth="1"/>
    <col min="15881" max="15881" width="10.125" style="96" bestFit="1" customWidth="1"/>
    <col min="15882" max="15882" width="11" style="96" bestFit="1" customWidth="1"/>
    <col min="15883" max="16128" width="10" style="96"/>
    <col min="16129" max="16129" width="18" style="96" customWidth="1"/>
    <col min="16130" max="16131" width="8.25" style="96" bestFit="1" customWidth="1"/>
    <col min="16132" max="16132" width="8.375" style="96" bestFit="1" customWidth="1"/>
    <col min="16133" max="16133" width="8.375" style="96" customWidth="1"/>
    <col min="16134" max="16134" width="8.375" style="96" bestFit="1" customWidth="1"/>
    <col min="16135" max="16135" width="9.125" style="96" bestFit="1" customWidth="1"/>
    <col min="16136" max="16136" width="11" style="96" bestFit="1" customWidth="1"/>
    <col min="16137" max="16137" width="10.125" style="96" bestFit="1" customWidth="1"/>
    <col min="16138" max="16138" width="11" style="96" bestFit="1" customWidth="1"/>
    <col min="16139" max="16384" width="11" style="96"/>
  </cols>
  <sheetData>
    <row r="1" spans="1:14" x14ac:dyDescent="0.2">
      <c r="A1" s="174" t="s">
        <v>25</v>
      </c>
      <c r="B1" s="182"/>
      <c r="C1" s="182"/>
      <c r="D1" s="182"/>
      <c r="E1" s="182"/>
      <c r="F1" s="182"/>
      <c r="G1" s="182"/>
      <c r="H1" s="182"/>
    </row>
    <row r="2" spans="1:14" ht="15.75" x14ac:dyDescent="0.25">
      <c r="A2" s="176"/>
      <c r="B2" s="177"/>
      <c r="C2" s="182"/>
      <c r="D2" s="182"/>
      <c r="E2" s="182"/>
      <c r="F2" s="182"/>
      <c r="G2" s="182"/>
      <c r="H2" s="470" t="s">
        <v>157</v>
      </c>
    </row>
    <row r="3" spans="1:14" s="102" customFormat="1" x14ac:dyDescent="0.2">
      <c r="A3" s="79"/>
      <c r="B3" s="894">
        <f>INDICE!A3</f>
        <v>42979</v>
      </c>
      <c r="C3" s="895"/>
      <c r="D3" s="896" t="s">
        <v>118</v>
      </c>
      <c r="E3" s="896"/>
      <c r="F3" s="896" t="s">
        <v>119</v>
      </c>
      <c r="G3" s="896"/>
      <c r="H3" s="896"/>
      <c r="I3" s="471"/>
    </row>
    <row r="4" spans="1:14" s="102" customFormat="1" x14ac:dyDescent="0.2">
      <c r="A4" s="81"/>
      <c r="B4" s="97" t="s">
        <v>47</v>
      </c>
      <c r="C4" s="97" t="s">
        <v>466</v>
      </c>
      <c r="D4" s="97" t="s">
        <v>47</v>
      </c>
      <c r="E4" s="97" t="s">
        <v>460</v>
      </c>
      <c r="F4" s="97" t="s">
        <v>47</v>
      </c>
      <c r="G4" s="399" t="s">
        <v>460</v>
      </c>
      <c r="H4" s="399" t="s">
        <v>108</v>
      </c>
      <c r="I4" s="471"/>
    </row>
    <row r="5" spans="1:14" s="102" customFormat="1" x14ac:dyDescent="0.2">
      <c r="A5" s="99" t="s">
        <v>190</v>
      </c>
      <c r="B5" s="473">
        <v>383.81193999999971</v>
      </c>
      <c r="C5" s="466">
        <v>1.2025590847144352</v>
      </c>
      <c r="D5" s="465">
        <v>3381.0201799999995</v>
      </c>
      <c r="E5" s="467">
        <v>1.8409940537382974</v>
      </c>
      <c r="F5" s="465">
        <v>4440.1254500000023</v>
      </c>
      <c r="G5" s="467">
        <v>1.3560885719622968</v>
      </c>
      <c r="H5" s="476">
        <v>91.941984077096379</v>
      </c>
    </row>
    <row r="6" spans="1:14" s="102" customFormat="1" x14ac:dyDescent="0.2">
      <c r="A6" s="99" t="s">
        <v>191</v>
      </c>
      <c r="B6" s="453">
        <v>32.786540000000052</v>
      </c>
      <c r="C6" s="461">
        <v>2.4165228185853076</v>
      </c>
      <c r="D6" s="445">
        <v>292.04791000000006</v>
      </c>
      <c r="E6" s="446">
        <v>3.2647669938762975</v>
      </c>
      <c r="F6" s="445">
        <v>385.07066999999995</v>
      </c>
      <c r="G6" s="446">
        <v>3.7659423615106697</v>
      </c>
      <c r="H6" s="451">
        <v>7.9736849348922805</v>
      </c>
    </row>
    <row r="7" spans="1:14" s="102" customFormat="1" x14ac:dyDescent="0.2">
      <c r="A7" s="99" t="s">
        <v>151</v>
      </c>
      <c r="B7" s="474">
        <v>5.3299999999999997E-3</v>
      </c>
      <c r="C7" s="461">
        <v>100</v>
      </c>
      <c r="D7" s="460">
        <v>2.7329999999999997E-2</v>
      </c>
      <c r="E7" s="763">
        <v>-51.662539794835517</v>
      </c>
      <c r="F7" s="460">
        <v>6.5920000000000006E-2</v>
      </c>
      <c r="G7" s="461">
        <v>-17.682317682317677</v>
      </c>
      <c r="H7" s="474">
        <v>1.3650099887070062E-3</v>
      </c>
    </row>
    <row r="8" spans="1:14" s="102" customFormat="1" x14ac:dyDescent="0.2">
      <c r="A8" s="472" t="s">
        <v>152</v>
      </c>
      <c r="B8" s="454">
        <v>416.60380999999978</v>
      </c>
      <c r="C8" s="455">
        <v>1.29835043248125</v>
      </c>
      <c r="D8" s="454">
        <v>3673.0954200000001</v>
      </c>
      <c r="E8" s="455">
        <v>1.951919408193685</v>
      </c>
      <c r="F8" s="454">
        <v>4825.2620400000023</v>
      </c>
      <c r="G8" s="455">
        <v>1.5439633505501815</v>
      </c>
      <c r="H8" s="455">
        <v>99.917034021977372</v>
      </c>
    </row>
    <row r="9" spans="1:14" s="102" customFormat="1" x14ac:dyDescent="0.2">
      <c r="A9" s="99" t="s">
        <v>153</v>
      </c>
      <c r="B9" s="474">
        <v>0.33009999999999989</v>
      </c>
      <c r="C9" s="461">
        <v>-9.0558448356613663</v>
      </c>
      <c r="D9" s="460">
        <v>3.1629099999999997</v>
      </c>
      <c r="E9" s="461">
        <v>15.180349957211273</v>
      </c>
      <c r="F9" s="460">
        <v>4.0066500000000005</v>
      </c>
      <c r="G9" s="461">
        <v>15.279044541821445</v>
      </c>
      <c r="H9" s="451">
        <v>8.2965978022647546E-2</v>
      </c>
    </row>
    <row r="10" spans="1:14" s="102" customFormat="1" x14ac:dyDescent="0.2">
      <c r="A10" s="68" t="s">
        <v>154</v>
      </c>
      <c r="B10" s="456">
        <v>416.93390999999974</v>
      </c>
      <c r="C10" s="457">
        <v>1.2892201736072122</v>
      </c>
      <c r="D10" s="456">
        <v>3676.2583300000001</v>
      </c>
      <c r="E10" s="457">
        <v>1.96199450117329</v>
      </c>
      <c r="F10" s="456">
        <v>4829.2686900000017</v>
      </c>
      <c r="G10" s="457">
        <v>1.5540020613410934</v>
      </c>
      <c r="H10" s="457">
        <v>100</v>
      </c>
    </row>
    <row r="11" spans="1:14" s="102" customFormat="1" x14ac:dyDescent="0.2">
      <c r="A11" s="104" t="s">
        <v>155</v>
      </c>
      <c r="B11" s="462"/>
      <c r="C11" s="462"/>
      <c r="D11" s="462"/>
      <c r="E11" s="462"/>
      <c r="F11" s="462"/>
      <c r="G11" s="462"/>
      <c r="H11" s="462"/>
    </row>
    <row r="12" spans="1:14" s="102" customFormat="1" x14ac:dyDescent="0.2">
      <c r="A12" s="105" t="s">
        <v>196</v>
      </c>
      <c r="B12" s="475">
        <v>20.356549999999984</v>
      </c>
      <c r="C12" s="464">
        <v>55.422935028921337</v>
      </c>
      <c r="D12" s="463">
        <v>186.50828000000004</v>
      </c>
      <c r="E12" s="464">
        <v>12.884001917913976</v>
      </c>
      <c r="F12" s="463">
        <v>228.82504</v>
      </c>
      <c r="G12" s="464">
        <v>-0.88849287124932153</v>
      </c>
      <c r="H12" s="477">
        <v>4.7382958929957555</v>
      </c>
    </row>
    <row r="13" spans="1:14" s="102" customFormat="1" x14ac:dyDescent="0.2">
      <c r="A13" s="106" t="s">
        <v>156</v>
      </c>
      <c r="B13" s="512">
        <v>4.8824404807946653</v>
      </c>
      <c r="C13" s="468"/>
      <c r="D13" s="495">
        <v>5.073318120165947</v>
      </c>
      <c r="E13" s="468"/>
      <c r="F13" s="495">
        <v>4.7382958929957555</v>
      </c>
      <c r="G13" s="468"/>
      <c r="H13" s="478"/>
    </row>
    <row r="14" spans="1:14" s="102" customFormat="1" x14ac:dyDescent="0.2">
      <c r="A14" s="136"/>
      <c r="B14" s="136"/>
      <c r="C14" s="136"/>
      <c r="D14" s="136"/>
      <c r="E14" s="136"/>
      <c r="F14" s="136"/>
      <c r="G14" s="136"/>
      <c r="H14" s="93" t="s">
        <v>232</v>
      </c>
    </row>
    <row r="15" spans="1:14" s="102" customFormat="1" x14ac:dyDescent="0.2">
      <c r="A15" s="94" t="s">
        <v>527</v>
      </c>
      <c r="B15" s="136"/>
      <c r="C15" s="136"/>
      <c r="D15" s="136"/>
      <c r="E15" s="136"/>
      <c r="F15" s="469"/>
      <c r="G15" s="136"/>
      <c r="H15" s="136"/>
      <c r="I15" s="107"/>
      <c r="J15" s="107"/>
      <c r="K15" s="107"/>
      <c r="L15" s="107"/>
      <c r="M15" s="107"/>
      <c r="N15" s="107"/>
    </row>
    <row r="16" spans="1:14" x14ac:dyDescent="0.2">
      <c r="A16" s="94" t="s">
        <v>467</v>
      </c>
      <c r="B16" s="182"/>
      <c r="C16" s="182"/>
      <c r="D16" s="182"/>
      <c r="E16" s="182"/>
      <c r="F16" s="182"/>
      <c r="G16" s="182"/>
      <c r="H16" s="182"/>
      <c r="I16" s="108"/>
      <c r="J16" s="108"/>
      <c r="K16" s="108"/>
      <c r="L16" s="108"/>
      <c r="M16" s="108"/>
      <c r="N16" s="108"/>
    </row>
    <row r="17" spans="1:8" x14ac:dyDescent="0.2">
      <c r="A17" s="165" t="s">
        <v>601</v>
      </c>
      <c r="B17" s="182"/>
      <c r="C17" s="182"/>
      <c r="D17" s="182"/>
      <c r="E17" s="182"/>
      <c r="F17" s="182"/>
      <c r="G17" s="182"/>
      <c r="H17" s="182"/>
    </row>
  </sheetData>
  <mergeCells count="3">
    <mergeCell ref="B3:C3"/>
    <mergeCell ref="D3:E3"/>
    <mergeCell ref="F3:H3"/>
  </mergeCells>
  <conditionalFormatting sqref="H7">
    <cfRule type="cellIs" dxfId="715" priority="6" operator="between">
      <formula>0</formula>
      <formula>0.5</formula>
    </cfRule>
  </conditionalFormatting>
  <conditionalFormatting sqref="B9 D9:G9">
    <cfRule type="cellIs" dxfId="714" priority="8" operator="between">
      <formula>0</formula>
      <formula>0.5</formula>
    </cfRule>
  </conditionalFormatting>
  <conditionalFormatting sqref="B7:C7 F7:G7">
    <cfRule type="cellIs" dxfId="713" priority="7" operator="between">
      <formula>0</formula>
      <formula>0.5</formula>
    </cfRule>
  </conditionalFormatting>
  <conditionalFormatting sqref="C7">
    <cfRule type="cellIs" dxfId="712" priority="5" operator="equal">
      <formula>0</formula>
    </cfRule>
  </conditionalFormatting>
  <conditionalFormatting sqref="B7">
    <cfRule type="cellIs" dxfId="711" priority="4" operator="equal">
      <formula>0</formula>
    </cfRule>
  </conditionalFormatting>
  <conditionalFormatting sqref="C6">
    <cfRule type="cellIs" dxfId="710" priority="3" operator="between">
      <formula>0</formula>
      <formula>0.5</formula>
    </cfRule>
  </conditionalFormatting>
  <conditionalFormatting sqref="D7">
    <cfRule type="cellIs" dxfId="709" priority="2" operator="between">
      <formula>0</formula>
      <formula>0.5</formula>
    </cfRule>
  </conditionalFormatting>
  <conditionalFormatting sqref="D7">
    <cfRule type="cellIs" dxfId="708"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N47"/>
  <sheetViews>
    <sheetView zoomScale="115" zoomScaleNormal="115" zoomScaleSheetLayoutView="100" workbookViewId="0">
      <selection activeCell="G20" sqref="G20"/>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563</v>
      </c>
    </row>
    <row r="2" spans="1:10" ht="15.75" x14ac:dyDescent="0.25">
      <c r="A2" s="2"/>
      <c r="B2" s="109"/>
      <c r="H2" s="110" t="s">
        <v>157</v>
      </c>
    </row>
    <row r="3" spans="1:10" s="114" customFormat="1" ht="13.7" customHeight="1" x14ac:dyDescent="0.2">
      <c r="A3" s="111"/>
      <c r="B3" s="897">
        <f>INDICE!A3</f>
        <v>42979</v>
      </c>
      <c r="C3" s="897"/>
      <c r="D3" s="897"/>
      <c r="E3" s="112"/>
      <c r="F3" s="898" t="s">
        <v>119</v>
      </c>
      <c r="G3" s="898"/>
      <c r="H3" s="898"/>
    </row>
    <row r="4" spans="1:10" s="114" customFormat="1" x14ac:dyDescent="0.2">
      <c r="A4" s="115"/>
      <c r="B4" s="116" t="s">
        <v>149</v>
      </c>
      <c r="C4" s="713" t="s">
        <v>150</v>
      </c>
      <c r="D4" s="116" t="s">
        <v>158</v>
      </c>
      <c r="E4" s="116"/>
      <c r="F4" s="116" t="s">
        <v>149</v>
      </c>
      <c r="G4" s="713" t="s">
        <v>150</v>
      </c>
      <c r="H4" s="116" t="s">
        <v>158</v>
      </c>
    </row>
    <row r="5" spans="1:10" s="114" customFormat="1" x14ac:dyDescent="0.2">
      <c r="A5" s="111" t="s">
        <v>159</v>
      </c>
      <c r="B5" s="117">
        <v>59.32570000000004</v>
      </c>
      <c r="C5" s="119">
        <v>2.6366999999999994</v>
      </c>
      <c r="D5" s="479">
        <v>61.962400000000038</v>
      </c>
      <c r="E5" s="480"/>
      <c r="F5" s="480">
        <v>673.75409000000127</v>
      </c>
      <c r="G5" s="119">
        <v>31.178350000000005</v>
      </c>
      <c r="H5" s="479">
        <v>704.93244000000129</v>
      </c>
      <c r="I5" s="82"/>
    </row>
    <row r="6" spans="1:10" s="114" customFormat="1" x14ac:dyDescent="0.2">
      <c r="A6" s="115" t="s">
        <v>160</v>
      </c>
      <c r="B6" s="118">
        <v>11.902910000000006</v>
      </c>
      <c r="C6" s="119">
        <v>0.74097000000000013</v>
      </c>
      <c r="D6" s="481">
        <v>12.643880000000006</v>
      </c>
      <c r="E6" s="250"/>
      <c r="F6" s="250">
        <v>130.17664000000013</v>
      </c>
      <c r="G6" s="119">
        <v>8.043230000000003</v>
      </c>
      <c r="H6" s="481">
        <v>138.21987000000013</v>
      </c>
      <c r="I6" s="82"/>
    </row>
    <row r="7" spans="1:10" s="114" customFormat="1" x14ac:dyDescent="0.2">
      <c r="A7" s="115" t="s">
        <v>161</v>
      </c>
      <c r="B7" s="118">
        <v>7.0556899999999985</v>
      </c>
      <c r="C7" s="119">
        <v>0.66355999999999993</v>
      </c>
      <c r="D7" s="481">
        <v>7.7192499999999988</v>
      </c>
      <c r="E7" s="250"/>
      <c r="F7" s="250">
        <v>85.202099999999987</v>
      </c>
      <c r="G7" s="119">
        <v>7.5336300000000014</v>
      </c>
      <c r="H7" s="481">
        <v>92.73572999999999</v>
      </c>
      <c r="I7" s="82"/>
    </row>
    <row r="8" spans="1:10" s="114" customFormat="1" x14ac:dyDescent="0.2">
      <c r="A8" s="115" t="s">
        <v>162</v>
      </c>
      <c r="B8" s="118">
        <v>21.090589999999999</v>
      </c>
      <c r="C8" s="119">
        <v>1.2141500000000001</v>
      </c>
      <c r="D8" s="481">
        <v>22.304739999999999</v>
      </c>
      <c r="E8" s="250"/>
      <c r="F8" s="250">
        <v>213.24001000000004</v>
      </c>
      <c r="G8" s="119">
        <v>13.6111</v>
      </c>
      <c r="H8" s="481">
        <v>226.85111000000003</v>
      </c>
      <c r="I8" s="82"/>
    </row>
    <row r="9" spans="1:10" s="114" customFormat="1" x14ac:dyDescent="0.2">
      <c r="A9" s="115" t="s">
        <v>163</v>
      </c>
      <c r="B9" s="118">
        <v>31.202159999999996</v>
      </c>
      <c r="C9" s="119">
        <v>10.911290000000001</v>
      </c>
      <c r="D9" s="481">
        <v>42.11345</v>
      </c>
      <c r="E9" s="250"/>
      <c r="F9" s="250">
        <v>377.52810999999969</v>
      </c>
      <c r="G9" s="119">
        <v>132.09211000000005</v>
      </c>
      <c r="H9" s="481">
        <v>509.62021999999973</v>
      </c>
      <c r="I9" s="82"/>
    </row>
    <row r="10" spans="1:10" s="114" customFormat="1" x14ac:dyDescent="0.2">
      <c r="A10" s="115" t="s">
        <v>164</v>
      </c>
      <c r="B10" s="118">
        <v>4.7489399999999993</v>
      </c>
      <c r="C10" s="119">
        <v>0.39723000000000003</v>
      </c>
      <c r="D10" s="481">
        <v>5.1461699999999997</v>
      </c>
      <c r="E10" s="250"/>
      <c r="F10" s="250">
        <v>59.402700000000003</v>
      </c>
      <c r="G10" s="119">
        <v>4.3276500000000002</v>
      </c>
      <c r="H10" s="481">
        <v>63.730350000000001</v>
      </c>
      <c r="I10" s="82"/>
    </row>
    <row r="11" spans="1:10" s="114" customFormat="1" x14ac:dyDescent="0.2">
      <c r="A11" s="115" t="s">
        <v>165</v>
      </c>
      <c r="B11" s="118">
        <v>22.39386</v>
      </c>
      <c r="C11" s="119">
        <v>1.6282300000000001</v>
      </c>
      <c r="D11" s="481">
        <v>24.022089999999999</v>
      </c>
      <c r="E11" s="250"/>
      <c r="F11" s="250">
        <v>252.78089999999966</v>
      </c>
      <c r="G11" s="119">
        <v>18.396620000000016</v>
      </c>
      <c r="H11" s="481">
        <v>271.17751999999967</v>
      </c>
      <c r="I11" s="82"/>
    </row>
    <row r="12" spans="1:10" s="114" customFormat="1" x14ac:dyDescent="0.2">
      <c r="A12" s="115" t="s">
        <v>573</v>
      </c>
      <c r="B12" s="118">
        <v>14.551159999999996</v>
      </c>
      <c r="C12" s="119">
        <v>0.83804000000000034</v>
      </c>
      <c r="D12" s="481">
        <v>15.389199999999995</v>
      </c>
      <c r="E12" s="250"/>
      <c r="F12" s="250">
        <v>165.88595999999981</v>
      </c>
      <c r="G12" s="119">
        <v>9.4720200000000094</v>
      </c>
      <c r="H12" s="481">
        <v>175.35797999999983</v>
      </c>
      <c r="I12" s="82"/>
      <c r="J12" s="119"/>
    </row>
    <row r="13" spans="1:10" s="114" customFormat="1" x14ac:dyDescent="0.2">
      <c r="A13" s="115" t="s">
        <v>166</v>
      </c>
      <c r="B13" s="118">
        <v>62.297130000000003</v>
      </c>
      <c r="C13" s="119">
        <v>4.8547699999999994</v>
      </c>
      <c r="D13" s="481">
        <v>67.151899999999998</v>
      </c>
      <c r="E13" s="250"/>
      <c r="F13" s="250">
        <v>740.70744000000025</v>
      </c>
      <c r="G13" s="119">
        <v>57.053909999999995</v>
      </c>
      <c r="H13" s="481">
        <v>797.76135000000022</v>
      </c>
      <c r="I13" s="82"/>
      <c r="J13" s="119"/>
    </row>
    <row r="14" spans="1:10" s="114" customFormat="1" x14ac:dyDescent="0.2">
      <c r="A14" s="115" t="s">
        <v>167</v>
      </c>
      <c r="B14" s="118">
        <v>0.43342000000000003</v>
      </c>
      <c r="C14" s="119">
        <v>6.7430000000000004E-2</v>
      </c>
      <c r="D14" s="482">
        <v>0.50085000000000002</v>
      </c>
      <c r="E14" s="119"/>
      <c r="F14" s="250">
        <v>5.3680999999999992</v>
      </c>
      <c r="G14" s="119">
        <v>0.68667</v>
      </c>
      <c r="H14" s="482">
        <v>6.0547699999999995</v>
      </c>
      <c r="I14" s="82"/>
      <c r="J14" s="119"/>
    </row>
    <row r="15" spans="1:10" s="114" customFormat="1" x14ac:dyDescent="0.2">
      <c r="A15" s="115" t="s">
        <v>168</v>
      </c>
      <c r="B15" s="118">
        <v>43.081429999999997</v>
      </c>
      <c r="C15" s="119">
        <v>2.1816799999999992</v>
      </c>
      <c r="D15" s="481">
        <v>45.263109999999998</v>
      </c>
      <c r="E15" s="250"/>
      <c r="F15" s="250">
        <v>493.7099300000001</v>
      </c>
      <c r="G15" s="119">
        <v>24.97235000000002</v>
      </c>
      <c r="H15" s="481">
        <v>518.68228000000011</v>
      </c>
      <c r="I15" s="82"/>
      <c r="J15" s="119"/>
    </row>
    <row r="16" spans="1:10" s="114" customFormat="1" x14ac:dyDescent="0.2">
      <c r="A16" s="115" t="s">
        <v>169</v>
      </c>
      <c r="B16" s="118">
        <v>7.4558399999999985</v>
      </c>
      <c r="C16" s="119">
        <v>0.31600000000000006</v>
      </c>
      <c r="D16" s="481">
        <v>7.7718399999999983</v>
      </c>
      <c r="E16" s="250"/>
      <c r="F16" s="250">
        <v>89.892150000000058</v>
      </c>
      <c r="G16" s="119">
        <v>3.7301100000000003</v>
      </c>
      <c r="H16" s="481">
        <v>93.622260000000054</v>
      </c>
      <c r="I16" s="82"/>
      <c r="J16" s="119"/>
    </row>
    <row r="17" spans="1:14" s="114" customFormat="1" x14ac:dyDescent="0.2">
      <c r="A17" s="115" t="s">
        <v>170</v>
      </c>
      <c r="B17" s="118">
        <v>19.503080000000004</v>
      </c>
      <c r="C17" s="119">
        <v>1.3159099999999999</v>
      </c>
      <c r="D17" s="481">
        <v>20.818990000000003</v>
      </c>
      <c r="E17" s="250"/>
      <c r="F17" s="250">
        <v>230.18684000000002</v>
      </c>
      <c r="G17" s="119">
        <v>15.512850000000007</v>
      </c>
      <c r="H17" s="481">
        <v>245.69969000000003</v>
      </c>
      <c r="I17" s="82"/>
      <c r="J17" s="119"/>
    </row>
    <row r="18" spans="1:14" s="114" customFormat="1" x14ac:dyDescent="0.2">
      <c r="A18" s="115" t="s">
        <v>171</v>
      </c>
      <c r="B18" s="118">
        <v>3.4849000000000001</v>
      </c>
      <c r="C18" s="119">
        <v>0.19350999999999996</v>
      </c>
      <c r="D18" s="481">
        <v>3.67841</v>
      </c>
      <c r="E18" s="250"/>
      <c r="F18" s="250">
        <v>37.955380000000005</v>
      </c>
      <c r="G18" s="119">
        <v>1.9752300000000003</v>
      </c>
      <c r="H18" s="481">
        <v>39.930610000000009</v>
      </c>
      <c r="I18" s="82"/>
      <c r="J18" s="119"/>
    </row>
    <row r="19" spans="1:14" s="114" customFormat="1" x14ac:dyDescent="0.2">
      <c r="A19" s="115" t="s">
        <v>172</v>
      </c>
      <c r="B19" s="118">
        <v>44.780470000000001</v>
      </c>
      <c r="C19" s="119">
        <v>2.8444199999999999</v>
      </c>
      <c r="D19" s="481">
        <v>47.624890000000001</v>
      </c>
      <c r="E19" s="250"/>
      <c r="F19" s="250">
        <v>529.96363999999994</v>
      </c>
      <c r="G19" s="119">
        <v>33.061979999999998</v>
      </c>
      <c r="H19" s="481">
        <v>563.02561999999989</v>
      </c>
      <c r="I19" s="82"/>
      <c r="J19" s="119"/>
    </row>
    <row r="20" spans="1:14" s="114" customFormat="1" x14ac:dyDescent="0.2">
      <c r="A20" s="115" t="s">
        <v>173</v>
      </c>
      <c r="B20" s="119">
        <v>0.52455000000000007</v>
      </c>
      <c r="C20" s="119">
        <v>0</v>
      </c>
      <c r="D20" s="482">
        <v>0.52455000000000007</v>
      </c>
      <c r="E20" s="119"/>
      <c r="F20" s="250">
        <v>6.9111399999999996</v>
      </c>
      <c r="G20" s="119">
        <v>0</v>
      </c>
      <c r="H20" s="482">
        <v>6.9111399999999996</v>
      </c>
      <c r="I20" s="82"/>
      <c r="J20" s="119"/>
    </row>
    <row r="21" spans="1:14" s="114" customFormat="1" x14ac:dyDescent="0.2">
      <c r="A21" s="115" t="s">
        <v>174</v>
      </c>
      <c r="B21" s="118">
        <v>10.05152</v>
      </c>
      <c r="C21" s="119">
        <v>0.65882999999999992</v>
      </c>
      <c r="D21" s="481">
        <v>10.71035</v>
      </c>
      <c r="E21" s="250"/>
      <c r="F21" s="250">
        <v>113.96106999999996</v>
      </c>
      <c r="G21" s="119">
        <v>7.3067600000000033</v>
      </c>
      <c r="H21" s="481">
        <v>121.26782999999996</v>
      </c>
      <c r="I21" s="82"/>
      <c r="J21" s="119"/>
      <c r="K21" s="119"/>
    </row>
    <row r="22" spans="1:14" s="114" customFormat="1" x14ac:dyDescent="0.2">
      <c r="A22" s="115" t="s">
        <v>175</v>
      </c>
      <c r="B22" s="118">
        <v>5.4438599999999999</v>
      </c>
      <c r="C22" s="119">
        <v>0.27437</v>
      </c>
      <c r="D22" s="481">
        <v>5.7182300000000001</v>
      </c>
      <c r="E22" s="250"/>
      <c r="F22" s="250">
        <v>61.675710000000045</v>
      </c>
      <c r="G22" s="119">
        <v>3.1167000000000007</v>
      </c>
      <c r="H22" s="481">
        <v>64.792410000000046</v>
      </c>
      <c r="I22" s="82"/>
      <c r="J22" s="119"/>
    </row>
    <row r="23" spans="1:14" x14ac:dyDescent="0.2">
      <c r="A23" s="120" t="s">
        <v>176</v>
      </c>
      <c r="B23" s="121">
        <v>14.484729999999995</v>
      </c>
      <c r="C23" s="119">
        <v>1.0494499999999998</v>
      </c>
      <c r="D23" s="483">
        <v>15.534179999999996</v>
      </c>
      <c r="E23" s="484"/>
      <c r="F23" s="484">
        <v>171.82353999999995</v>
      </c>
      <c r="G23" s="119">
        <v>12.999400000000003</v>
      </c>
      <c r="H23" s="483">
        <v>184.82293999999996</v>
      </c>
      <c r="I23" s="432"/>
      <c r="J23" s="119"/>
      <c r="N23" s="114"/>
    </row>
    <row r="24" spans="1:14" x14ac:dyDescent="0.2">
      <c r="A24" s="122" t="s">
        <v>471</v>
      </c>
      <c r="B24" s="123">
        <v>383.81193999999965</v>
      </c>
      <c r="C24" s="123">
        <v>32.786540000000031</v>
      </c>
      <c r="D24" s="123">
        <v>416.59847999999965</v>
      </c>
      <c r="E24" s="123"/>
      <c r="F24" s="123">
        <v>4440.1254499999968</v>
      </c>
      <c r="G24" s="123">
        <v>385.07067000000006</v>
      </c>
      <c r="H24" s="123">
        <v>4825.1961199999969</v>
      </c>
      <c r="I24" s="432"/>
      <c r="J24" s="119"/>
    </row>
    <row r="25" spans="1:14" x14ac:dyDescent="0.2">
      <c r="H25" s="93" t="s">
        <v>232</v>
      </c>
      <c r="J25" s="119"/>
    </row>
    <row r="26" spans="1:14" x14ac:dyDescent="0.2">
      <c r="A26" s="485" t="s">
        <v>666</v>
      </c>
      <c r="G26" s="125"/>
      <c r="H26" s="125"/>
      <c r="J26" s="119"/>
    </row>
    <row r="27" spans="1:14" x14ac:dyDescent="0.2">
      <c r="A27" s="154" t="s">
        <v>233</v>
      </c>
      <c r="B27" s="127"/>
      <c r="G27" s="125"/>
      <c r="H27" s="125"/>
      <c r="J27" s="119"/>
    </row>
    <row r="28" spans="1:14" ht="18" x14ac:dyDescent="0.25">
      <c r="A28" s="126"/>
      <c r="B28" s="127"/>
      <c r="E28" s="128"/>
      <c r="G28" s="125"/>
      <c r="H28" s="125"/>
      <c r="J28" s="119"/>
    </row>
    <row r="29" spans="1:14" x14ac:dyDescent="0.2">
      <c r="A29" s="126"/>
      <c r="B29" s="127"/>
      <c r="G29" s="125"/>
      <c r="H29" s="125"/>
      <c r="J29" s="119"/>
    </row>
    <row r="30" spans="1:14" x14ac:dyDescent="0.2">
      <c r="A30" s="126"/>
      <c r="B30" s="127"/>
      <c r="G30" s="125"/>
      <c r="H30" s="125"/>
      <c r="J30" s="119"/>
    </row>
    <row r="31" spans="1:14" x14ac:dyDescent="0.2">
      <c r="A31" s="126"/>
      <c r="B31" s="127"/>
      <c r="G31" s="125"/>
      <c r="H31" s="125"/>
    </row>
    <row r="32" spans="1:14" x14ac:dyDescent="0.2">
      <c r="A32" s="126"/>
      <c r="B32" s="127"/>
      <c r="C32" s="722"/>
      <c r="G32" s="125"/>
      <c r="H32" s="125"/>
    </row>
    <row r="33" spans="1:8" x14ac:dyDescent="0.2">
      <c r="A33" s="126"/>
      <c r="B33" s="127"/>
      <c r="G33" s="125"/>
      <c r="H33" s="125"/>
    </row>
    <row r="34" spans="1:8" x14ac:dyDescent="0.2">
      <c r="A34" s="126"/>
      <c r="B34" s="127"/>
      <c r="G34" s="125"/>
      <c r="H34" s="125"/>
    </row>
    <row r="35" spans="1:8" x14ac:dyDescent="0.2">
      <c r="A35" s="126"/>
      <c r="B35" s="127"/>
      <c r="G35" s="125"/>
      <c r="H35" s="125"/>
    </row>
    <row r="36" spans="1:8" x14ac:dyDescent="0.2">
      <c r="A36" s="126"/>
      <c r="B36" s="127"/>
      <c r="G36" s="125"/>
      <c r="H36" s="125"/>
    </row>
    <row r="37" spans="1:8" x14ac:dyDescent="0.2">
      <c r="A37" s="126"/>
      <c r="B37" s="127"/>
      <c r="G37" s="125"/>
      <c r="H37" s="125"/>
    </row>
    <row r="38" spans="1:8" x14ac:dyDescent="0.2">
      <c r="A38" s="126"/>
      <c r="B38" s="127"/>
      <c r="G38" s="125"/>
      <c r="H38" s="125"/>
    </row>
    <row r="39" spans="1:8" x14ac:dyDescent="0.2">
      <c r="A39" s="126"/>
      <c r="B39" s="127"/>
      <c r="G39" s="125"/>
      <c r="H39" s="125"/>
    </row>
    <row r="40" spans="1:8" x14ac:dyDescent="0.2">
      <c r="A40" s="126"/>
      <c r="B40" s="127"/>
      <c r="G40" s="125"/>
      <c r="H40" s="125"/>
    </row>
    <row r="41" spans="1:8" x14ac:dyDescent="0.2">
      <c r="A41" s="126"/>
      <c r="B41" s="127"/>
      <c r="G41" s="125"/>
      <c r="H41" s="125"/>
    </row>
    <row r="42" spans="1:8" x14ac:dyDescent="0.2">
      <c r="A42" s="126"/>
      <c r="B42" s="127"/>
      <c r="G42" s="125"/>
      <c r="H42" s="125"/>
    </row>
    <row r="43" spans="1:8" x14ac:dyDescent="0.2">
      <c r="A43" s="126"/>
      <c r="B43" s="127"/>
      <c r="G43" s="125"/>
      <c r="H43" s="125"/>
    </row>
    <row r="44" spans="1:8" x14ac:dyDescent="0.2">
      <c r="A44" s="126"/>
      <c r="B44" s="127"/>
      <c r="G44" s="125"/>
      <c r="H44" s="125"/>
    </row>
    <row r="45" spans="1:8" x14ac:dyDescent="0.2">
      <c r="A45" s="126"/>
      <c r="B45" s="127"/>
      <c r="G45" s="125"/>
      <c r="H45" s="125"/>
    </row>
    <row r="46" spans="1:8" x14ac:dyDescent="0.2">
      <c r="G46" s="125"/>
      <c r="H46" s="125"/>
    </row>
    <row r="47" spans="1:8" x14ac:dyDescent="0.2">
      <c r="G47" s="125"/>
      <c r="H47" s="125"/>
    </row>
  </sheetData>
  <mergeCells count="2">
    <mergeCell ref="B3:D3"/>
    <mergeCell ref="F3:H3"/>
  </mergeCells>
  <conditionalFormatting sqref="B5:H24">
    <cfRule type="cellIs" dxfId="707" priority="11" operator="between">
      <formula>0</formula>
      <formula>0.5</formula>
    </cfRule>
    <cfRule type="cellIs" dxfId="706" priority="12" operator="between">
      <formula>0</formula>
      <formula>0.49</formula>
    </cfRule>
  </conditionalFormatting>
  <conditionalFormatting sqref="C5:C23">
    <cfRule type="cellIs" dxfId="705" priority="10" stopIfTrue="1" operator="equal">
      <formula>0</formula>
    </cfRule>
  </conditionalFormatting>
  <conditionalFormatting sqref="G20">
    <cfRule type="cellIs" dxfId="704" priority="9" stopIfTrue="1" operator="equal">
      <formula>0</formula>
    </cfRule>
  </conditionalFormatting>
  <conditionalFormatting sqref="G5:G23">
    <cfRule type="cellIs" dxfId="703" priority="8" stopIfTrue="1" operator="equal">
      <formula>0</formula>
    </cfRule>
  </conditionalFormatting>
  <conditionalFormatting sqref="J12:J30">
    <cfRule type="cellIs" dxfId="702" priority="6" operator="between">
      <formula>0</formula>
      <formula>0.5</formula>
    </cfRule>
    <cfRule type="cellIs" dxfId="701" priority="7" operator="between">
      <formula>0</formula>
      <formula>0.49</formula>
    </cfRule>
  </conditionalFormatting>
  <conditionalFormatting sqref="J27">
    <cfRule type="cellIs" dxfId="700" priority="5" stopIfTrue="1" operator="equal">
      <formula>0</formula>
    </cfRule>
  </conditionalFormatting>
  <conditionalFormatting sqref="J12:J30">
    <cfRule type="cellIs" dxfId="699"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