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U:\INFORMES CORES WEB\BEH\BEH 2014\2020\07.JULIO\"/>
    </mc:Choice>
  </mc:AlternateContent>
  <xr:revisionPtr revIDLastSave="0" documentId="13_ncr:1_{6353526A-8E1E-4B87-9B75-4F7914479470}" xr6:coauthVersionLast="45" xr6:coauthVersionMax="45"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<sst xmlns="http://schemas.openxmlformats.org/spreadsheetml/2006/main" count="1757" uniqueCount="682">
  <si>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</si>
  <si>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</si>
  <si>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</si>
  <si>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</si>
  <si>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</si>
  <si>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</si>
  <si>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</si>
  <si>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</si>
  <si>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</si>
  <si>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</si>
  <si>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</si>
  <si>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</si>
  <si>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</si>
  <si>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</si>
  <si>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</si>
  <si>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</si>
  <si>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</si>
  <si>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</si>
  <si>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</si>
  <si>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</si>
  <si>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</si>
  <si>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</si>
  <si>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</si>
  <si>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</si>
  <si>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</si>
  <si>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</si>
  <si>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</si>
  <si>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</si>
  <si>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</si>
  <si>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</si>
  <si>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</si>
  <si>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</si>
  <si>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</si>
  <si>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</si>
  <si>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</si>
  <si>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</si>
  <si>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</si>
  <si>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</si>
  <si>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</si>
  <si>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</si>
  <si>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</si>
  <si>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</si>
  <si>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</si>
  <si>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</si>
  <si>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</si>
  <si>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</si>
  <si>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</si>
  <si>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</si>
  <si>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</si>
  <si>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</si>
  <si>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</si>
  <si>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</si>
  <si>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</si>
  <si>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</si>
  <si>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</si>
  <si>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</si>
  <si>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</si>
  <si>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</si>
  <si>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</si>
  <si>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</si>
  <si>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</si>
  <si>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</si>
  <si>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</si>
  <si>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</si>
  <si>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</si>
  <si>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</si>
  <si>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</si>
  <si>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</si>
  <si>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</si>
  <si>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</si>
  <si>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</si>
  <si>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</si>
  <si>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</si>
  <si>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</si>
  <si>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</si>
  <si>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</si>
  <si>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</si>
  <si>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</si>
  <si>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</si>
  <si>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</si>
  <si>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</si>
  <si>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</si>
  <si>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</si>
  <si>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</si>
  <si>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</si>
  <si>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</si>
  <si>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</si>
  <si>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</si>
  <si>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</si>
  <si>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</si>
  <si>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</si>
  <si>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</si>
  <si>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</si>
  <si>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</si>
  <si>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</si>
  <si>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</si>
  <si>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</si>
  <si>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</si>
  <si>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</si>
  <si>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</si>
  <si>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</si>
  <si>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</si>
  <si>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</si>
  <si>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</si>
  <si>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</si>
  <si>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</si>
  <si>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</si>
  <si>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</si>
  <si>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</si>
  <si>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</si>
  <si>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</si>
  <si>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</si>
  <si>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</si>
  <si>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</si>
  <si>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</si>
  <si>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</si>
  <si>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</si>
  <si>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</si>
  <si>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</si>
  <si>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</si>
  <si>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</si>
  <si>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</si>
  <si>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</si>
  <si>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</si>
  <si>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</si>
  <si>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</si>
  <si>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</si>
  <si>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</si>
  <si>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</si>
  <si>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</si>
  <si>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</si>
  <si>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</si>
  <si>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</si>
  <si>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</si>
  <si>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</si>
  <si>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</si>
  <si>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</si>
  <si>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</si>
  <si>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</si>
  <si>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</si>
  <si>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</si>
  <si>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</si>
  <si>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</si>
  <si>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</si>
  <si>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</si>
  <si>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</si>
  <si>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</si>
  <si>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</si>
  <si>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</si>
  <si>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</si>
  <si>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</si>
  <si>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</si>
  <si>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</si>
  <si>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</si>
  <si>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</si>
  <si>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</si>
  <si>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</si>
  <si>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</si>
  <si>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</si>
  <si>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</si>
  <si>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</si>
  <si>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</si>
  <si>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</si>
  <si>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</si>
  <si>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</si>
  <si>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</si>
  <si>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</si>
  <si>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</si>
  <si>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</si>
  <si>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</si>
  <si>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</si>
  <si>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</si>
  <si>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</si>
  <si>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</si>
  <si>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</si>
  <si>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</si>
  <si>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</si>
  <si>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</si>
  <si>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</si>
  <si>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</si>
  <si>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</si>
  <si>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</si>
  <si>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</si>
  <si>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</si>
  <si>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</si>
  <si>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</si>
  <si>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</si>
  <si>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</si>
  <si>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</si>
  <si>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</si>
  <si>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</si>
  <si>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</si>
  <si>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</si>
  <si>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</si>
  <si>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</si>
  <si>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</si>
  <si>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</si>
  <si>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</si>
  <si>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</si>
  <si>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</si>
  <si>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</si>
  <si>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</si>
  <si>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</si>
  <si>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</si>
  <si>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</si>
  <si>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</si>
  <si>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</si>
  <si>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</si>
  <si>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</si>
  <si>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</si>
  <si>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</si>
  <si>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</si>
  <si>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</si>
  <si>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</si>
  <si>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</si>
  <si>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</si>
  <si>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</si>
  <si>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</si>
  <si>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</si>
  <si>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</si>
  <si>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</si>
  <si>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</si>
  <si>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</si>
  <si>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</si>
  <si>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</si>
  <si>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</si>
  <si>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</si>
  <si>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</si>
  <si>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</si>
  <si>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</si>
  <si>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</si>
  <si>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</si>
  <si>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</si>
  <si>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</si>
  <si>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</si>
  <si>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</si>
  <si>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</si>
  <si>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</si>
  <si>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</si>
  <si>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</si>
  <si>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</si>
  <si>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</si>
  <si>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</si>
  <si>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</si>
  <si>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</si>
  <si>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</si>
  <si>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</si>
  <si>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</si>
  <si>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</si>
  <si>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</si>
  <si>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</si>
  <si>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</si>
  <si>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</si>
  <si>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</si>
  <si>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</si>
  <si>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</si>
  <si>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</si>
  <si>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</si>
  <si>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</si>
  <si>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</si>
  <si>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</si>
  <si>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</si>
  <si>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</si>
  <si>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</si>
  <si>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</si>
  <si>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</si>
  <si>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</si>
  <si>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</si>
  <si>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</si>
  <si>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</si>
  <si>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</si>
  <si>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</si>
  <si>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</si>
  <si>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</si>
  <si>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</si>
  <si>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</si>
  <si>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</si>
  <si>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</si>
  <si>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</si>
  <si>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</si>
  <si>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</si>
  <si>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</si>
  <si>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</si>
  <si>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</si>
  <si>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</si>
  <si>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</si>
  <si>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</si>
  <si>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</si>
  <si>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</si>
  <si>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</si>
  <si>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</si>
  <si>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</si>
  <si>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</si>
  <si>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</si>
  <si>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</si>
  <si>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</si>
  <si>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</si>
  <si>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</si>
  <si>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</si>
  <si>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</si>
  <si>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</si>
  <si>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</si>
  <si>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</si>
  <si>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</si>
  <si>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</si>
  <si>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</si>
  <si>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</si>
  <si>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</si>
  <si>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</si>
  <si>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</si>
  <si>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</si>
  <si>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</si>
  <si>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</si>
  <si>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</si>
  <si>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</si>
  <si>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</si>
  <si>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</si>
  <si>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</si>
  <si>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</si>
  <si>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</si>
  <si>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</si>
  <si>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</si>
  <si>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</si>
  <si>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</si>
  <si>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</si>
  <si>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</si>
  <si>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</si>
  <si>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</si>
  <si>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</si>
  <si>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</si>
  <si>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</si>
  <si>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</si>
  <si>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</si>
  <si>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</si>
  <si>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</si>
  <si>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</si>
  <si>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</si>
  <si>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</si>
  <si>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</si>
  <si>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</si>
  <si>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</si>
  <si>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</si>
  <si>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</si>
  <si>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</si>
  <si>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</si>
  <si>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</si>
  <si>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</si>
  <si>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</si>
  <si>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</si>
  <si>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</si>
  <si>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</si>
  <si>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</si>
  <si>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</si>
  <si>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</si>
  <si>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</si>
  <si>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</si>
  <si>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</si>
  <si>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</si>
  <si>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</si>
  <si>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</si>
  <si>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</si>
  <si>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</si>
  <si>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</si>
  <si>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</si>
  <si>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</si>
  <si>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</si>
  <si>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</si>
  <si>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</si>
  <si>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</si>
  <si>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</si>
  <si>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</si>
  <si>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</si>
  <si>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</si>
  <si>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</si>
  <si>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</si>
  <si>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</si>
  <si>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</si>
  <si>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</si>
  <si>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</si>
  <si>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</si>
  <si>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</si>
  <si>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</si>
  <si>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</si>
  <si>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</si>
  <si>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</si>
  <si>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</si>
  <si>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</si>
  <si>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</si>
  <si>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</si>
  <si>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</si>
  <si>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</si>
  <si>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</si>
  <si>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</si>
  <si>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</si>
  <si>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</si>
  <si>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</si>
  <si>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</si>
  <si>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</si>
  <si>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</si>
  <si>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</si>
  <si>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</si>
  <si>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</si>
  <si>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</si>
  <si>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</si>
  <si>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</si>
  <si>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</si>
  <si>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</si>
  <si>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</si>
  <si>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</si>
  <si>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</si>
  <si>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</si>
  <si>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</si>
  <si>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</si>
  <si>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</si>
  <si>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</si>
  <si>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</si>
  <si>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</si>
  <si>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</si>
  <si>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</si>
  <si>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</si>
  <si>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</si>
  <si>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</si>
  <si>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</si>
  <si>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</si>
  <si>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</si>
  <si>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</si>
  <si>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</si>
  <si>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</si>
  <si>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</si>
  <si>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</si>
  <si>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</si>
  <si>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</si>
  <si>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</si>
  <si>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</si>
  <si>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</si>
  <si>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</si>
  <si>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</si>
  <si>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</si>
  <si>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</si>
  <si>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</si>
  <si>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</si>
  <si>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</si>
  <si>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</si>
  <si>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</si>
  <si>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</si>
  <si>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</si>
  <si>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</si>
  <si>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</si>
  <si>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</si>
  <si>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</si>
  <si>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</si>
  <si>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</si>
  <si>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</si>
  <si>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</si>
  <si>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</si>
  <si>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</si>
  <si>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</si>
  <si>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</si>
  <si>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</si>
  <si>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</si>
  <si>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</si>
  <si>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</si>
  <si>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</si>
  <si>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</si>
  <si>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</si>
  <si>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</si>
  <si>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</si>
  <si>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</si>
  <si>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</si>
  <si>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</si>
  <si>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</si>
  <si>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</si>
  <si>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</si>
  <si>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</si>
  <si>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</si>
  <si>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</si>
  <si>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</si>
  <si>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</si>
  <si>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</si>
  <si>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</si>
  <si>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</si>
  <si>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</si>
  <si>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</si>
  <si>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</si>
  <si>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</si>
  <si>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</si>
  <si>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</si>
  <si>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</si>
  <si>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</si>
  <si>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</si>
  <si>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</si>
  <si>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</si>
  <si>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</si>
  <si>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</si>
  <si>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</si>
  <si>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</si>
  <si>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</si>
  <si>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</si>
  <si>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</si>
  <si>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</si>
  <si>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</si>
  <si>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</si>
  <si>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</si>
  <si>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</si>
  <si>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</si>
  <si>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</si>
  <si>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</si>
  <si>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</si>
  <si>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</si>
  <si>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</si>
  <si>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</si>
  <si>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</si>
  <si>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</si>
  <si>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</si>
  <si>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</si>
  <si>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</si>
  <si>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</si>
  <si>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</si>
  <si>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</si>
  <si>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</si>
  <si>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</si>
  <si>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</si>
  <si>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</si>
  <si>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</si>
  <si>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</si>
  <si>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</si>
  <si>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</si>
  <si>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</si>
  <si>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</si>
  <si>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</si>
  <si>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</si>
  <si>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</si>
  <si>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</si>
  <si>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</si>
  <si>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</si>
  <si>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</si>
  <si>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</si>
  <si>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</si>
  <si>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</si>
  <si>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</si>
  <si>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</si>
  <si>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</si>
  <si>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</si>
  <si>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</si>
  <si>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</si>
  <si>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</si>
  <si>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</si>
  <si>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</si>
  <si>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</si>
  <si>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</si>
  <si>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</si>
  <si>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</si>
  <si>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</si>
  <si>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</si>
  <si>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</si>
  <si>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</si>
  <si>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</si>
  <si>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</si>
  <si>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</si>
  <si>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</si>
  <si>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</si>
  <si>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</si>
  <si>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</si>
  <si>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</si>
  <si>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</si>
  <si>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</si>
  <si>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</si>
  <si>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</si>
  <si>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</si>
  <si>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</si>
  <si>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</si>
  <si>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</si>
  <si>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</si>
  <si>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</si>
  <si>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</si>
  <si>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</si>
  <si>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</si>
  <si>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</si>
  <si>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</si>
  <si>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</si>
  <si>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</si>
  <si>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</si>
  <si>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</si>
  <si>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</si>
  <si>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</si>
  <si>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</si>
  <si>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</si>
  <si>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</si>
  <si>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</si>
  <si>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</si>
  <si>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</si>
  <si>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</si>
  <si>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</si>
  <si>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</si>
  <si>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</si>
  <si>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</si>
  <si>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</si>
  <si>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</si>
  <si>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</si>
  <si>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</si>
  <si>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</si>
  <si>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</si>
  <si>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</si>
  <si>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</si>
  <si>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</si>
  <si>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</si>
  <si>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</si>
  <si>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</si>
  <si>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</si>
  <si>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</si>
  <si>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</si>
  <si>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</si>
  <si>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</si>
  <si>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</si>
  <si>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</si>
  <si>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</si>
  <si>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</si>
  <si>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</si>
  <si>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</si>
  <si>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</si>
  <si>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</si>
  <si>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</si>
  <si>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</si>
  <si>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</si>
  <si>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</si>
  <si>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</si>
  <si>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</si>
  <si>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</si>
  <si>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</si>
  <si>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</si>
  <si>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</si>
  <si>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</si>
  <si>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</si>
  <si>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</si>
  <si>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</si>
  <si>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</si>
  <si>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</si>
  <si>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</si>
  <si>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</si>
  <si>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</si>
  <si>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</si>
  <si>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</si>
  <si>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</si>
  <si>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</si>
  <si>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</si>
  <si>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</si>
  <si>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</si>
  <si>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Se incluye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</si>
  <si>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</si>
  <si>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</si>
  <si>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</si>
  <si>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</si>
  <si>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</si>
  <si>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</si>
  <si>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</si>
  <si>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</si>
  <si>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</si>
  <si>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</si>
  <si>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</si>
  <si>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</si>
  <si>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</si>
  <si>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Tasa de variación respecto al mismo periodo del año anterior // '- igual que 0,0 / ^ distinto de 0,0</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</si>
  <si>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</si>
  <si>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</si>
  <si>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</si>
  <si>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</si>
  <si>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</si>
  <si>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jun-20</t>
  </si>
  <si>
    <t>* Tasa de variación respecto al mismo periodo del año anterior   //   - igual que 0,0 / ^ distinto de 0,0
** Reino Unido no incluido desde el 1 de febrero de 2020 por su salida de la UE (31 enero 2020).</t>
  </si>
  <si>
    <t>2º 2020</t>
  </si>
  <si>
    <t>jul-20</t>
  </si>
  <si>
    <t>21 Julio</t>
  </si>
  <si>
    <t>jul-19</t>
  </si>
  <si>
    <t>BOLETÍN ESTADÍSTICO HIDROCARBUROS JULIO 2020</t>
  </si>
  <si>
    <t>*  Reino Unido no incluido desde el 1 de febrero de 2020 por su salida de la UE (31 enero 2020).</t>
  </si>
  <si>
    <t>UE*</t>
  </si>
  <si>
    <t>UE**</t>
  </si>
  <si>
    <t>UE***</t>
  </si>
  <si>
    <t xml:space="preserve">** Otras Salidas: Se incluyen puestas en frío y suministro directo a buques consumidores.
*** Reino Unido no incluido desde el 1 de febrero de 2020 por su salida de la UE (31 enero 2020).
Nota: Las exportaciones corresponden a GNL salvo en los casos en los que está especificado                                                                                                                                                                                                                                       </t>
  </si>
  <si>
    <t>Otras salidas del sistema**</t>
  </si>
  <si>
    <t>Plantas de regasificación **</t>
  </si>
  <si>
    <t>Otras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</si>
</sst>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91"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s>
  <cellStyleXfs count="72">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4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91"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68" fontId="18" fillId="6" borderId="0" xfId="1" quotePrefix="1"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13" fillId="2" borderId="0" xfId="0" applyFont="1" applyFill="1" applyAlignment="1"/>
    <xf numFmtId="168" fontId="13" fillId="2" borderId="0" xfId="0" applyNumberFormat="1" applyFont="1" applyFill="1" applyAlignment="1"/>
    <xf numFmtId="168" fontId="31" fillId="2" borderId="0" xfId="0" applyNumberFormat="1" applyFont="1" applyFill="1" applyAlignment="1"/>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0" fontId="8" fillId="2" borderId="0" xfId="1" applyFont="1" applyFill="1" applyBorder="1" applyAlignment="1">
      <alignment vertical="center"/>
    </xf>
    <xf numFmtId="0" fontId="22" fillId="2" borderId="0" xfId="1" applyFont="1" applyFill="1" applyBorder="1" applyAlignment="1">
      <alignment horizontal="right"/>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180" fontId="8" fillId="3" borderId="1" xfId="1" applyNumberFormat="1" applyFont="1" applyFill="1" applyBorder="1"/>
    <xf numFmtId="0" fontId="22" fillId="2" borderId="0" xfId="0" quotePrefix="1" applyFont="1" applyFill="1" applyAlignment="1"/>
    <xf numFmtId="0" fontId="22" fillId="2" borderId="0" xfId="0" applyFont="1" applyFill="1" applyAlignment="1"/>
    <xf numFmtId="171" fontId="13" fillId="2" borderId="0" xfId="0" applyNumberFormat="1" applyFont="1" applyFill="1" applyAlignment="1"/>
    <xf numFmtId="177" fontId="4" fillId="6" borderId="0" xfId="1" quotePrefix="1" applyNumberFormat="1" applyFill="1" applyAlignment="1"/>
    <xf numFmtId="3" fontId="31" fillId="2" borderId="0" xfId="0" applyNumberFormat="1" applyFont="1" applyFill="1" applyAlignment="1"/>
    <xf numFmtId="173" fontId="31" fillId="6" borderId="0" xfId="0" applyNumberFormat="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1" applyFont="1" applyFill="1"/>
    <xf numFmtId="0" fontId="4" fillId="2" borderId="0" xfId="4" applyFill="1"/>
    <xf numFmtId="0" fontId="22" fillId="2" borderId="0" xfId="0" applyFont="1" applyFill="1"/>
    <xf numFmtId="0" fontId="22" fillId="2" borderId="0" xfId="0" applyFont="1" applyFill="1" applyAlignment="1">
      <alignment horizontal="right"/>
    </xf>
    <xf numFmtId="3" fontId="13" fillId="2" borderId="0" xfId="0" applyNumberFormat="1" applyFont="1" applyFill="1"/>
    <xf numFmtId="0" fontId="22" fillId="2" borderId="0" xfId="0" quotePrefix="1" applyFont="1" applyFill="1"/>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27" fillId="2" borderId="2" xfId="7" applyNumberFormat="1" applyFont="1" applyFill="1" applyBorder="1" applyAlignment="1" applyProtection="1">
      <protection locked="0"/>
    </xf>
    <xf numFmtId="0" fontId="22" fillId="2" borderId="0" xfId="0" quotePrefix="1" applyFont="1" applyFill="1" applyAlignment="1"/>
    <xf numFmtId="173" fontId="13" fillId="6" borderId="0" xfId="0" applyNumberFormat="1" applyFon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1" fontId="13" fillId="2" borderId="0" xfId="0" applyNumberFormat="1" applyFont="1" applyFill="1" applyAlignment="1"/>
    <xf numFmtId="171" fontId="13" fillId="5" borderId="0" xfId="0" applyNumberFormat="1" applyFon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175" fontId="24" fillId="8" borderId="0" xfId="0" applyNumberFormat="1" applyFont="1" applyFill="1" applyAlignment="1">
      <alignment horizontal="right"/>
    </xf>
    <xf numFmtId="0" fontId="3" fillId="2" borderId="3" xfId="0" applyFont="1" applyFill="1" applyBorder="1" applyAlignment="1">
      <alignment horizontal="lef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22" fillId="0" borderId="0" xfId="1" applyFont="1" applyAlignment="1">
      <alignment horizontal="right"/>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22" fillId="2" borderId="0" xfId="0" quotePrefix="1" applyFont="1" applyFill="1" applyAlignment="1">
      <alignment wrapText="1"/>
    </xf>
    <xf numFmtId="3" fontId="4" fillId="6" borderId="0" xfId="1" quotePrefix="1" applyNumberFormat="1" applyFill="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8" fillId="2" borderId="0" xfId="1" applyFont="1" applyFill="1" applyBorder="1" applyAlignment="1">
      <alignment horizontal="left" vertical="center"/>
    </xf>
    <xf numFmtId="0" fontId="4" fillId="2" borderId="4" xfId="1" quotePrefix="1" applyFill="1" applyBorder="1" applyAlignment="1">
      <alignment horizontal="center" vertical="center" wrapText="1"/>
    </xf>
    <xf numFmtId="0" fontId="4" fillId="2" borderId="8" xfId="1" quotePrefix="1" applyFill="1" applyBorder="1" applyAlignment="1">
      <alignment horizontal="center" vertical="center" wrapText="1"/>
    </xf>
    <xf numFmtId="0" fontId="4" fillId="2" borderId="10" xfId="1" quotePrefix="1" applyFill="1" applyBorder="1" applyAlignment="1">
      <alignment horizontal="center" vertical="center" wrapText="1"/>
    </xf>
    <xf numFmtId="0" fontId="4" fillId="2" borderId="4"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3" xfId="0" quotePrefix="1" applyFont="1" applyFill="1" applyBorder="1" applyAlignment="1">
      <alignment horizontal="left"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0" fillId="0" borderId="0" xfId="0" applyBorder="1"/>
    <xf numFmtId="177" fontId="17" fillId="6" borderId="20" xfId="0" quotePrefix="1" applyNumberFormat="1" applyFont="1" applyFill="1" applyBorder="1" applyAlignment="1">
      <alignment horizontal="right"/>
    </xf>
  </cellXfs>
  <cellStyles count="72">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7ADA61EC-7485-425F-B439-8DECCBC7B62B}"/>
    <cellStyle name="Millares 2 2 2 3" xfId="59" xr:uid="{027A7ECC-7468-4768-ACA8-0C1B095FDE57}"/>
    <cellStyle name="Millares 2 2 3" xfId="43" xr:uid="{00000000-0005-0000-0000-000006000000}"/>
    <cellStyle name="Millares 2 2 3 2" xfId="67" xr:uid="{57BD6D8F-DD9F-4391-9CAC-A1E31EECFCE3}"/>
    <cellStyle name="Millares 2 2 4" xfId="55" xr:uid="{3D29B0FB-F028-4046-9010-2801AD406C56}"/>
    <cellStyle name="Millares 2 3" xfId="33" xr:uid="{00000000-0005-0000-0000-000007000000}"/>
    <cellStyle name="Millares 2 3 2" xfId="45" xr:uid="{00000000-0005-0000-0000-000008000000}"/>
    <cellStyle name="Millares 2 3 2 2" xfId="69" xr:uid="{CB38EFAF-7A77-4032-B63D-9A4430EFCFAF}"/>
    <cellStyle name="Millares 2 3 3" xfId="57" xr:uid="{F136DB4E-E380-4C76-92C8-02D9B6811620}"/>
    <cellStyle name="Millares 2 4" xfId="28" xr:uid="{00000000-0005-0000-0000-000009000000}"/>
    <cellStyle name="Millares 2 4 2" xfId="41" xr:uid="{00000000-0005-0000-0000-00000A000000}"/>
    <cellStyle name="Millares 2 4 2 2" xfId="65" xr:uid="{7D10979A-A56F-4450-B3BF-7948CFF97F48}"/>
    <cellStyle name="Millares 2 4 3" xfId="53" xr:uid="{050A3EF3-D345-4D51-8236-392C22055A86}"/>
    <cellStyle name="Millares 2 5" xfId="37" xr:uid="{00000000-0005-0000-0000-00000B000000}"/>
    <cellStyle name="Millares 2 5 2" xfId="61" xr:uid="{992014EB-8DCB-4847-9F41-55C4C26B79C0}"/>
    <cellStyle name="Millares 2 6" xfId="49" xr:uid="{CCD3FD58-A2E1-4353-ABE3-AC7C584A1048}"/>
    <cellStyle name="Millares 3" xfId="16" xr:uid="{00000000-0005-0000-0000-00000C000000}"/>
    <cellStyle name="Millares 3 2" xfId="34" xr:uid="{00000000-0005-0000-0000-00000D000000}"/>
    <cellStyle name="Millares 3 2 2" xfId="46" xr:uid="{00000000-0005-0000-0000-00000E000000}"/>
    <cellStyle name="Millares 3 2 2 2" xfId="70" xr:uid="{47664C3F-F782-481B-B8C3-BFD3C6B3FEFF}"/>
    <cellStyle name="Millares 3 2 3" xfId="58" xr:uid="{17889DC6-25BC-4193-98FA-14AD37AC502A}"/>
    <cellStyle name="Millares 3 3" xfId="30" xr:uid="{00000000-0005-0000-0000-00000F000000}"/>
    <cellStyle name="Millares 3 3 2" xfId="42" xr:uid="{00000000-0005-0000-0000-000010000000}"/>
    <cellStyle name="Millares 3 3 2 2" xfId="66" xr:uid="{C670975B-C9B7-48D3-B12F-30ACFA622A97}"/>
    <cellStyle name="Millares 3 3 3" xfId="54" xr:uid="{DF433377-3DD1-41BD-B132-719E134C838A}"/>
    <cellStyle name="Millares 3 4" xfId="36" xr:uid="{00000000-0005-0000-0000-000011000000}"/>
    <cellStyle name="Millares 3 4 2" xfId="60" xr:uid="{F331B329-24E1-4893-90A4-4DDB49F6A7CD}"/>
    <cellStyle name="Millares 3 5" xfId="48" xr:uid="{CB35FF7D-021D-4F4D-A958-E757F74974D5}"/>
    <cellStyle name="Millares 4" xfId="32" xr:uid="{00000000-0005-0000-0000-000012000000}"/>
    <cellStyle name="Millares 4 2" xfId="44" xr:uid="{00000000-0005-0000-0000-000013000000}"/>
    <cellStyle name="Millares 4 2 2" xfId="68" xr:uid="{72F2D21D-955C-4E89-847C-84F3A8E970A0}"/>
    <cellStyle name="Millares 4 3" xfId="56" xr:uid="{C6869847-5534-4EE8-9BA7-DF03B394C9E2}"/>
    <cellStyle name="Millares 5" xfId="25" xr:uid="{00000000-0005-0000-0000-000014000000}"/>
    <cellStyle name="Millares 5 2" xfId="40" xr:uid="{00000000-0005-0000-0000-000015000000}"/>
    <cellStyle name="Millares 5 2 2" xfId="64" xr:uid="{499187A1-0E2F-4D41-9599-E9234ADEFC37}"/>
    <cellStyle name="Millares 5 3" xfId="52" xr:uid="{472066C1-A251-4ABD-9EC8-AA683539F6D1}"/>
    <cellStyle name="Millares 6" xfId="39" xr:uid="{00000000-0005-0000-0000-000016000000}"/>
    <cellStyle name="Millares 6 2" xfId="63" xr:uid="{332D58B6-3472-4CE9-BE5A-14B7E763967B}"/>
    <cellStyle name="Millares 7" xfId="51" xr:uid="{E22C5C0B-DBC7-40BB-8F4C-A9D1E7294E45}"/>
    <cellStyle name="Moneda 2" xfId="18" xr:uid="{00000000-0005-0000-0000-000017000000}"/>
    <cellStyle name="Moneda 2 2" xfId="38" xr:uid="{00000000-0005-0000-0000-000018000000}"/>
    <cellStyle name="Moneda 2 2 2" xfId="62" xr:uid="{453F2245-C6A0-4B94-BE83-4538A0B8FAA6}"/>
    <cellStyle name="Moneda 2 3" xfId="50" xr:uid="{F5073056-CF72-4BDB-AAE5-696F5FDD1A67}"/>
    <cellStyle name="Normal" xfId="0" builtinId="0"/>
    <cellStyle name="Normal 11" xfId="9" xr:uid="{00000000-0005-0000-0000-00001A000000}"/>
    <cellStyle name="Normal 2" xfId="1" xr:uid="{00000000-0005-0000-0000-00001B000000}"/>
    <cellStyle name="Normal 2 2" xfId="3" xr:uid="{00000000-0005-0000-0000-00001C000000}"/>
    <cellStyle name="Normal 2 3" xfId="12" xr:uid="{00000000-0005-0000-0000-00001D000000}"/>
    <cellStyle name="Normal 2 3 2" xfId="14" xr:uid="{00000000-0005-0000-0000-00001E000000}"/>
    <cellStyle name="Normal 3" xfId="4" xr:uid="{00000000-0005-0000-0000-00001F000000}"/>
    <cellStyle name="Normal 3 2" xfId="13" xr:uid="{00000000-0005-0000-0000-000020000000}"/>
    <cellStyle name="Normal 3 2 2" xfId="27" xr:uid="{00000000-0005-0000-0000-000021000000}"/>
    <cellStyle name="Normal 3 2 3" xfId="26" xr:uid="{00000000-0005-0000-0000-000022000000}"/>
    <cellStyle name="Normal 3 3" xfId="19" xr:uid="{00000000-0005-0000-0000-000023000000}"/>
    <cellStyle name="Normal 3 4" xfId="29" xr:uid="{00000000-0005-0000-0000-000024000000}"/>
    <cellStyle name="Normal 4" xfId="11" xr:uid="{00000000-0005-0000-0000-000025000000}"/>
    <cellStyle name="Normal 4 2" xfId="20" xr:uid="{00000000-0005-0000-0000-000026000000}"/>
    <cellStyle name="Normal 5" xfId="10" xr:uid="{00000000-0005-0000-0000-000027000000}"/>
    <cellStyle name="Normal 5 2" xfId="21" xr:uid="{00000000-0005-0000-0000-000028000000}"/>
    <cellStyle name="Normal 6" xfId="15" xr:uid="{00000000-0005-0000-0000-000029000000}"/>
    <cellStyle name="Normal 7" xfId="6" xr:uid="{00000000-0005-0000-0000-00002A000000}"/>
    <cellStyle name="Normal 8" xfId="5" xr:uid="{00000000-0005-0000-0000-00002B000000}"/>
    <cellStyle name="Normal 8 2" xfId="8" xr:uid="{00000000-0005-0000-0000-00002C000000}"/>
    <cellStyle name="Porcentaje 2" xfId="22" xr:uid="{00000000-0005-0000-0000-00002D000000}"/>
    <cellStyle name="Porcentual 2" xfId="7" xr:uid="{00000000-0005-0000-0000-00002E000000}"/>
    <cellStyle name="Titular_gráfico" xfId="23" xr:uid="{00000000-0005-0000-0000-00002F000000}"/>
  </cellStyles>
  <dxfs count="168">
    <dxf>
      <numFmt numFmtId="194" formatCode="&quot;-&quot;"/>
    </dxf>
    <dxf>
      <numFmt numFmtId="195" formatCode="\^"/>
    </dxf>
    <dxf>
      <numFmt numFmtId="196" formatCode="\^;\^;\^"/>
    </dxf>
    <dxf>
      <numFmt numFmtId="194" formatCode="&quot;-&quot;"/>
    </dxf>
    <dxf>
      <numFmt numFmtId="196" formatCode="\^;\^;\^"/>
    </dxf>
    <dxf>
      <numFmt numFmtId="194" formatCode="&quot;-&quot;"/>
    </dxf>
    <dxf>
      <numFmt numFmtId="196" formatCode="\^;\^;\^"/>
    </dxf>
    <dxf>
      <numFmt numFmtId="194" formatCode="&quot;-&quot;"/>
    </dxf>
    <dxf>
      <numFmt numFmtId="196" formatCode="\^;\^;\^"/>
    </dxf>
    <dxf>
      <numFmt numFmtId="194" formatCode="&quot;-&quot;"/>
    </dxf>
    <dxf>
      <numFmt numFmtId="196" formatCode="\^;\^;\^"/>
    </dxf>
    <dxf>
      <numFmt numFmtId="194" formatCode="&quot;-&quot;"/>
    </dxf>
    <dxf>
      <numFmt numFmtId="196" formatCode="\^;\^;\^"/>
    </dxf>
    <dxf>
      <numFmt numFmtId="194" formatCode="&quot;-&quot;"/>
    </dxf>
    <dxf>
      <numFmt numFmtId="195" formatCode="\^"/>
    </dxf>
    <dxf>
      <numFmt numFmtId="196" formatCode="\^;\^;\^"/>
    </dxf>
    <dxf>
      <numFmt numFmtId="194" formatCode="&quot;-&quot;"/>
    </dxf>
    <dxf>
      <numFmt numFmtId="195" formatCode="\^"/>
    </dxf>
    <dxf>
      <numFmt numFmtId="197" formatCode="&quot;^&quot;"/>
    </dxf>
    <dxf>
      <numFmt numFmtId="197" formatCode="&quot;^&quot;"/>
    </dxf>
    <dxf>
      <numFmt numFmtId="195" formatCode="\^"/>
    </dxf>
    <dxf>
      <numFmt numFmtId="195" formatCode="\^"/>
    </dxf>
    <dxf>
      <numFmt numFmtId="194" formatCode="&quot;-&quot;"/>
    </dxf>
    <dxf>
      <numFmt numFmtId="195" formatCode="\^"/>
    </dxf>
    <dxf>
      <numFmt numFmtId="195" formatCode="\^"/>
    </dxf>
    <dxf>
      <numFmt numFmtId="194" formatCode="&quot;-&quot;"/>
    </dxf>
    <dxf>
      <numFmt numFmtId="195" formatCode="\^"/>
    </dxf>
    <dxf>
      <numFmt numFmtId="196"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1" formatCode="\^;&quot;^&quot;"/>
    </dxf>
    <dxf>
      <numFmt numFmtId="195" formatCode="\^"/>
    </dxf>
    <dxf>
      <numFmt numFmtId="191" formatCode="\^;&quot;^&quot;"/>
    </dxf>
    <dxf>
      <numFmt numFmtId="195" formatCode="\^"/>
    </dxf>
    <dxf>
      <numFmt numFmtId="191" formatCode="\^;&quot;^&quot;"/>
    </dxf>
    <dxf>
      <numFmt numFmtId="195" formatCode="\^"/>
    </dxf>
    <dxf>
      <numFmt numFmtId="191" formatCode="\^;&quot;^&quot;"/>
    </dxf>
    <dxf>
      <numFmt numFmtId="194" formatCode="&quot;-&quot;"/>
    </dxf>
    <dxf>
      <numFmt numFmtId="196" formatCode="\^;\^;\^"/>
    </dxf>
    <dxf>
      <numFmt numFmtId="194" formatCode="&quot;-&quot;"/>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5" formatCode="\^"/>
    </dxf>
    <dxf>
      <numFmt numFmtId="195" formatCode="\^"/>
    </dxf>
    <dxf>
      <numFmt numFmtId="194" formatCode="&quot;-&quot;"/>
    </dxf>
    <dxf>
      <numFmt numFmtId="195" formatCode="\^"/>
    </dxf>
    <dxf>
      <numFmt numFmtId="195" formatCode="\^"/>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5" formatCode="\^"/>
    </dxf>
    <dxf>
      <numFmt numFmtId="195" formatCode="\^"/>
    </dxf>
    <dxf>
      <numFmt numFmtId="194" formatCode="&quot;-&quot;"/>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4" formatCode="&quot;-&quot;"/>
    </dxf>
    <dxf>
      <numFmt numFmtId="195" formatCode="\^"/>
    </dxf>
    <dxf>
      <numFmt numFmtId="195" formatCode="\^"/>
    </dxf>
    <dxf>
      <numFmt numFmtId="196" formatCode="\^;\^;\^"/>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4" formatCode="&quot;-&quot;"/>
    </dxf>
    <dxf>
      <numFmt numFmtId="195" formatCode="\^"/>
    </dxf>
    <dxf>
      <numFmt numFmtId="195" formatCode="\^"/>
    </dxf>
    <dxf>
      <numFmt numFmtId="194" formatCode="&quot;-&quot;"/>
    </dxf>
    <dxf>
      <numFmt numFmtId="194" formatCode="&quot;-&quot;"/>
    </dxf>
    <dxf>
      <numFmt numFmtId="194" formatCode="&quot;-&quot;"/>
    </dxf>
    <dxf>
      <numFmt numFmtId="195" formatCode="\^"/>
    </dxf>
    <dxf>
      <numFmt numFmtId="195" formatCode="\^"/>
    </dxf>
    <dxf>
      <numFmt numFmtId="195" formatCode="\^"/>
    </dxf>
    <dxf>
      <numFmt numFmtId="194" formatCode="&quot;-&quot;"/>
    </dxf>
    <dxf>
      <numFmt numFmtId="195" formatCode="\^"/>
    </dxf>
    <dxf>
      <numFmt numFmtId="194" formatCode="&quot;-&quot;"/>
    </dxf>
    <dxf>
      <numFmt numFmtId="195" formatCode="\^"/>
    </dxf>
    <dxf>
      <numFmt numFmtId="194" formatCode="&quot;-&quot;"/>
    </dxf>
    <dxf>
      <numFmt numFmtId="195" formatCode="\^"/>
    </dxf>
    <dxf>
      <numFmt numFmtId="194" formatCode="&quot;-&quot;"/>
    </dxf>
    <dxf>
      <numFmt numFmtId="195" formatCode="\^"/>
    </dxf>
    <dxf>
      <numFmt numFmtId="194" formatCode="&quot;-&quot;"/>
    </dxf>
    <dxf>
      <numFmt numFmtId="194" formatCode="&quot;-&quot;"/>
    </dxf>
    <dxf>
      <numFmt numFmtId="195" formatCode="\^"/>
    </dxf>
    <dxf>
      <numFmt numFmtId="195" formatCode="\^"/>
    </dxf>
    <dxf>
      <numFmt numFmtId="195" formatCode="\^"/>
    </dxf>
    <dxf>
      <numFmt numFmtId="191" formatCode="\^;&quot;^&quot;"/>
    </dxf>
    <dxf>
      <numFmt numFmtId="195" formatCode="\^"/>
    </dxf>
    <dxf>
      <numFmt numFmtId="195" formatCode="\^"/>
    </dxf>
    <dxf>
      <numFmt numFmtId="195" formatCode="\^"/>
    </dxf>
    <dxf>
      <numFmt numFmtId="195" formatCode="\^"/>
    </dxf>
    <dxf>
      <numFmt numFmtId="194" formatCode="&quot;-&quot;"/>
    </dxf>
    <dxf>
      <numFmt numFmtId="195" formatCode="\^"/>
    </dxf>
    <dxf>
      <numFmt numFmtId="195" formatCode="\^"/>
    </dxf>
    <dxf>
      <numFmt numFmtId="194"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673</v>
      </c>
    </row>
    <row r="3" spans="1:9" ht="15" customHeight="1" x14ac:dyDescent="0.2">
      <c r="A3" s="521">
        <v>44013</v>
      </c>
    </row>
    <row r="4" spans="1:9" ht="15" customHeight="1" x14ac:dyDescent="0.25">
      <c r="A4" s="772" t="s">
        <v>19</v>
      </c>
      <c r="B4" s="772"/>
      <c r="C4" s="772"/>
      <c r="D4" s="772"/>
      <c r="E4" s="772"/>
      <c r="F4" s="772"/>
      <c r="G4" s="77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9" t="s">
        <v>513</v>
      </c>
      <c r="D17" s="219"/>
      <c r="E17" s="219"/>
      <c r="F17" s="219"/>
      <c r="G17" s="219"/>
      <c r="H17" s="21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521</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9" t="s">
        <v>523</v>
      </c>
      <c r="D25" s="219"/>
      <c r="E25" s="219"/>
      <c r="F25" s="219"/>
      <c r="G25" s="8"/>
      <c r="H25" s="8"/>
    </row>
    <row r="26" spans="2:9" ht="15" customHeight="1" x14ac:dyDescent="0.2">
      <c r="C26" s="219" t="s">
        <v>33</v>
      </c>
      <c r="D26" s="219"/>
      <c r="E26" s="219"/>
      <c r="F26" s="219"/>
      <c r="G26" s="8"/>
      <c r="H26" s="8"/>
    </row>
    <row r="27" spans="2:9" ht="15" customHeight="1" x14ac:dyDescent="0.2">
      <c r="C27" s="219" t="s">
        <v>449</v>
      </c>
      <c r="D27" s="219"/>
      <c r="E27" s="219"/>
      <c r="F27" s="219"/>
      <c r="G27" s="219"/>
      <c r="H27" s="21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453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249</v>
      </c>
      <c r="D35" s="8"/>
      <c r="E35" s="8"/>
      <c r="F35" s="8"/>
      <c r="G35" s="8"/>
    </row>
    <row r="36" spans="1:9" ht="15" customHeight="1" x14ac:dyDescent="0.2">
      <c r="C36" s="8" t="s">
        <v>225</v>
      </c>
      <c r="D36" s="8"/>
      <c r="E36" s="8"/>
      <c r="F36" s="8"/>
      <c r="G36" s="11"/>
    </row>
    <row r="37" spans="1:9" ht="15" customHeight="1" x14ac:dyDescent="0.2">
      <c r="A37" s="6"/>
      <c r="C37" s="219" t="s">
        <v>34</v>
      </c>
      <c r="D37" s="219"/>
      <c r="E37" s="219"/>
      <c r="F37" s="219"/>
      <c r="G37" s="219"/>
      <c r="H37" s="8"/>
      <c r="I37" s="8"/>
    </row>
    <row r="38" spans="1:9" ht="15" customHeight="1" x14ac:dyDescent="0.2">
      <c r="A38" s="6"/>
      <c r="C38" s="219" t="s">
        <v>516</v>
      </c>
      <c r="D38" s="219"/>
      <c r="E38" s="219"/>
      <c r="F38" s="219"/>
      <c r="G38" s="21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255</v>
      </c>
      <c r="D43" s="8"/>
      <c r="E43" s="8"/>
      <c r="F43" s="8"/>
      <c r="H43" s="11"/>
      <c r="I43" s="11"/>
    </row>
    <row r="44" spans="1:9" ht="15" customHeight="1" x14ac:dyDescent="0.2">
      <c r="C44" s="8" t="s">
        <v>515</v>
      </c>
      <c r="D44" s="8"/>
      <c r="E44" s="8"/>
      <c r="F44" s="8"/>
      <c r="G44" s="11"/>
    </row>
    <row r="45" spans="1:9" ht="15" customHeight="1" x14ac:dyDescent="0.2">
      <c r="C45" s="8" t="s">
        <v>257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514</v>
      </c>
      <c r="D49" s="8"/>
      <c r="E49" s="8"/>
      <c r="F49" s="8"/>
      <c r="G49" s="8"/>
    </row>
    <row r="50" spans="1:8" ht="15" customHeight="1" x14ac:dyDescent="0.2">
      <c r="B50" s="6"/>
      <c r="C50" s="8" t="s">
        <v>493</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9" t="s">
        <v>22</v>
      </c>
      <c r="D56" s="219"/>
      <c r="E56" s="219"/>
      <c r="F56" s="219"/>
      <c r="G56" s="21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328</v>
      </c>
      <c r="D63" s="8"/>
      <c r="E63" s="8"/>
      <c r="F63" s="8"/>
      <c r="G63" s="8"/>
    </row>
    <row r="64" spans="1:8" ht="15" customHeight="1" x14ac:dyDescent="0.2">
      <c r="B64" s="6"/>
      <c r="C64" s="8" t="s">
        <v>377</v>
      </c>
      <c r="D64" s="8"/>
      <c r="E64" s="8"/>
      <c r="F64" s="8"/>
      <c r="G64" s="8"/>
    </row>
    <row r="65" spans="2:9" ht="15" customHeight="1" x14ac:dyDescent="0.2">
      <c r="B65" s="6"/>
      <c r="C65" s="8" t="s">
        <v>505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506</v>
      </c>
      <c r="D69" s="8"/>
      <c r="E69" s="8"/>
      <c r="F69" s="8"/>
      <c r="G69" s="10"/>
      <c r="H69" s="10"/>
    </row>
    <row r="70" spans="2:9" ht="15" customHeight="1" x14ac:dyDescent="0.2">
      <c r="B70" s="6"/>
      <c r="C70" s="8" t="s">
        <v>18</v>
      </c>
      <c r="D70" s="8"/>
      <c r="E70" s="8"/>
      <c r="F70" s="8"/>
      <c r="G70" s="10"/>
    </row>
    <row r="71" spans="2:9" ht="15" customHeight="1" x14ac:dyDescent="0.2">
      <c r="C71" s="219" t="s">
        <v>518</v>
      </c>
      <c r="D71" s="219"/>
      <c r="E71" s="219"/>
      <c r="F71" s="8"/>
      <c r="G71" s="8"/>
    </row>
    <row r="72" spans="2:9" ht="15" customHeight="1" x14ac:dyDescent="0.2">
      <c r="C72" s="8" t="s">
        <v>517</v>
      </c>
      <c r="D72" s="8"/>
      <c r="E72" s="8"/>
      <c r="F72" s="8"/>
      <c r="G72" s="8"/>
      <c r="H72" s="8"/>
    </row>
    <row r="73" spans="2:9" ht="15" customHeight="1" x14ac:dyDescent="0.2">
      <c r="C73" s="8" t="s">
        <v>353</v>
      </c>
      <c r="D73" s="8"/>
      <c r="E73" s="8"/>
      <c r="F73" s="8"/>
    </row>
    <row r="74" spans="2:9" ht="15" customHeight="1" x14ac:dyDescent="0.2">
      <c r="C74" s="8" t="s">
        <v>539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9" t="s">
        <v>361</v>
      </c>
      <c r="D79" s="219"/>
      <c r="E79" s="21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9" t="s">
        <v>376</v>
      </c>
      <c r="D84" s="219"/>
      <c r="E84" s="21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519</v>
      </c>
      <c r="D90" s="8"/>
      <c r="E90" s="8"/>
      <c r="F90" s="8"/>
      <c r="G90" s="8"/>
      <c r="H90" s="8"/>
      <c r="I90" s="10"/>
      <c r="J90" s="10"/>
    </row>
    <row r="91" spans="1:10" ht="15" customHeight="1" x14ac:dyDescent="0.2">
      <c r="C91" s="219" t="s">
        <v>520</v>
      </c>
      <c r="D91" s="219"/>
      <c r="E91" s="219"/>
      <c r="F91" s="219"/>
      <c r="G91" s="10"/>
      <c r="H91" s="10"/>
      <c r="I91" s="10"/>
    </row>
    <row r="92" spans="1:10" ht="15" customHeight="1" x14ac:dyDescent="0.2">
      <c r="C92" s="219" t="s">
        <v>40</v>
      </c>
      <c r="D92" s="219"/>
      <c r="E92" s="21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3" t="s">
        <v>525</v>
      </c>
      <c r="B98" s="774"/>
      <c r="C98" s="774"/>
      <c r="D98" s="774"/>
      <c r="E98" s="774"/>
      <c r="F98" s="774"/>
      <c r="G98" s="774"/>
      <c r="H98" s="774"/>
      <c r="I98" s="774"/>
      <c r="J98" s="774"/>
      <c r="K98" s="774"/>
    </row>
    <row r="99" spans="1:11" ht="15" customHeight="1" x14ac:dyDescent="0.2">
      <c r="A99" s="774"/>
      <c r="B99" s="774"/>
      <c r="C99" s="774"/>
      <c r="D99" s="774"/>
      <c r="E99" s="774"/>
      <c r="F99" s="774"/>
      <c r="G99" s="774"/>
      <c r="H99" s="774"/>
      <c r="I99" s="774"/>
      <c r="J99" s="774"/>
      <c r="K99" s="774"/>
    </row>
    <row r="100" spans="1:11" ht="15" customHeight="1" x14ac:dyDescent="0.2">
      <c r="A100" s="774"/>
      <c r="B100" s="774"/>
      <c r="C100" s="774"/>
      <c r="D100" s="774"/>
      <c r="E100" s="774"/>
      <c r="F100" s="774"/>
      <c r="G100" s="774"/>
      <c r="H100" s="774"/>
      <c r="I100" s="774"/>
      <c r="J100" s="774"/>
      <c r="K100" s="774"/>
    </row>
    <row r="101" spans="1:11" ht="15" customHeight="1" x14ac:dyDescent="0.2">
      <c r="A101" s="774"/>
      <c r="B101" s="774"/>
      <c r="C101" s="774"/>
      <c r="D101" s="774"/>
      <c r="E101" s="774"/>
      <c r="F101" s="774"/>
      <c r="G101" s="774"/>
      <c r="H101" s="774"/>
      <c r="I101" s="774"/>
      <c r="J101" s="774"/>
      <c r="K101" s="774"/>
    </row>
    <row r="102" spans="1:11" ht="15" customHeight="1" x14ac:dyDescent="0.2">
      <c r="A102" s="774"/>
      <c r="B102" s="774"/>
      <c r="C102" s="774"/>
      <c r="D102" s="774"/>
      <c r="E102" s="774"/>
      <c r="F102" s="774"/>
      <c r="G102" s="774"/>
      <c r="H102" s="774"/>
      <c r="I102" s="774"/>
      <c r="J102" s="774"/>
      <c r="K102" s="77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375" style="81" customWidth="1"/>
    <col min="3" max="3" width="14.25" style="81" customWidth="1"/>
    <col min="4" max="4" width="12.5" style="81" customWidth="1"/>
    <col min="5" max="5" width="11.25" style="81" customWidth="1"/>
    <col min="6" max="6" width="9.375" style="81" customWidth="1"/>
    <col min="7" max="7" width="12.625" style="81" customWidth="1"/>
    <col min="8" max="8" width="15.25" style="81" customWidth="1"/>
    <col min="9" max="10" width="12.375" style="81" customWidth="1"/>
    <col min="11" max="15" width="11" style="81"/>
    <col min="16" max="256" width="10" style="81"/>
    <col min="257" max="257" width="19.75" style="81" customWidth="1"/>
    <col min="258" max="258" width="9.125" style="81" customWidth="1"/>
    <col min="259" max="260" width="11" style="81" bestFit="1" customWidth="1"/>
    <col min="261" max="262" width="8.25" style="81" bestFit="1" customWidth="1"/>
    <col min="263" max="263" width="10.125" style="81" bestFit="1" customWidth="1"/>
    <col min="264" max="264" width="11" style="81" bestFit="1" customWidth="1"/>
    <col min="265" max="266" width="10.875" style="81" bestFit="1" customWidth="1"/>
    <col min="267" max="512" width="10" style="81"/>
    <col min="513" max="513" width="19.75" style="81" customWidth="1"/>
    <col min="514" max="514" width="9.125" style="81" customWidth="1"/>
    <col min="515" max="516" width="11" style="81" bestFit="1" customWidth="1"/>
    <col min="517" max="518" width="8.25" style="81" bestFit="1" customWidth="1"/>
    <col min="519" max="519" width="10.125" style="81" bestFit="1" customWidth="1"/>
    <col min="520" max="520" width="11" style="81" bestFit="1" customWidth="1"/>
    <col min="521" max="522" width="10.875" style="81" bestFit="1" customWidth="1"/>
    <col min="523" max="768" width="10" style="81"/>
    <col min="769" max="769" width="19.75" style="81" customWidth="1"/>
    <col min="770" max="770" width="9.125" style="81" customWidth="1"/>
    <col min="771" max="772" width="11" style="81" bestFit="1" customWidth="1"/>
    <col min="773" max="774" width="8.25" style="81" bestFit="1" customWidth="1"/>
    <col min="775" max="775" width="10.125" style="81" bestFit="1" customWidth="1"/>
    <col min="776" max="776" width="11" style="81" bestFit="1" customWidth="1"/>
    <col min="777" max="778" width="10.875" style="81" bestFit="1" customWidth="1"/>
    <col min="779" max="1024" width="11" style="81"/>
    <col min="1025" max="1025" width="19.75" style="81" customWidth="1"/>
    <col min="1026" max="1026" width="9.125" style="81" customWidth="1"/>
    <col min="1027" max="1028" width="11" style="81" bestFit="1" customWidth="1"/>
    <col min="1029" max="1030" width="8.25" style="81" bestFit="1" customWidth="1"/>
    <col min="1031" max="1031" width="10.125" style="81" bestFit="1" customWidth="1"/>
    <col min="1032" max="1032" width="11" style="81" bestFit="1" customWidth="1"/>
    <col min="1033" max="1034" width="10.875" style="81" bestFit="1" customWidth="1"/>
    <col min="1035" max="1280" width="10" style="81"/>
    <col min="1281" max="1281" width="19.75" style="81" customWidth="1"/>
    <col min="1282" max="1282" width="9.125" style="81" customWidth="1"/>
    <col min="1283" max="1284" width="11" style="81" bestFit="1" customWidth="1"/>
    <col min="1285" max="1286" width="8.25" style="81" bestFit="1" customWidth="1"/>
    <col min="1287" max="1287" width="10.125" style="81" bestFit="1" customWidth="1"/>
    <col min="1288" max="1288" width="11" style="81" bestFit="1" customWidth="1"/>
    <col min="1289" max="1290" width="10.875" style="81" bestFit="1" customWidth="1"/>
    <col min="1291" max="1536" width="10" style="81"/>
    <col min="1537" max="1537" width="19.75" style="81" customWidth="1"/>
    <col min="1538" max="1538" width="9.125" style="81" customWidth="1"/>
    <col min="1539" max="1540" width="11" style="81" bestFit="1" customWidth="1"/>
    <col min="1541" max="1542" width="8.25" style="81" bestFit="1" customWidth="1"/>
    <col min="1543" max="1543" width="10.125" style="81" bestFit="1" customWidth="1"/>
    <col min="1544" max="1544" width="11" style="81" bestFit="1" customWidth="1"/>
    <col min="1545" max="1546" width="10.875" style="81" bestFit="1" customWidth="1"/>
    <col min="1547" max="1792" width="10" style="81"/>
    <col min="1793" max="1793" width="19.75" style="81" customWidth="1"/>
    <col min="1794" max="1794" width="9.125" style="81" customWidth="1"/>
    <col min="1795" max="1796" width="11" style="81" bestFit="1" customWidth="1"/>
    <col min="1797" max="1798" width="8.25" style="81" bestFit="1" customWidth="1"/>
    <col min="1799" max="1799" width="10.125" style="81" bestFit="1" customWidth="1"/>
    <col min="1800" max="1800" width="11" style="81" bestFit="1" customWidth="1"/>
    <col min="1801" max="1802" width="10.875" style="81" bestFit="1" customWidth="1"/>
    <col min="1803" max="2048" width="11" style="81"/>
    <col min="2049" max="2049" width="19.75" style="81" customWidth="1"/>
    <col min="2050" max="2050" width="9.125" style="81" customWidth="1"/>
    <col min="2051" max="2052" width="11" style="81" bestFit="1" customWidth="1"/>
    <col min="2053" max="2054" width="8.25" style="81" bestFit="1" customWidth="1"/>
    <col min="2055" max="2055" width="10.125" style="81" bestFit="1" customWidth="1"/>
    <col min="2056" max="2056" width="11" style="81" bestFit="1" customWidth="1"/>
    <col min="2057" max="2058" width="10.875" style="81" bestFit="1" customWidth="1"/>
    <col min="2059" max="2304" width="10" style="81"/>
    <col min="2305" max="2305" width="19.75" style="81" customWidth="1"/>
    <col min="2306" max="2306" width="9.125" style="81" customWidth="1"/>
    <col min="2307" max="2308" width="11" style="81" bestFit="1" customWidth="1"/>
    <col min="2309" max="2310" width="8.25" style="81" bestFit="1" customWidth="1"/>
    <col min="2311" max="2311" width="10.125" style="81" bestFit="1" customWidth="1"/>
    <col min="2312" max="2312" width="11" style="81" bestFit="1" customWidth="1"/>
    <col min="2313" max="2314" width="10.875" style="81" bestFit="1" customWidth="1"/>
    <col min="2315" max="2560" width="10" style="81"/>
    <col min="2561" max="2561" width="19.75" style="81" customWidth="1"/>
    <col min="2562" max="2562" width="9.125" style="81" customWidth="1"/>
    <col min="2563" max="2564" width="11" style="81" bestFit="1" customWidth="1"/>
    <col min="2565" max="2566" width="8.25" style="81" bestFit="1" customWidth="1"/>
    <col min="2567" max="2567" width="10.125" style="81" bestFit="1" customWidth="1"/>
    <col min="2568" max="2568" width="11" style="81" bestFit="1" customWidth="1"/>
    <col min="2569" max="2570" width="10.875" style="81" bestFit="1" customWidth="1"/>
    <col min="2571" max="2816" width="10" style="81"/>
    <col min="2817" max="2817" width="19.75" style="81" customWidth="1"/>
    <col min="2818" max="2818" width="9.125" style="81" customWidth="1"/>
    <col min="2819" max="2820" width="11" style="81" bestFit="1" customWidth="1"/>
    <col min="2821" max="2822" width="8.25" style="81" bestFit="1" customWidth="1"/>
    <col min="2823" max="2823" width="10.125" style="81" bestFit="1" customWidth="1"/>
    <col min="2824" max="2824" width="11" style="81" bestFit="1" customWidth="1"/>
    <col min="2825" max="2826" width="10.875" style="81" bestFit="1" customWidth="1"/>
    <col min="2827" max="3072" width="11" style="81"/>
    <col min="3073" max="3073" width="19.75" style="81" customWidth="1"/>
    <col min="3074" max="3074" width="9.125" style="81" customWidth="1"/>
    <col min="3075" max="3076" width="11" style="81" bestFit="1" customWidth="1"/>
    <col min="3077" max="3078" width="8.25" style="81" bestFit="1" customWidth="1"/>
    <col min="3079" max="3079" width="10.125" style="81" bestFit="1" customWidth="1"/>
    <col min="3080" max="3080" width="11" style="81" bestFit="1" customWidth="1"/>
    <col min="3081" max="3082" width="10.875" style="81" bestFit="1" customWidth="1"/>
    <col min="3083" max="3328" width="10" style="81"/>
    <col min="3329" max="3329" width="19.75" style="81" customWidth="1"/>
    <col min="3330" max="3330" width="9.125" style="81" customWidth="1"/>
    <col min="3331" max="3332" width="11" style="81" bestFit="1" customWidth="1"/>
    <col min="3333" max="3334" width="8.25" style="81" bestFit="1" customWidth="1"/>
    <col min="3335" max="3335" width="10.125" style="81" bestFit="1" customWidth="1"/>
    <col min="3336" max="3336" width="11" style="81" bestFit="1" customWidth="1"/>
    <col min="3337" max="3338" width="10.875" style="81" bestFit="1" customWidth="1"/>
    <col min="3339" max="3584" width="10" style="81"/>
    <col min="3585" max="3585" width="19.75" style="81" customWidth="1"/>
    <col min="3586" max="3586" width="9.125" style="81" customWidth="1"/>
    <col min="3587" max="3588" width="11" style="81" bestFit="1" customWidth="1"/>
    <col min="3589" max="3590" width="8.25" style="81" bestFit="1" customWidth="1"/>
    <col min="3591" max="3591" width="10.125" style="81" bestFit="1" customWidth="1"/>
    <col min="3592" max="3592" width="11" style="81" bestFit="1" customWidth="1"/>
    <col min="3593" max="3594" width="10.875" style="81" bestFit="1" customWidth="1"/>
    <col min="3595" max="3840" width="10" style="81"/>
    <col min="3841" max="3841" width="19.75" style="81" customWidth="1"/>
    <col min="3842" max="3842" width="9.125" style="81" customWidth="1"/>
    <col min="3843" max="3844" width="11" style="81" bestFit="1" customWidth="1"/>
    <col min="3845" max="3846" width="8.25" style="81" bestFit="1" customWidth="1"/>
    <col min="3847" max="3847" width="10.125" style="81" bestFit="1" customWidth="1"/>
    <col min="3848" max="3848" width="11" style="81" bestFit="1" customWidth="1"/>
    <col min="3849" max="3850" width="10.875" style="81" bestFit="1" customWidth="1"/>
    <col min="3851" max="4096" width="11" style="81"/>
    <col min="4097" max="4097" width="19.75" style="81" customWidth="1"/>
    <col min="4098" max="4098" width="9.125" style="81" customWidth="1"/>
    <col min="4099" max="4100" width="11" style="81" bestFit="1" customWidth="1"/>
    <col min="4101" max="4102" width="8.25" style="81" bestFit="1" customWidth="1"/>
    <col min="4103" max="4103" width="10.125" style="81" bestFit="1" customWidth="1"/>
    <col min="4104" max="4104" width="11" style="81" bestFit="1" customWidth="1"/>
    <col min="4105" max="4106" width="10.875" style="81" bestFit="1" customWidth="1"/>
    <col min="4107" max="4352" width="10" style="81"/>
    <col min="4353" max="4353" width="19.75" style="81" customWidth="1"/>
    <col min="4354" max="4354" width="9.125" style="81" customWidth="1"/>
    <col min="4355" max="4356" width="11" style="81" bestFit="1" customWidth="1"/>
    <col min="4357" max="4358" width="8.25" style="81" bestFit="1" customWidth="1"/>
    <col min="4359" max="4359" width="10.125" style="81" bestFit="1" customWidth="1"/>
    <col min="4360" max="4360" width="11" style="81" bestFit="1" customWidth="1"/>
    <col min="4361" max="4362" width="10.875" style="81" bestFit="1" customWidth="1"/>
    <col min="4363" max="4608" width="10" style="81"/>
    <col min="4609" max="4609" width="19.75" style="81" customWidth="1"/>
    <col min="4610" max="4610" width="9.125" style="81" customWidth="1"/>
    <col min="4611" max="4612" width="11" style="81" bestFit="1" customWidth="1"/>
    <col min="4613" max="4614" width="8.25" style="81" bestFit="1" customWidth="1"/>
    <col min="4615" max="4615" width="10.125" style="81" bestFit="1" customWidth="1"/>
    <col min="4616" max="4616" width="11" style="81" bestFit="1" customWidth="1"/>
    <col min="4617" max="4618" width="10.875" style="81" bestFit="1" customWidth="1"/>
    <col min="4619" max="4864" width="10" style="81"/>
    <col min="4865" max="4865" width="19.75" style="81" customWidth="1"/>
    <col min="4866" max="4866" width="9.125" style="81" customWidth="1"/>
    <col min="4867" max="4868" width="11" style="81" bestFit="1" customWidth="1"/>
    <col min="4869" max="4870" width="8.25" style="81" bestFit="1" customWidth="1"/>
    <col min="4871" max="4871" width="10.125" style="81" bestFit="1" customWidth="1"/>
    <col min="4872" max="4872" width="11" style="81" bestFit="1" customWidth="1"/>
    <col min="4873" max="4874" width="10.875" style="81" bestFit="1" customWidth="1"/>
    <col min="4875" max="5120" width="11" style="81"/>
    <col min="5121" max="5121" width="19.75" style="81" customWidth="1"/>
    <col min="5122" max="5122" width="9.125" style="81" customWidth="1"/>
    <col min="5123" max="5124" width="11" style="81" bestFit="1" customWidth="1"/>
    <col min="5125" max="5126" width="8.25" style="81" bestFit="1" customWidth="1"/>
    <col min="5127" max="5127" width="10.125" style="81" bestFit="1" customWidth="1"/>
    <col min="5128" max="5128" width="11" style="81" bestFit="1" customWidth="1"/>
    <col min="5129" max="5130" width="10.875" style="81" bestFit="1" customWidth="1"/>
    <col min="5131" max="5376" width="10" style="81"/>
    <col min="5377" max="5377" width="19.75" style="81" customWidth="1"/>
    <col min="5378" max="5378" width="9.125" style="81" customWidth="1"/>
    <col min="5379" max="5380" width="11" style="81" bestFit="1" customWidth="1"/>
    <col min="5381" max="5382" width="8.25" style="81" bestFit="1" customWidth="1"/>
    <col min="5383" max="5383" width="10.125" style="81" bestFit="1" customWidth="1"/>
    <col min="5384" max="5384" width="11" style="81" bestFit="1" customWidth="1"/>
    <col min="5385" max="5386" width="10.875" style="81" bestFit="1" customWidth="1"/>
    <col min="5387" max="5632" width="10" style="81"/>
    <col min="5633" max="5633" width="19.75" style="81" customWidth="1"/>
    <col min="5634" max="5634" width="9.125" style="81" customWidth="1"/>
    <col min="5635" max="5636" width="11" style="81" bestFit="1" customWidth="1"/>
    <col min="5637" max="5638" width="8.25" style="81" bestFit="1" customWidth="1"/>
    <col min="5639" max="5639" width="10.125" style="81" bestFit="1" customWidth="1"/>
    <col min="5640" max="5640" width="11" style="81" bestFit="1" customWidth="1"/>
    <col min="5641" max="5642" width="10.875" style="81" bestFit="1" customWidth="1"/>
    <col min="5643" max="5888" width="10" style="81"/>
    <col min="5889" max="5889" width="19.75" style="81" customWidth="1"/>
    <col min="5890" max="5890" width="9.125" style="81" customWidth="1"/>
    <col min="5891" max="5892" width="11" style="81" bestFit="1" customWidth="1"/>
    <col min="5893" max="5894" width="8.25" style="81" bestFit="1" customWidth="1"/>
    <col min="5895" max="5895" width="10.125" style="81" bestFit="1" customWidth="1"/>
    <col min="5896" max="5896" width="11" style="81" bestFit="1" customWidth="1"/>
    <col min="5897" max="5898" width="10.875" style="81" bestFit="1" customWidth="1"/>
    <col min="5899" max="6144" width="11" style="81"/>
    <col min="6145" max="6145" width="19.75" style="81" customWidth="1"/>
    <col min="6146" max="6146" width="9.125" style="81" customWidth="1"/>
    <col min="6147" max="6148" width="11" style="81" bestFit="1" customWidth="1"/>
    <col min="6149" max="6150" width="8.25" style="81" bestFit="1" customWidth="1"/>
    <col min="6151" max="6151" width="10.125" style="81" bestFit="1" customWidth="1"/>
    <col min="6152" max="6152" width="11" style="81" bestFit="1" customWidth="1"/>
    <col min="6153" max="6154" width="10.875" style="81" bestFit="1" customWidth="1"/>
    <col min="6155" max="6400" width="10" style="81"/>
    <col min="6401" max="6401" width="19.75" style="81" customWidth="1"/>
    <col min="6402" max="6402" width="9.125" style="81" customWidth="1"/>
    <col min="6403" max="6404" width="11" style="81" bestFit="1" customWidth="1"/>
    <col min="6405" max="6406" width="8.25" style="81" bestFit="1" customWidth="1"/>
    <col min="6407" max="6407" width="10.125" style="81" bestFit="1" customWidth="1"/>
    <col min="6408" max="6408" width="11" style="81" bestFit="1" customWidth="1"/>
    <col min="6409" max="6410" width="10.875" style="81" bestFit="1" customWidth="1"/>
    <col min="6411" max="6656" width="10" style="81"/>
    <col min="6657" max="6657" width="19.75" style="81" customWidth="1"/>
    <col min="6658" max="6658" width="9.125" style="81" customWidth="1"/>
    <col min="6659" max="6660" width="11" style="81" bestFit="1" customWidth="1"/>
    <col min="6661" max="6662" width="8.25" style="81" bestFit="1" customWidth="1"/>
    <col min="6663" max="6663" width="10.125" style="81" bestFit="1" customWidth="1"/>
    <col min="6664" max="6664" width="11" style="81" bestFit="1" customWidth="1"/>
    <col min="6665" max="6666" width="10.875" style="81" bestFit="1" customWidth="1"/>
    <col min="6667" max="6912" width="10" style="81"/>
    <col min="6913" max="6913" width="19.75" style="81" customWidth="1"/>
    <col min="6914" max="6914" width="9.125" style="81" customWidth="1"/>
    <col min="6915" max="6916" width="11" style="81" bestFit="1" customWidth="1"/>
    <col min="6917" max="6918" width="8.25" style="81" bestFit="1" customWidth="1"/>
    <col min="6919" max="6919" width="10.125" style="81" bestFit="1" customWidth="1"/>
    <col min="6920" max="6920" width="11" style="81" bestFit="1" customWidth="1"/>
    <col min="6921" max="6922" width="10.875" style="81" bestFit="1" customWidth="1"/>
    <col min="6923" max="7168" width="11" style="81"/>
    <col min="7169" max="7169" width="19.75" style="81" customWidth="1"/>
    <col min="7170" max="7170" width="9.125" style="81" customWidth="1"/>
    <col min="7171" max="7172" width="11" style="81" bestFit="1" customWidth="1"/>
    <col min="7173" max="7174" width="8.25" style="81" bestFit="1" customWidth="1"/>
    <col min="7175" max="7175" width="10.125" style="81" bestFit="1" customWidth="1"/>
    <col min="7176" max="7176" width="11" style="81" bestFit="1" customWidth="1"/>
    <col min="7177" max="7178" width="10.875" style="81" bestFit="1" customWidth="1"/>
    <col min="7179" max="7424" width="10" style="81"/>
    <col min="7425" max="7425" width="19.75" style="81" customWidth="1"/>
    <col min="7426" max="7426" width="9.125" style="81" customWidth="1"/>
    <col min="7427" max="7428" width="11" style="81" bestFit="1" customWidth="1"/>
    <col min="7429" max="7430" width="8.25" style="81" bestFit="1" customWidth="1"/>
    <col min="7431" max="7431" width="10.125" style="81" bestFit="1" customWidth="1"/>
    <col min="7432" max="7432" width="11" style="81" bestFit="1" customWidth="1"/>
    <col min="7433" max="7434" width="10.875" style="81" bestFit="1" customWidth="1"/>
    <col min="7435" max="7680" width="10" style="81"/>
    <col min="7681" max="7681" width="19.75" style="81" customWidth="1"/>
    <col min="7682" max="7682" width="9.125" style="81" customWidth="1"/>
    <col min="7683" max="7684" width="11" style="81" bestFit="1" customWidth="1"/>
    <col min="7685" max="7686" width="8.25" style="81" bestFit="1" customWidth="1"/>
    <col min="7687" max="7687" width="10.125" style="81" bestFit="1" customWidth="1"/>
    <col min="7688" max="7688" width="11" style="81" bestFit="1" customWidth="1"/>
    <col min="7689" max="7690" width="10.875" style="81" bestFit="1" customWidth="1"/>
    <col min="7691" max="7936" width="10" style="81"/>
    <col min="7937" max="7937" width="19.75" style="81" customWidth="1"/>
    <col min="7938" max="7938" width="9.125" style="81" customWidth="1"/>
    <col min="7939" max="7940" width="11" style="81" bestFit="1" customWidth="1"/>
    <col min="7941" max="7942" width="8.25" style="81" bestFit="1" customWidth="1"/>
    <col min="7943" max="7943" width="10.125" style="81" bestFit="1" customWidth="1"/>
    <col min="7944" max="7944" width="11" style="81" bestFit="1" customWidth="1"/>
    <col min="7945" max="7946" width="10.875" style="81" bestFit="1" customWidth="1"/>
    <col min="7947" max="8192" width="11" style="81"/>
    <col min="8193" max="8193" width="19.75" style="81" customWidth="1"/>
    <col min="8194" max="8194" width="9.125" style="81" customWidth="1"/>
    <col min="8195" max="8196" width="11" style="81" bestFit="1" customWidth="1"/>
    <col min="8197" max="8198" width="8.25" style="81" bestFit="1" customWidth="1"/>
    <col min="8199" max="8199" width="10.125" style="81" bestFit="1" customWidth="1"/>
    <col min="8200" max="8200" width="11" style="81" bestFit="1" customWidth="1"/>
    <col min="8201" max="8202" width="10.875" style="81" bestFit="1" customWidth="1"/>
    <col min="8203" max="8448" width="10" style="81"/>
    <col min="8449" max="8449" width="19.75" style="81" customWidth="1"/>
    <col min="8450" max="8450" width="9.125" style="81" customWidth="1"/>
    <col min="8451" max="8452" width="11" style="81" bestFit="1" customWidth="1"/>
    <col min="8453" max="8454" width="8.25" style="81" bestFit="1" customWidth="1"/>
    <col min="8455" max="8455" width="10.125" style="81" bestFit="1" customWidth="1"/>
    <col min="8456" max="8456" width="11" style="81" bestFit="1" customWidth="1"/>
    <col min="8457" max="8458" width="10.875" style="81" bestFit="1" customWidth="1"/>
    <col min="8459" max="8704" width="10" style="81"/>
    <col min="8705" max="8705" width="19.75" style="81" customWidth="1"/>
    <col min="8706" max="8706" width="9.125" style="81" customWidth="1"/>
    <col min="8707" max="8708" width="11" style="81" bestFit="1" customWidth="1"/>
    <col min="8709" max="8710" width="8.25" style="81" bestFit="1" customWidth="1"/>
    <col min="8711" max="8711" width="10.125" style="81" bestFit="1" customWidth="1"/>
    <col min="8712" max="8712" width="11" style="81" bestFit="1" customWidth="1"/>
    <col min="8713" max="8714" width="10.875" style="81" bestFit="1" customWidth="1"/>
    <col min="8715" max="8960" width="10" style="81"/>
    <col min="8961" max="8961" width="19.75" style="81" customWidth="1"/>
    <col min="8962" max="8962" width="9.125" style="81" customWidth="1"/>
    <col min="8963" max="8964" width="11" style="81" bestFit="1" customWidth="1"/>
    <col min="8965" max="8966" width="8.25" style="81" bestFit="1" customWidth="1"/>
    <col min="8967" max="8967" width="10.125" style="81" bestFit="1" customWidth="1"/>
    <col min="8968" max="8968" width="11" style="81" bestFit="1" customWidth="1"/>
    <col min="8969" max="8970" width="10.875" style="81" bestFit="1" customWidth="1"/>
    <col min="8971" max="9216" width="11" style="81"/>
    <col min="9217" max="9217" width="19.75" style="81" customWidth="1"/>
    <col min="9218" max="9218" width="9.125" style="81" customWidth="1"/>
    <col min="9219" max="9220" width="11" style="81" bestFit="1" customWidth="1"/>
    <col min="9221" max="9222" width="8.25" style="81" bestFit="1" customWidth="1"/>
    <col min="9223" max="9223" width="10.125" style="81" bestFit="1" customWidth="1"/>
    <col min="9224" max="9224" width="11" style="81" bestFit="1" customWidth="1"/>
    <col min="9225" max="9226" width="10.875" style="81" bestFit="1" customWidth="1"/>
    <col min="9227" max="9472" width="10" style="81"/>
    <col min="9473" max="9473" width="19.75" style="81" customWidth="1"/>
    <col min="9474" max="9474" width="9.125" style="81" customWidth="1"/>
    <col min="9475" max="9476" width="11" style="81" bestFit="1" customWidth="1"/>
    <col min="9477" max="9478" width="8.25" style="81" bestFit="1" customWidth="1"/>
    <col min="9479" max="9479" width="10.125" style="81" bestFit="1" customWidth="1"/>
    <col min="9480" max="9480" width="11" style="81" bestFit="1" customWidth="1"/>
    <col min="9481" max="9482" width="10.875" style="81" bestFit="1" customWidth="1"/>
    <col min="9483" max="9728" width="10" style="81"/>
    <col min="9729" max="9729" width="19.75" style="81" customWidth="1"/>
    <col min="9730" max="9730" width="9.125" style="81" customWidth="1"/>
    <col min="9731" max="9732" width="11" style="81" bestFit="1" customWidth="1"/>
    <col min="9733" max="9734" width="8.25" style="81" bestFit="1" customWidth="1"/>
    <col min="9735" max="9735" width="10.125" style="81" bestFit="1" customWidth="1"/>
    <col min="9736" max="9736" width="11" style="81" bestFit="1" customWidth="1"/>
    <col min="9737" max="9738" width="10.875" style="81" bestFit="1" customWidth="1"/>
    <col min="9739" max="9984" width="10" style="81"/>
    <col min="9985" max="9985" width="19.75" style="81" customWidth="1"/>
    <col min="9986" max="9986" width="9.125" style="81" customWidth="1"/>
    <col min="9987" max="9988" width="11" style="81" bestFit="1" customWidth="1"/>
    <col min="9989" max="9990" width="8.25" style="81" bestFit="1" customWidth="1"/>
    <col min="9991" max="9991" width="10.125" style="81" bestFit="1" customWidth="1"/>
    <col min="9992" max="9992" width="11" style="81" bestFit="1" customWidth="1"/>
    <col min="9993" max="9994" width="10.875" style="81" bestFit="1" customWidth="1"/>
    <col min="9995" max="10240" width="11" style="81"/>
    <col min="10241" max="10241" width="19.75" style="81" customWidth="1"/>
    <col min="10242" max="10242" width="9.125" style="81" customWidth="1"/>
    <col min="10243" max="10244" width="11" style="81" bestFit="1" customWidth="1"/>
    <col min="10245" max="10246" width="8.25" style="81" bestFit="1" customWidth="1"/>
    <col min="10247" max="10247" width="10.125" style="81" bestFit="1" customWidth="1"/>
    <col min="10248" max="10248" width="11" style="81" bestFit="1" customWidth="1"/>
    <col min="10249" max="10250" width="10.875" style="81" bestFit="1" customWidth="1"/>
    <col min="10251" max="10496" width="10" style="81"/>
    <col min="10497" max="10497" width="19.75" style="81" customWidth="1"/>
    <col min="10498" max="10498" width="9.125" style="81" customWidth="1"/>
    <col min="10499" max="10500" width="11" style="81" bestFit="1" customWidth="1"/>
    <col min="10501" max="10502" width="8.25" style="81" bestFit="1" customWidth="1"/>
    <col min="10503" max="10503" width="10.125" style="81" bestFit="1" customWidth="1"/>
    <col min="10504" max="10504" width="11" style="81" bestFit="1" customWidth="1"/>
    <col min="10505" max="10506" width="10.875" style="81" bestFit="1" customWidth="1"/>
    <col min="10507" max="10752" width="10" style="81"/>
    <col min="10753" max="10753" width="19.75" style="81" customWidth="1"/>
    <col min="10754" max="10754" width="9.125" style="81" customWidth="1"/>
    <col min="10755" max="10756" width="11" style="81" bestFit="1" customWidth="1"/>
    <col min="10757" max="10758" width="8.25" style="81" bestFit="1" customWidth="1"/>
    <col min="10759" max="10759" width="10.125" style="81" bestFit="1" customWidth="1"/>
    <col min="10760" max="10760" width="11" style="81" bestFit="1" customWidth="1"/>
    <col min="10761" max="10762" width="10.875" style="81" bestFit="1" customWidth="1"/>
    <col min="10763" max="11008" width="10" style="81"/>
    <col min="11009" max="11009" width="19.75" style="81" customWidth="1"/>
    <col min="11010" max="11010" width="9.125" style="81" customWidth="1"/>
    <col min="11011" max="11012" width="11" style="81" bestFit="1" customWidth="1"/>
    <col min="11013" max="11014" width="8.25" style="81" bestFit="1" customWidth="1"/>
    <col min="11015" max="11015" width="10.125" style="81" bestFit="1" customWidth="1"/>
    <col min="11016" max="11016" width="11" style="81" bestFit="1" customWidth="1"/>
    <col min="11017" max="11018" width="10.875" style="81" bestFit="1" customWidth="1"/>
    <col min="11019" max="11264" width="11" style="81"/>
    <col min="11265" max="11265" width="19.75" style="81" customWidth="1"/>
    <col min="11266" max="11266" width="9.125" style="81" customWidth="1"/>
    <col min="11267" max="11268" width="11" style="81" bestFit="1" customWidth="1"/>
    <col min="11269" max="11270" width="8.25" style="81" bestFit="1" customWidth="1"/>
    <col min="11271" max="11271" width="10.125" style="81" bestFit="1" customWidth="1"/>
    <col min="11272" max="11272" width="11" style="81" bestFit="1" customWidth="1"/>
    <col min="11273" max="11274" width="10.875" style="81" bestFit="1" customWidth="1"/>
    <col min="11275" max="11520" width="10" style="81"/>
    <col min="11521" max="11521" width="19.75" style="81" customWidth="1"/>
    <col min="11522" max="11522" width="9.125" style="81" customWidth="1"/>
    <col min="11523" max="11524" width="11" style="81" bestFit="1" customWidth="1"/>
    <col min="11525" max="11526" width="8.25" style="81" bestFit="1" customWidth="1"/>
    <col min="11527" max="11527" width="10.125" style="81" bestFit="1" customWidth="1"/>
    <col min="11528" max="11528" width="11" style="81" bestFit="1" customWidth="1"/>
    <col min="11529" max="11530" width="10.875" style="81" bestFit="1" customWidth="1"/>
    <col min="11531" max="11776" width="10" style="81"/>
    <col min="11777" max="11777" width="19.75" style="81" customWidth="1"/>
    <col min="11778" max="11778" width="9.125" style="81" customWidth="1"/>
    <col min="11779" max="11780" width="11" style="81" bestFit="1" customWidth="1"/>
    <col min="11781" max="11782" width="8.25" style="81" bestFit="1" customWidth="1"/>
    <col min="11783" max="11783" width="10.125" style="81" bestFit="1" customWidth="1"/>
    <col min="11784" max="11784" width="11" style="81" bestFit="1" customWidth="1"/>
    <col min="11785" max="11786" width="10.875" style="81" bestFit="1" customWidth="1"/>
    <col min="11787" max="12032" width="10" style="81"/>
    <col min="12033" max="12033" width="19.75" style="81" customWidth="1"/>
    <col min="12034" max="12034" width="9.125" style="81" customWidth="1"/>
    <col min="12035" max="12036" width="11" style="81" bestFit="1" customWidth="1"/>
    <col min="12037" max="12038" width="8.25" style="81" bestFit="1" customWidth="1"/>
    <col min="12039" max="12039" width="10.125" style="81" bestFit="1" customWidth="1"/>
    <col min="12040" max="12040" width="11" style="81" bestFit="1" customWidth="1"/>
    <col min="12041" max="12042" width="10.875" style="81" bestFit="1" customWidth="1"/>
    <col min="12043" max="12288" width="11" style="81"/>
    <col min="12289" max="12289" width="19.75" style="81" customWidth="1"/>
    <col min="12290" max="12290" width="9.125" style="81" customWidth="1"/>
    <col min="12291" max="12292" width="11" style="81" bestFit="1" customWidth="1"/>
    <col min="12293" max="12294" width="8.25" style="81" bestFit="1" customWidth="1"/>
    <col min="12295" max="12295" width="10.125" style="81" bestFit="1" customWidth="1"/>
    <col min="12296" max="12296" width="11" style="81" bestFit="1" customWidth="1"/>
    <col min="12297" max="12298" width="10.875" style="81" bestFit="1" customWidth="1"/>
    <col min="12299" max="12544" width="10" style="81"/>
    <col min="12545" max="12545" width="19.75" style="81" customWidth="1"/>
    <col min="12546" max="12546" width="9.125" style="81" customWidth="1"/>
    <col min="12547" max="12548" width="11" style="81" bestFit="1" customWidth="1"/>
    <col min="12549" max="12550" width="8.25" style="81" bestFit="1" customWidth="1"/>
    <col min="12551" max="12551" width="10.125" style="81" bestFit="1" customWidth="1"/>
    <col min="12552" max="12552" width="11" style="81" bestFit="1" customWidth="1"/>
    <col min="12553" max="12554" width="10.875" style="81" bestFit="1" customWidth="1"/>
    <col min="12555" max="12800" width="10" style="81"/>
    <col min="12801" max="12801" width="19.75" style="81" customWidth="1"/>
    <col min="12802" max="12802" width="9.125" style="81" customWidth="1"/>
    <col min="12803" max="12804" width="11" style="81" bestFit="1" customWidth="1"/>
    <col min="12805" max="12806" width="8.25" style="81" bestFit="1" customWidth="1"/>
    <col min="12807" max="12807" width="10.125" style="81" bestFit="1" customWidth="1"/>
    <col min="12808" max="12808" width="11" style="81" bestFit="1" customWidth="1"/>
    <col min="12809" max="12810" width="10.875" style="81" bestFit="1" customWidth="1"/>
    <col min="12811" max="13056" width="10" style="81"/>
    <col min="13057" max="13057" width="19.75" style="81" customWidth="1"/>
    <col min="13058" max="13058" width="9.125" style="81" customWidth="1"/>
    <col min="13059" max="13060" width="11" style="81" bestFit="1" customWidth="1"/>
    <col min="13061" max="13062" width="8.25" style="81" bestFit="1" customWidth="1"/>
    <col min="13063" max="13063" width="10.125" style="81" bestFit="1" customWidth="1"/>
    <col min="13064" max="13064" width="11" style="81" bestFit="1" customWidth="1"/>
    <col min="13065" max="13066" width="10.875" style="81" bestFit="1" customWidth="1"/>
    <col min="13067" max="13312" width="11" style="81"/>
    <col min="13313" max="13313" width="19.75" style="81" customWidth="1"/>
    <col min="13314" max="13314" width="9.125" style="81" customWidth="1"/>
    <col min="13315" max="13316" width="11" style="81" bestFit="1" customWidth="1"/>
    <col min="13317" max="13318" width="8.25" style="81" bestFit="1" customWidth="1"/>
    <col min="13319" max="13319" width="10.125" style="81" bestFit="1" customWidth="1"/>
    <col min="13320" max="13320" width="11" style="81" bestFit="1" customWidth="1"/>
    <col min="13321" max="13322" width="10.875" style="81" bestFit="1" customWidth="1"/>
    <col min="13323" max="13568" width="10" style="81"/>
    <col min="13569" max="13569" width="19.75" style="81" customWidth="1"/>
    <col min="13570" max="13570" width="9.125" style="81" customWidth="1"/>
    <col min="13571" max="13572" width="11" style="81" bestFit="1" customWidth="1"/>
    <col min="13573" max="13574" width="8.25" style="81" bestFit="1" customWidth="1"/>
    <col min="13575" max="13575" width="10.125" style="81" bestFit="1" customWidth="1"/>
    <col min="13576" max="13576" width="11" style="81" bestFit="1" customWidth="1"/>
    <col min="13577" max="13578" width="10.875" style="81" bestFit="1" customWidth="1"/>
    <col min="13579" max="13824" width="10" style="81"/>
    <col min="13825" max="13825" width="19.75" style="81" customWidth="1"/>
    <col min="13826" max="13826" width="9.125" style="81" customWidth="1"/>
    <col min="13827" max="13828" width="11" style="81" bestFit="1" customWidth="1"/>
    <col min="13829" max="13830" width="8.25" style="81" bestFit="1" customWidth="1"/>
    <col min="13831" max="13831" width="10.125" style="81" bestFit="1" customWidth="1"/>
    <col min="13832" max="13832" width="11" style="81" bestFit="1" customWidth="1"/>
    <col min="13833" max="13834" width="10.875" style="81" bestFit="1" customWidth="1"/>
    <col min="13835" max="14080" width="10" style="81"/>
    <col min="14081" max="14081" width="19.75" style="81" customWidth="1"/>
    <col min="14082" max="14082" width="9.125" style="81" customWidth="1"/>
    <col min="14083" max="14084" width="11" style="81" bestFit="1" customWidth="1"/>
    <col min="14085" max="14086" width="8.25" style="81" bestFit="1" customWidth="1"/>
    <col min="14087" max="14087" width="10.125" style="81" bestFit="1" customWidth="1"/>
    <col min="14088" max="14088" width="11" style="81" bestFit="1" customWidth="1"/>
    <col min="14089" max="14090" width="10.875" style="81" bestFit="1" customWidth="1"/>
    <col min="14091" max="14336" width="11" style="81"/>
    <col min="14337" max="14337" width="19.75" style="81" customWidth="1"/>
    <col min="14338" max="14338" width="9.125" style="81" customWidth="1"/>
    <col min="14339" max="14340" width="11" style="81" bestFit="1" customWidth="1"/>
    <col min="14341" max="14342" width="8.25" style="81" bestFit="1" customWidth="1"/>
    <col min="14343" max="14343" width="10.125" style="81" bestFit="1" customWidth="1"/>
    <col min="14344" max="14344" width="11" style="81" bestFit="1" customWidth="1"/>
    <col min="14345" max="14346" width="10.875" style="81" bestFit="1" customWidth="1"/>
    <col min="14347" max="14592" width="10" style="81"/>
    <col min="14593" max="14593" width="19.75" style="81" customWidth="1"/>
    <col min="14594" max="14594" width="9.125" style="81" customWidth="1"/>
    <col min="14595" max="14596" width="11" style="81" bestFit="1" customWidth="1"/>
    <col min="14597" max="14598" width="8.25" style="81" bestFit="1" customWidth="1"/>
    <col min="14599" max="14599" width="10.125" style="81" bestFit="1" customWidth="1"/>
    <col min="14600" max="14600" width="11" style="81" bestFit="1" customWidth="1"/>
    <col min="14601" max="14602" width="10.875" style="81" bestFit="1" customWidth="1"/>
    <col min="14603" max="14848" width="10" style="81"/>
    <col min="14849" max="14849" width="19.75" style="81" customWidth="1"/>
    <col min="14850" max="14850" width="9.125" style="81" customWidth="1"/>
    <col min="14851" max="14852" width="11" style="81" bestFit="1" customWidth="1"/>
    <col min="14853" max="14854" width="8.25" style="81" bestFit="1" customWidth="1"/>
    <col min="14855" max="14855" width="10.125" style="81" bestFit="1" customWidth="1"/>
    <col min="14856" max="14856" width="11" style="81" bestFit="1" customWidth="1"/>
    <col min="14857" max="14858" width="10.875" style="81" bestFit="1" customWidth="1"/>
    <col min="14859" max="15104" width="10" style="81"/>
    <col min="15105" max="15105" width="19.75" style="81" customWidth="1"/>
    <col min="15106" max="15106" width="9.125" style="81" customWidth="1"/>
    <col min="15107" max="15108" width="11" style="81" bestFit="1" customWidth="1"/>
    <col min="15109" max="15110" width="8.25" style="81" bestFit="1" customWidth="1"/>
    <col min="15111" max="15111" width="10.125" style="81" bestFit="1" customWidth="1"/>
    <col min="15112" max="15112" width="11" style="81" bestFit="1" customWidth="1"/>
    <col min="15113" max="15114" width="10.875" style="81" bestFit="1" customWidth="1"/>
    <col min="15115" max="15360" width="11" style="81"/>
    <col min="15361" max="15361" width="19.75" style="81" customWidth="1"/>
    <col min="15362" max="15362" width="9.125" style="81" customWidth="1"/>
    <col min="15363" max="15364" width="11" style="81" bestFit="1" customWidth="1"/>
    <col min="15365" max="15366" width="8.25" style="81" bestFit="1" customWidth="1"/>
    <col min="15367" max="15367" width="10.125" style="81" bestFit="1" customWidth="1"/>
    <col min="15368" max="15368" width="11" style="81" bestFit="1" customWidth="1"/>
    <col min="15369" max="15370" width="10.875" style="81" bestFit="1" customWidth="1"/>
    <col min="15371" max="15616" width="10" style="81"/>
    <col min="15617" max="15617" width="19.75" style="81" customWidth="1"/>
    <col min="15618" max="15618" width="9.125" style="81" customWidth="1"/>
    <col min="15619" max="15620" width="11" style="81" bestFit="1" customWidth="1"/>
    <col min="15621" max="15622" width="8.25" style="81" bestFit="1" customWidth="1"/>
    <col min="15623" max="15623" width="10.125" style="81" bestFit="1" customWidth="1"/>
    <col min="15624" max="15624" width="11" style="81" bestFit="1" customWidth="1"/>
    <col min="15625" max="15626" width="10.875" style="81" bestFit="1" customWidth="1"/>
    <col min="15627" max="15872" width="10" style="81"/>
    <col min="15873" max="15873" width="19.75" style="81" customWidth="1"/>
    <col min="15874" max="15874" width="9.125" style="81" customWidth="1"/>
    <col min="15875" max="15876" width="11" style="81" bestFit="1" customWidth="1"/>
    <col min="15877" max="15878" width="8.25" style="81" bestFit="1" customWidth="1"/>
    <col min="15879" max="15879" width="10.125" style="81" bestFit="1" customWidth="1"/>
    <col min="15880" max="15880" width="11" style="81" bestFit="1" customWidth="1"/>
    <col min="15881" max="15882" width="10.875" style="81" bestFit="1" customWidth="1"/>
    <col min="15883" max="16128" width="10" style="81"/>
    <col min="16129" max="16129" width="19.75" style="81" customWidth="1"/>
    <col min="16130" max="16130" width="9.125" style="81" customWidth="1"/>
    <col min="16131" max="16132" width="11" style="81" bestFit="1" customWidth="1"/>
    <col min="16133" max="16134" width="8.25" style="81" bestFit="1" customWidth="1"/>
    <col min="16135" max="16135" width="10.125" style="81" bestFit="1" customWidth="1"/>
    <col min="16136" max="16136" width="11" style="81" bestFit="1" customWidth="1"/>
    <col min="16137" max="16138" width="10.875" style="81" bestFit="1" customWidth="1"/>
    <col min="16139" max="16384" width="11" style="81"/>
  </cols>
  <sheetData>
    <row r="1" spans="1:8" x14ac:dyDescent="0.2">
      <c r="A1" s="367" t="s">
        <v>27</v>
      </c>
      <c r="B1" s="368"/>
      <c r="C1" s="368"/>
      <c r="D1" s="368"/>
      <c r="E1" s="368"/>
      <c r="F1" s="368"/>
      <c r="G1" s="368"/>
      <c r="H1" s="368"/>
    </row>
    <row r="2" spans="1:8" ht="15.75" x14ac:dyDescent="0.25">
      <c r="A2" s="369"/>
      <c r="B2" s="370"/>
      <c r="C2" s="343"/>
      <c r="D2" s="343"/>
      <c r="E2" s="343"/>
      <c r="F2" s="343"/>
      <c r="G2" s="358"/>
      <c r="H2" s="358" t="s">
        <v>152</v>
      </c>
    </row>
    <row r="3" spans="1:8" x14ac:dyDescent="0.2">
      <c r="A3" s="359"/>
      <c r="B3" s="790">
        <f>INDICE!A3</f>
        <v>44013</v>
      </c>
      <c r="C3" s="791"/>
      <c r="D3" s="791" t="s">
        <v>116</v>
      </c>
      <c r="E3" s="791"/>
      <c r="F3" s="791" t="s">
        <v>117</v>
      </c>
      <c r="G3" s="792"/>
      <c r="H3" s="791"/>
    </row>
    <row r="4" spans="1:8" x14ac:dyDescent="0.2">
      <c r="A4" s="360"/>
      <c r="B4" s="361" t="s">
        <v>47</v>
      </c>
      <c r="C4" s="361" t="s">
        <v>434</v>
      </c>
      <c r="D4" s="361" t="s">
        <v>47</v>
      </c>
      <c r="E4" s="361" t="s">
        <v>434</v>
      </c>
      <c r="F4" s="361" t="s">
        <v>47</v>
      </c>
      <c r="G4" s="362" t="s">
        <v>434</v>
      </c>
      <c r="H4" s="362" t="s">
        <v>107</v>
      </c>
    </row>
    <row r="5" spans="1:8" x14ac:dyDescent="0.2">
      <c r="A5" s="363" t="s">
        <v>172</v>
      </c>
      <c r="B5" s="335">
        <v>1927.4886899999999</v>
      </c>
      <c r="C5" s="328">
        <v>-11.02808694294959</v>
      </c>
      <c r="D5" s="327">
        <v>10811.819429999998</v>
      </c>
      <c r="E5" s="328">
        <v>-21.091756217816187</v>
      </c>
      <c r="F5" s="327">
        <v>20483.928149999992</v>
      </c>
      <c r="G5" s="342">
        <v>-12.656500877321688</v>
      </c>
      <c r="H5" s="333">
        <v>69.62971280038164</v>
      </c>
    </row>
    <row r="6" spans="1:8" x14ac:dyDescent="0.2">
      <c r="A6" s="363" t="s">
        <v>173</v>
      </c>
      <c r="B6" s="610">
        <v>1.7153700000000001</v>
      </c>
      <c r="C6" s="342">
        <v>66.110180406131676</v>
      </c>
      <c r="D6" s="364">
        <v>17.901559999999996</v>
      </c>
      <c r="E6" s="328">
        <v>-25.767965075005151</v>
      </c>
      <c r="F6" s="327">
        <v>25.466109999999997</v>
      </c>
      <c r="G6" s="328">
        <v>-57.596865251991694</v>
      </c>
      <c r="H6" s="333">
        <v>8.6565326360165312E-2</v>
      </c>
    </row>
    <row r="7" spans="1:8" x14ac:dyDescent="0.2">
      <c r="A7" s="363" t="s">
        <v>174</v>
      </c>
      <c r="B7" s="610">
        <v>0.12733</v>
      </c>
      <c r="C7" s="328">
        <v>-97.970561749400318</v>
      </c>
      <c r="D7" s="364">
        <v>1.0160400000000001</v>
      </c>
      <c r="E7" s="328">
        <v>-96.131294727763901</v>
      </c>
      <c r="F7" s="327">
        <v>25.492010000000008</v>
      </c>
      <c r="G7" s="328">
        <v>-44.059666447224032</v>
      </c>
      <c r="H7" s="333">
        <v>8.6653366581177824E-2</v>
      </c>
    </row>
    <row r="8" spans="1:8" x14ac:dyDescent="0.2">
      <c r="A8" s="374" t="s">
        <v>175</v>
      </c>
      <c r="B8" s="336">
        <v>1929.3313900000001</v>
      </c>
      <c r="C8" s="337">
        <v>-11.242389749906238</v>
      </c>
      <c r="D8" s="336">
        <v>10830.737029999997</v>
      </c>
      <c r="E8" s="383">
        <v>-21.243262606008127</v>
      </c>
      <c r="F8" s="336">
        <v>20534.886269999992</v>
      </c>
      <c r="G8" s="337">
        <v>-12.831815892888637</v>
      </c>
      <c r="H8" s="337">
        <v>69.802931493322973</v>
      </c>
    </row>
    <row r="9" spans="1:8" x14ac:dyDescent="0.2">
      <c r="A9" s="363" t="s">
        <v>176</v>
      </c>
      <c r="B9" s="335">
        <v>316.32335000000012</v>
      </c>
      <c r="C9" s="328">
        <v>-0.46515182852594517</v>
      </c>
      <c r="D9" s="327">
        <v>2662.8993600000008</v>
      </c>
      <c r="E9" s="328">
        <v>6.3782192866654039</v>
      </c>
      <c r="F9" s="327">
        <v>4427.7710800000004</v>
      </c>
      <c r="G9" s="328">
        <v>2.4575830575896669</v>
      </c>
      <c r="H9" s="333">
        <v>15.051040327254603</v>
      </c>
    </row>
    <row r="10" spans="1:8" x14ac:dyDescent="0.2">
      <c r="A10" s="363" t="s">
        <v>177</v>
      </c>
      <c r="B10" s="335">
        <v>29.69769999999999</v>
      </c>
      <c r="C10" s="328">
        <v>-65.862574149759965</v>
      </c>
      <c r="D10" s="327">
        <v>709.77118999999993</v>
      </c>
      <c r="E10" s="328">
        <v>-29.439334282703445</v>
      </c>
      <c r="F10" s="327">
        <v>1382.9564900000003</v>
      </c>
      <c r="G10" s="328">
        <v>-19.037300027840814</v>
      </c>
      <c r="H10" s="333">
        <v>4.7009959471139773</v>
      </c>
    </row>
    <row r="11" spans="1:8" x14ac:dyDescent="0.2">
      <c r="A11" s="363" t="s">
        <v>178</v>
      </c>
      <c r="B11" s="335">
        <v>258.67912000000001</v>
      </c>
      <c r="C11" s="328">
        <v>61.00695541458996</v>
      </c>
      <c r="D11" s="327">
        <v>2027.2391699999998</v>
      </c>
      <c r="E11" s="328">
        <v>83.385718742202002</v>
      </c>
      <c r="F11" s="327">
        <v>3072.7584700000007</v>
      </c>
      <c r="G11" s="328">
        <v>60.425617191058898</v>
      </c>
      <c r="H11" s="333">
        <v>10.44503223230844</v>
      </c>
    </row>
    <row r="12" spans="1:8" s="3" customFormat="1" x14ac:dyDescent="0.2">
      <c r="A12" s="365" t="s">
        <v>149</v>
      </c>
      <c r="B12" s="338">
        <v>2534.0315600000004</v>
      </c>
      <c r="C12" s="339">
        <v>-7.488992248999236</v>
      </c>
      <c r="D12" s="338">
        <v>16230.646749999998</v>
      </c>
      <c r="E12" s="339">
        <v>-11.630180644163223</v>
      </c>
      <c r="F12" s="338">
        <v>29418.372309999995</v>
      </c>
      <c r="G12" s="339">
        <v>-6.6168236149405573</v>
      </c>
      <c r="H12" s="339">
        <v>100</v>
      </c>
    </row>
    <row r="13" spans="1:8" x14ac:dyDescent="0.2">
      <c r="A13" s="375" t="s">
        <v>150</v>
      </c>
      <c r="B13" s="340"/>
      <c r="C13" s="340"/>
      <c r="D13" s="340"/>
      <c r="E13" s="340"/>
      <c r="F13" s="340"/>
      <c r="G13" s="340"/>
      <c r="H13" s="340"/>
    </row>
    <row r="14" spans="1:8" s="105" customFormat="1" x14ac:dyDescent="0.2">
      <c r="A14" s="629" t="s">
        <v>179</v>
      </c>
      <c r="B14" s="620">
        <v>113.65455999999992</v>
      </c>
      <c r="C14" s="621">
        <v>-32.840686003242801</v>
      </c>
      <c r="D14" s="622">
        <v>677.88977999999997</v>
      </c>
      <c r="E14" s="621">
        <v>-34.930788169549736</v>
      </c>
      <c r="F14" s="327">
        <v>1332.1614299999999</v>
      </c>
      <c r="G14" s="621">
        <v>-24.637670771586748</v>
      </c>
      <c r="H14" s="623">
        <v>4.5283315336490144</v>
      </c>
    </row>
    <row r="15" spans="1:8" s="105" customFormat="1" x14ac:dyDescent="0.2">
      <c r="A15" s="630" t="s">
        <v>581</v>
      </c>
      <c r="B15" s="625">
        <v>5.8908780828989631</v>
      </c>
      <c r="C15" s="626"/>
      <c r="D15" s="627">
        <v>6.2589441339247456</v>
      </c>
      <c r="E15" s="626"/>
      <c r="F15" s="627">
        <v>6.4873085367226651</v>
      </c>
      <c r="G15" s="626"/>
      <c r="H15" s="628"/>
    </row>
    <row r="16" spans="1:8" s="105" customFormat="1" x14ac:dyDescent="0.2">
      <c r="A16" s="631" t="s">
        <v>440</v>
      </c>
      <c r="B16" s="632">
        <v>179.38407000000001</v>
      </c>
      <c r="C16" s="633">
        <v>58.928241247915459</v>
      </c>
      <c r="D16" s="634">
        <v>1485.54766</v>
      </c>
      <c r="E16" s="342">
        <v>85.799614109521485</v>
      </c>
      <c r="F16" s="634">
        <v>2279.6114999999991</v>
      </c>
      <c r="G16" s="633">
        <v>72.5593920641262</v>
      </c>
      <c r="H16" s="635">
        <v>7.7489382348496063</v>
      </c>
    </row>
    <row r="17" spans="1:22" x14ac:dyDescent="0.2">
      <c r="A17" s="371"/>
      <c r="B17" s="368"/>
      <c r="C17" s="368"/>
      <c r="D17" s="368"/>
      <c r="E17" s="368"/>
      <c r="F17" s="368"/>
      <c r="G17" s="368"/>
      <c r="H17" s="372" t="s">
        <v>223</v>
      </c>
    </row>
    <row r="18" spans="1:22" x14ac:dyDescent="0.2">
      <c r="A18" s="366" t="s">
        <v>491</v>
      </c>
      <c r="B18" s="343"/>
      <c r="C18" s="343"/>
      <c r="D18" s="343"/>
      <c r="E18" s="343"/>
      <c r="F18" s="327"/>
      <c r="G18" s="343"/>
      <c r="H18" s="343"/>
      <c r="I18" s="88"/>
      <c r="J18" s="88"/>
      <c r="K18" s="88"/>
      <c r="L18" s="88"/>
      <c r="M18" s="88"/>
      <c r="N18" s="88"/>
    </row>
    <row r="19" spans="1:22" x14ac:dyDescent="0.2">
      <c r="A19" s="793" t="s">
        <v>441</v>
      </c>
      <c r="B19" s="794"/>
      <c r="C19" s="794"/>
      <c r="D19" s="794"/>
      <c r="E19" s="794"/>
      <c r="F19" s="794"/>
      <c r="G19" s="794"/>
      <c r="H19" s="343"/>
      <c r="I19" s="88"/>
      <c r="J19" s="88"/>
      <c r="K19" s="88"/>
      <c r="L19" s="88"/>
      <c r="M19" s="88"/>
      <c r="N19" s="88"/>
    </row>
    <row r="20" spans="1:22" ht="14.25" x14ac:dyDescent="0.2">
      <c r="A20" s="133" t="s">
        <v>549</v>
      </c>
      <c r="B20" s="373"/>
      <c r="C20" s="373"/>
      <c r="D20" s="373"/>
      <c r="E20" s="373"/>
      <c r="F20" s="373"/>
      <c r="G20" s="373"/>
      <c r="H20" s="373"/>
      <c r="I20" s="88"/>
      <c r="J20" s="88"/>
      <c r="K20" s="88"/>
      <c r="L20" s="88"/>
      <c r="M20" s="88"/>
      <c r="N20" s="88"/>
    </row>
    <row r="21" spans="1:22" x14ac:dyDescent="0.2">
      <c r="A21" s="138"/>
      <c r="B21" s="84"/>
      <c r="C21" s="84"/>
      <c r="D21" s="84"/>
      <c r="E21" s="84"/>
      <c r="F21" s="84"/>
      <c r="G21" s="84"/>
      <c r="H21" s="84"/>
    </row>
    <row r="23" spans="1:22" x14ac:dyDescent="0.2">
      <c r="D23" s="658"/>
      <c r="E23" s="658"/>
      <c r="F23" s="658"/>
      <c r="G23" s="658"/>
      <c r="H23" s="658"/>
      <c r="I23" s="658"/>
      <c r="J23" s="658"/>
      <c r="K23" s="658"/>
      <c r="L23" s="658"/>
      <c r="M23" s="658"/>
      <c r="N23" s="658"/>
      <c r="O23" s="658"/>
      <c r="P23" s="658"/>
      <c r="Q23" s="658"/>
      <c r="R23" s="658"/>
      <c r="S23" s="658"/>
      <c r="T23" s="658"/>
      <c r="U23" s="658"/>
      <c r="V23" s="658"/>
    </row>
    <row r="24" spans="1:22" x14ac:dyDescent="0.2">
      <c r="B24" s="81" t="s">
        <v>382</v>
      </c>
    </row>
    <row r="32" spans="1:22" x14ac:dyDescent="0.2">
      <c r="C32" s="81" t="s">
        <v>382</v>
      </c>
    </row>
  </sheetData>
  <mergeCells count="4">
    <mergeCell ref="B3:C3"/>
    <mergeCell ref="D3:E3"/>
    <mergeCell ref="F3:H3"/>
    <mergeCell ref="A19:G19"/>
  </mergeCells>
  <conditionalFormatting sqref="B6">
    <cfRule type="cellIs" dxfId="135" priority="23" operator="between">
      <formula>0</formula>
      <formula>0.5</formula>
    </cfRule>
    <cfRule type="cellIs" dxfId="134" priority="24" operator="between">
      <formula>0</formula>
      <formula>0.49</formula>
    </cfRule>
  </conditionalFormatting>
  <conditionalFormatting sqref="D6">
    <cfRule type="cellIs" dxfId="133" priority="21" operator="between">
      <formula>0</formula>
      <formula>0.5</formula>
    </cfRule>
    <cfRule type="cellIs" dxfId="132" priority="22" operator="between">
      <formula>0</formula>
      <formula>0.49</formula>
    </cfRule>
  </conditionalFormatting>
  <conditionalFormatting sqref="D7">
    <cfRule type="cellIs" dxfId="131" priority="19" operator="between">
      <formula>0</formula>
      <formula>0.5</formula>
    </cfRule>
    <cfRule type="cellIs" dxfId="130" priority="20" operator="between">
      <formula>0</formula>
      <formula>0.49</formula>
    </cfRule>
  </conditionalFormatting>
  <conditionalFormatting sqref="B7">
    <cfRule type="cellIs" dxfId="129" priority="7" operator="between">
      <formula>0</formula>
      <formula>0.5</formula>
    </cfRule>
    <cfRule type="cellIs" dxfId="128" priority="8" operator="between">
      <formula>0</formula>
      <formula>0.49</formula>
    </cfRule>
  </conditionalFormatting>
  <conditionalFormatting sqref="E16">
    <cfRule type="cellIs" dxfId="127" priority="6" operator="between">
      <formula>0</formula>
      <formula>0.5</formula>
    </cfRule>
  </conditionalFormatting>
  <conditionalFormatting sqref="E16">
    <cfRule type="cellIs" dxfId="126" priority="5" operator="equal">
      <formula>0</formula>
    </cfRule>
  </conditionalFormatting>
  <conditionalFormatting sqref="E8">
    <cfRule type="cellIs" dxfId="125"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442</v>
      </c>
    </row>
    <row r="2" spans="1:10" ht="15.75" x14ac:dyDescent="0.25">
      <c r="A2" s="2"/>
      <c r="J2" s="79" t="s">
        <v>152</v>
      </c>
    </row>
    <row r="3" spans="1:10" ht="13.7" customHeight="1" x14ac:dyDescent="0.2">
      <c r="A3" s="90" t="s">
        <v>533</v>
      </c>
      <c r="B3" s="788">
        <f>INDICE!A3</f>
        <v>44013</v>
      </c>
      <c r="C3" s="788"/>
      <c r="D3" s="788">
        <f>INDICE!C3</f>
        <v>0</v>
      </c>
      <c r="E3" s="788"/>
      <c r="F3" s="91"/>
      <c r="G3" s="789" t="s">
        <v>117</v>
      </c>
      <c r="H3" s="789"/>
      <c r="I3" s="789"/>
      <c r="J3" s="789"/>
    </row>
    <row r="4" spans="1:10" x14ac:dyDescent="0.2">
      <c r="A4" s="92"/>
      <c r="B4" s="93" t="s">
        <v>180</v>
      </c>
      <c r="C4" s="93" t="s">
        <v>181</v>
      </c>
      <c r="D4" s="93" t="s">
        <v>182</v>
      </c>
      <c r="E4" s="93" t="s">
        <v>183</v>
      </c>
      <c r="F4" s="93"/>
      <c r="G4" s="93" t="s">
        <v>180</v>
      </c>
      <c r="H4" s="93" t="s">
        <v>181</v>
      </c>
      <c r="I4" s="93" t="s">
        <v>182</v>
      </c>
      <c r="J4" s="93" t="s">
        <v>183</v>
      </c>
    </row>
    <row r="5" spans="1:10" x14ac:dyDescent="0.2">
      <c r="A5" s="376" t="s">
        <v>154</v>
      </c>
      <c r="B5" s="94">
        <v>299.02528999999981</v>
      </c>
      <c r="C5" s="94">
        <v>53.720199999999998</v>
      </c>
      <c r="D5" s="94">
        <v>1.8734700000000004</v>
      </c>
      <c r="E5" s="352">
        <v>354.61895999999979</v>
      </c>
      <c r="F5" s="94"/>
      <c r="G5" s="94">
        <v>3236.9512899999972</v>
      </c>
      <c r="H5" s="94">
        <v>697.33171999999968</v>
      </c>
      <c r="I5" s="94">
        <v>65.863279999999989</v>
      </c>
      <c r="J5" s="352">
        <v>4000.146289999997</v>
      </c>
    </row>
    <row r="6" spans="1:10" x14ac:dyDescent="0.2">
      <c r="A6" s="377" t="s">
        <v>155</v>
      </c>
      <c r="B6" s="96">
        <v>74.166800000000009</v>
      </c>
      <c r="C6" s="96">
        <v>25.633699999999997</v>
      </c>
      <c r="D6" s="96">
        <v>1.15351</v>
      </c>
      <c r="E6" s="354">
        <v>100.95401</v>
      </c>
      <c r="F6" s="96"/>
      <c r="G6" s="96">
        <v>788.13867999999991</v>
      </c>
      <c r="H6" s="96">
        <v>318.25414000000001</v>
      </c>
      <c r="I6" s="96">
        <v>73.730190000000007</v>
      </c>
      <c r="J6" s="354">
        <v>1180.12301</v>
      </c>
    </row>
    <row r="7" spans="1:10" x14ac:dyDescent="0.2">
      <c r="A7" s="377" t="s">
        <v>156</v>
      </c>
      <c r="B7" s="96">
        <v>36.727089999999997</v>
      </c>
      <c r="C7" s="96">
        <v>4.7060300000000002</v>
      </c>
      <c r="D7" s="96">
        <v>1.10138</v>
      </c>
      <c r="E7" s="354">
        <v>42.534499999999994</v>
      </c>
      <c r="F7" s="96"/>
      <c r="G7" s="96">
        <v>378.09804999999983</v>
      </c>
      <c r="H7" s="96">
        <v>80.123679999999979</v>
      </c>
      <c r="I7" s="96">
        <v>42.987459999999992</v>
      </c>
      <c r="J7" s="354">
        <v>501.20918999999981</v>
      </c>
    </row>
    <row r="8" spans="1:10" x14ac:dyDescent="0.2">
      <c r="A8" s="377" t="s">
        <v>157</v>
      </c>
      <c r="B8" s="96">
        <v>36.945610000000002</v>
      </c>
      <c r="C8" s="96">
        <v>4.2107400000000004</v>
      </c>
      <c r="D8" s="96">
        <v>6.7784499999999994</v>
      </c>
      <c r="E8" s="354">
        <v>47.934800000000003</v>
      </c>
      <c r="F8" s="96"/>
      <c r="G8" s="96">
        <v>332.62551999999982</v>
      </c>
      <c r="H8" s="96">
        <v>49.022630000000014</v>
      </c>
      <c r="I8" s="96">
        <v>107.85096</v>
      </c>
      <c r="J8" s="354">
        <v>489.4991099999998</v>
      </c>
    </row>
    <row r="9" spans="1:10" x14ac:dyDescent="0.2">
      <c r="A9" s="377" t="s">
        <v>158</v>
      </c>
      <c r="B9" s="96">
        <v>50.433980000000005</v>
      </c>
      <c r="C9" s="96">
        <v>0</v>
      </c>
      <c r="D9" s="96">
        <v>0</v>
      </c>
      <c r="E9" s="354">
        <v>50.433980000000005</v>
      </c>
      <c r="F9" s="96"/>
      <c r="G9" s="96">
        <v>576.4154299999999</v>
      </c>
      <c r="H9" s="96">
        <v>8.1799999999999998E-3</v>
      </c>
      <c r="I9" s="96">
        <v>79.408779999999993</v>
      </c>
      <c r="J9" s="354">
        <v>655.83238999999992</v>
      </c>
    </row>
    <row r="10" spans="1:10" x14ac:dyDescent="0.2">
      <c r="A10" s="377" t="s">
        <v>159</v>
      </c>
      <c r="B10" s="96">
        <v>27.656679999999998</v>
      </c>
      <c r="C10" s="96">
        <v>3.4217600000000004</v>
      </c>
      <c r="D10" s="96">
        <v>7.0919999999999997E-2</v>
      </c>
      <c r="E10" s="354">
        <v>31.149359999999998</v>
      </c>
      <c r="F10" s="96"/>
      <c r="G10" s="96">
        <v>273.34593999999998</v>
      </c>
      <c r="H10" s="96">
        <v>62.119110000000006</v>
      </c>
      <c r="I10" s="96">
        <v>2.39622</v>
      </c>
      <c r="J10" s="354">
        <v>337.86127000000005</v>
      </c>
    </row>
    <row r="11" spans="1:10" x14ac:dyDescent="0.2">
      <c r="A11" s="377" t="s">
        <v>160</v>
      </c>
      <c r="B11" s="96">
        <v>146.74343999999999</v>
      </c>
      <c r="C11" s="96">
        <v>53.30310999999999</v>
      </c>
      <c r="D11" s="96">
        <v>2.8439999999999999</v>
      </c>
      <c r="E11" s="354">
        <v>202.89054999999996</v>
      </c>
      <c r="F11" s="96"/>
      <c r="G11" s="96">
        <v>1504.4839900000002</v>
      </c>
      <c r="H11" s="96">
        <v>673.13886000000014</v>
      </c>
      <c r="I11" s="96">
        <v>158.30714</v>
      </c>
      <c r="J11" s="354">
        <v>2335.9299900000001</v>
      </c>
    </row>
    <row r="12" spans="1:10" x14ac:dyDescent="0.2">
      <c r="A12" s="377" t="s">
        <v>529</v>
      </c>
      <c r="B12" s="96">
        <v>111.39389000000003</v>
      </c>
      <c r="C12" s="96">
        <v>37.495260000000002</v>
      </c>
      <c r="D12" s="96">
        <v>1.2343700000000002</v>
      </c>
      <c r="E12" s="354">
        <v>150.12352000000004</v>
      </c>
      <c r="F12" s="96"/>
      <c r="G12" s="96">
        <v>1153.1161399999996</v>
      </c>
      <c r="H12" s="96">
        <v>607.5687299999995</v>
      </c>
      <c r="I12" s="96">
        <v>102.54112000000002</v>
      </c>
      <c r="J12" s="354">
        <v>1863.2259899999992</v>
      </c>
    </row>
    <row r="13" spans="1:10" x14ac:dyDescent="0.2">
      <c r="A13" s="377" t="s">
        <v>161</v>
      </c>
      <c r="B13" s="96">
        <v>305.53390000000002</v>
      </c>
      <c r="C13" s="96">
        <v>34.909130000000012</v>
      </c>
      <c r="D13" s="96">
        <v>2.9772799999999999</v>
      </c>
      <c r="E13" s="354">
        <v>343.42031000000003</v>
      </c>
      <c r="F13" s="96"/>
      <c r="G13" s="96">
        <v>3350.9076099999993</v>
      </c>
      <c r="H13" s="96">
        <v>520.61138000000005</v>
      </c>
      <c r="I13" s="96">
        <v>171.40214999999992</v>
      </c>
      <c r="J13" s="354">
        <v>4042.9211399999995</v>
      </c>
    </row>
    <row r="14" spans="1:10" x14ac:dyDescent="0.2">
      <c r="A14" s="377" t="s">
        <v>162</v>
      </c>
      <c r="B14" s="96">
        <v>0.91957</v>
      </c>
      <c r="C14" s="96">
        <v>0</v>
      </c>
      <c r="D14" s="96">
        <v>0</v>
      </c>
      <c r="E14" s="354">
        <v>0.91957</v>
      </c>
      <c r="F14" s="96"/>
      <c r="G14" s="96">
        <v>11.45309</v>
      </c>
      <c r="H14" s="96">
        <v>0</v>
      </c>
      <c r="I14" s="96">
        <v>0.73858999999999997</v>
      </c>
      <c r="J14" s="354">
        <v>12.19168</v>
      </c>
    </row>
    <row r="15" spans="1:10" x14ac:dyDescent="0.2">
      <c r="A15" s="377" t="s">
        <v>163</v>
      </c>
      <c r="B15" s="96">
        <v>181.00688999999994</v>
      </c>
      <c r="C15" s="96">
        <v>20.288399999999999</v>
      </c>
      <c r="D15" s="96">
        <v>1.8201500000000002</v>
      </c>
      <c r="E15" s="354">
        <v>203.11543999999995</v>
      </c>
      <c r="F15" s="96"/>
      <c r="G15" s="96">
        <v>1891.7089200000012</v>
      </c>
      <c r="H15" s="96">
        <v>258.99933999999996</v>
      </c>
      <c r="I15" s="96">
        <v>67.559190000000001</v>
      </c>
      <c r="J15" s="354">
        <v>2218.2674500000012</v>
      </c>
    </row>
    <row r="16" spans="1:10" x14ac:dyDescent="0.2">
      <c r="A16" s="377" t="s">
        <v>164</v>
      </c>
      <c r="B16" s="96">
        <v>56.94097</v>
      </c>
      <c r="C16" s="96">
        <v>12.134849999999998</v>
      </c>
      <c r="D16" s="96">
        <v>0.23396000000000003</v>
      </c>
      <c r="E16" s="354">
        <v>69.309779999999989</v>
      </c>
      <c r="F16" s="96"/>
      <c r="G16" s="96">
        <v>613.10906999999986</v>
      </c>
      <c r="H16" s="96">
        <v>155.61271000000005</v>
      </c>
      <c r="I16" s="96">
        <v>14.836089999999997</v>
      </c>
      <c r="J16" s="354">
        <v>783.55786999999987</v>
      </c>
    </row>
    <row r="17" spans="1:10" x14ac:dyDescent="0.2">
      <c r="A17" s="377" t="s">
        <v>165</v>
      </c>
      <c r="B17" s="96">
        <v>116.54904999999998</v>
      </c>
      <c r="C17" s="96">
        <v>20.491120000000002</v>
      </c>
      <c r="D17" s="96">
        <v>4.9649500000000009</v>
      </c>
      <c r="E17" s="354">
        <v>142.00511999999998</v>
      </c>
      <c r="F17" s="96"/>
      <c r="G17" s="96">
        <v>1254.7590599999996</v>
      </c>
      <c r="H17" s="96">
        <v>320.01303000000001</v>
      </c>
      <c r="I17" s="96">
        <v>238.93265999999994</v>
      </c>
      <c r="J17" s="354">
        <v>1813.7047499999996</v>
      </c>
    </row>
    <row r="18" spans="1:10" x14ac:dyDescent="0.2">
      <c r="A18" s="377" t="s">
        <v>166</v>
      </c>
      <c r="B18" s="96">
        <v>13.661</v>
      </c>
      <c r="C18" s="96">
        <v>3.7780200000000002</v>
      </c>
      <c r="D18" s="96">
        <v>0.25933</v>
      </c>
      <c r="E18" s="354">
        <v>17.698349999999998</v>
      </c>
      <c r="F18" s="96"/>
      <c r="G18" s="96">
        <v>134.93770000000001</v>
      </c>
      <c r="H18" s="96">
        <v>50.156009999999995</v>
      </c>
      <c r="I18" s="96">
        <v>15.633749999999996</v>
      </c>
      <c r="J18" s="354">
        <v>200.72745999999998</v>
      </c>
    </row>
    <row r="19" spans="1:10" x14ac:dyDescent="0.2">
      <c r="A19" s="377" t="s">
        <v>167</v>
      </c>
      <c r="B19" s="96">
        <v>196.64296000000002</v>
      </c>
      <c r="C19" s="96">
        <v>8.9635400000000001</v>
      </c>
      <c r="D19" s="96">
        <v>2.5058600000000002</v>
      </c>
      <c r="E19" s="354">
        <v>208.11236000000002</v>
      </c>
      <c r="F19" s="96"/>
      <c r="G19" s="96">
        <v>1923.47596</v>
      </c>
      <c r="H19" s="96">
        <v>208.18098999999992</v>
      </c>
      <c r="I19" s="96">
        <v>159.35151999999997</v>
      </c>
      <c r="J19" s="354">
        <v>2291.0084700000002</v>
      </c>
    </row>
    <row r="20" spans="1:10" x14ac:dyDescent="0.2">
      <c r="A20" s="377" t="s">
        <v>168</v>
      </c>
      <c r="B20" s="96">
        <v>1.0245299999999999</v>
      </c>
      <c r="C20" s="96">
        <v>0</v>
      </c>
      <c r="D20" s="96">
        <v>0</v>
      </c>
      <c r="E20" s="354">
        <v>1.0245299999999999</v>
      </c>
      <c r="F20" s="96"/>
      <c r="G20" s="96">
        <v>16.313699999999997</v>
      </c>
      <c r="H20" s="96">
        <v>0</v>
      </c>
      <c r="I20" s="96">
        <v>0</v>
      </c>
      <c r="J20" s="354">
        <v>16.313699999999997</v>
      </c>
    </row>
    <row r="21" spans="1:10" x14ac:dyDescent="0.2">
      <c r="A21" s="377" t="s">
        <v>169</v>
      </c>
      <c r="B21" s="96">
        <v>72.87951000000001</v>
      </c>
      <c r="C21" s="96">
        <v>12.667289999999999</v>
      </c>
      <c r="D21" s="96">
        <v>0.19994000000000001</v>
      </c>
      <c r="E21" s="354">
        <v>85.746740000000003</v>
      </c>
      <c r="F21" s="96"/>
      <c r="G21" s="96">
        <v>838.11592999999982</v>
      </c>
      <c r="H21" s="96">
        <v>153.40051000000003</v>
      </c>
      <c r="I21" s="96">
        <v>7.9560199999999996</v>
      </c>
      <c r="J21" s="354">
        <v>999.47245999999984</v>
      </c>
    </row>
    <row r="22" spans="1:10" x14ac:dyDescent="0.2">
      <c r="A22" s="377" t="s">
        <v>170</v>
      </c>
      <c r="B22" s="96">
        <v>49.234289999999994</v>
      </c>
      <c r="C22" s="96">
        <v>7.222529999999999</v>
      </c>
      <c r="D22" s="96">
        <v>0.22978000000000001</v>
      </c>
      <c r="E22" s="354">
        <v>56.686599999999991</v>
      </c>
      <c r="F22" s="96"/>
      <c r="G22" s="96">
        <v>552.02725000000009</v>
      </c>
      <c r="H22" s="96">
        <v>99.799080000000018</v>
      </c>
      <c r="I22" s="96">
        <v>14.548999999999999</v>
      </c>
      <c r="J22" s="354">
        <v>666.37533000000008</v>
      </c>
    </row>
    <row r="23" spans="1:10" x14ac:dyDescent="0.2">
      <c r="A23" s="378" t="s">
        <v>171</v>
      </c>
      <c r="B23" s="96">
        <v>150.00323999999998</v>
      </c>
      <c r="C23" s="96">
        <v>13.377669999999998</v>
      </c>
      <c r="D23" s="96">
        <v>1.4503499999999998</v>
      </c>
      <c r="E23" s="354">
        <v>164.83125999999996</v>
      </c>
      <c r="F23" s="96"/>
      <c r="G23" s="96">
        <v>1653.9448200000008</v>
      </c>
      <c r="H23" s="96">
        <v>173.43098000000001</v>
      </c>
      <c r="I23" s="96">
        <v>58.912369999999989</v>
      </c>
      <c r="J23" s="354">
        <v>1886.2881700000009</v>
      </c>
    </row>
    <row r="24" spans="1:10" x14ac:dyDescent="0.2">
      <c r="A24" s="379" t="s">
        <v>443</v>
      </c>
      <c r="B24" s="100">
        <v>1927.4886899999988</v>
      </c>
      <c r="C24" s="100">
        <v>316.32335000000012</v>
      </c>
      <c r="D24" s="100">
        <v>29.697700000000005</v>
      </c>
      <c r="E24" s="100">
        <v>2273.5097399999991</v>
      </c>
      <c r="F24" s="100"/>
      <c r="G24" s="100">
        <v>20483.928149999985</v>
      </c>
      <c r="H24" s="100">
        <v>4427.7710800000004</v>
      </c>
      <c r="I24" s="100">
        <v>1382.9564899999996</v>
      </c>
      <c r="J24" s="100">
        <v>26294.655719999984</v>
      </c>
    </row>
    <row r="25" spans="1:10" x14ac:dyDescent="0.2">
      <c r="J25" s="79" t="s">
        <v>223</v>
      </c>
    </row>
    <row r="26" spans="1:10" x14ac:dyDescent="0.2">
      <c r="A26" s="356" t="s">
        <v>568</v>
      </c>
      <c r="G26" s="58"/>
      <c r="H26" s="58"/>
      <c r="I26" s="58"/>
      <c r="J26" s="58"/>
    </row>
    <row r="27" spans="1:10" x14ac:dyDescent="0.2">
      <c r="A27" s="101" t="s">
        <v>224</v>
      </c>
      <c r="G27" s="58"/>
      <c r="H27" s="58"/>
      <c r="I27" s="58"/>
      <c r="J27" s="58"/>
    </row>
    <row r="28" spans="1:10" ht="18" x14ac:dyDescent="0.25">
      <c r="A28" s="102"/>
      <c r="E28" s="795"/>
      <c r="F28" s="79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24" priority="2" operator="between">
      <formula>0</formula>
      <formula>0.5</formula>
    </cfRule>
    <cfRule type="cellIs" dxfId="123" priority="3" operator="between">
      <formula>0</formula>
      <formula>0.49</formula>
    </cfRule>
  </conditionalFormatting>
  <conditionalFormatting sqref="B5:J24">
    <cfRule type="cellIs" dxfId="12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 customHeight="1" x14ac:dyDescent="0.2"/>
  <cols>
    <col min="1" max="1" width="25.625" style="108" customWidth="1"/>
    <col min="2" max="7" width="10.625" style="108" customWidth="1"/>
    <col min="8" max="8" width="14.75" style="108" customWidth="1"/>
    <col min="9" max="66" width="11" style="108"/>
    <col min="67" max="243" width="10" style="108"/>
    <col min="244" max="244" width="3.625" style="108" customWidth="1"/>
    <col min="245" max="245" width="24.875" style="108" bestFit="1" customWidth="1"/>
    <col min="246" max="251" width="9" style="108" customWidth="1"/>
    <col min="252" max="252" width="8.75" style="108" customWidth="1"/>
    <col min="253" max="253" width="5.625" style="108" bestFit="1" customWidth="1"/>
    <col min="254" max="254" width="7" style="108" bestFit="1" customWidth="1"/>
    <col min="255" max="259" width="5.625" style="108" bestFit="1" customWidth="1"/>
    <col min="260" max="260" width="6.375" style="108" bestFit="1" customWidth="1"/>
    <col min="261" max="261" width="9.625" style="108" bestFit="1" customWidth="1"/>
    <col min="262" max="262" width="7.25" style="108" bestFit="1" customWidth="1"/>
    <col min="263" max="263" width="9.125" style="108" bestFit="1" customWidth="1"/>
    <col min="264" max="264" width="8.5" style="108" bestFit="1" customWidth="1"/>
    <col min="265" max="499" width="10" style="108"/>
    <col min="500" max="500" width="3.625" style="108" customWidth="1"/>
    <col min="501" max="501" width="24.875" style="108" bestFit="1" customWidth="1"/>
    <col min="502" max="507" width="9" style="108" customWidth="1"/>
    <col min="508" max="508" width="8.75" style="108" customWidth="1"/>
    <col min="509" max="509" width="5.625" style="108" bestFit="1" customWidth="1"/>
    <col min="510" max="510" width="7" style="108" bestFit="1" customWidth="1"/>
    <col min="511" max="515" width="5.625" style="108" bestFit="1" customWidth="1"/>
    <col min="516" max="516" width="6.375" style="108" bestFit="1" customWidth="1"/>
    <col min="517" max="517" width="9.625" style="108" bestFit="1" customWidth="1"/>
    <col min="518" max="518" width="7.25" style="108" bestFit="1" customWidth="1"/>
    <col min="519" max="519" width="9.125" style="108" bestFit="1" customWidth="1"/>
    <col min="520" max="520" width="8.5" style="108" bestFit="1" customWidth="1"/>
    <col min="521" max="755" width="10" style="108"/>
    <col min="756" max="756" width="3.625" style="108" customWidth="1"/>
    <col min="757" max="757" width="24.875" style="108" bestFit="1" customWidth="1"/>
    <col min="758" max="763" width="9" style="108" customWidth="1"/>
    <col min="764" max="764" width="8.75" style="108" customWidth="1"/>
    <col min="765" max="765" width="5.625" style="108" bestFit="1" customWidth="1"/>
    <col min="766" max="766" width="7" style="108" bestFit="1" customWidth="1"/>
    <col min="767" max="771" width="5.625" style="108" bestFit="1" customWidth="1"/>
    <col min="772" max="772" width="6.375" style="108" bestFit="1" customWidth="1"/>
    <col min="773" max="773" width="9.625" style="108" bestFit="1" customWidth="1"/>
    <col min="774" max="774" width="7.25" style="108" bestFit="1" customWidth="1"/>
    <col min="775" max="775" width="9.125" style="108" bestFit="1" customWidth="1"/>
    <col min="776" max="776" width="8.5" style="108" bestFit="1" customWidth="1"/>
    <col min="777" max="1011" width="10" style="108"/>
    <col min="1012" max="1012" width="3.625" style="108" customWidth="1"/>
    <col min="1013" max="1013" width="24.875" style="108" bestFit="1" customWidth="1"/>
    <col min="1014" max="1019" width="9" style="108" customWidth="1"/>
    <col min="1020" max="1020" width="8.75" style="108" customWidth="1"/>
    <col min="1021" max="1021" width="5.625" style="108" bestFit="1" customWidth="1"/>
    <col min="1022" max="1022" width="7" style="108" bestFit="1" customWidth="1"/>
    <col min="1023" max="1027" width="5.625" style="108" bestFit="1" customWidth="1"/>
    <col min="1028" max="1028" width="6.375" style="108" bestFit="1" customWidth="1"/>
    <col min="1029" max="1029" width="9.625" style="108" bestFit="1" customWidth="1"/>
    <col min="1030" max="1030" width="7.25" style="108" bestFit="1" customWidth="1"/>
    <col min="1031" max="1031" width="9.125" style="108" bestFit="1" customWidth="1"/>
    <col min="1032" max="1032" width="8.5" style="108" bestFit="1" customWidth="1"/>
    <col min="1033" max="1267" width="10" style="108"/>
    <col min="1268" max="1268" width="3.625" style="108" customWidth="1"/>
    <col min="1269" max="1269" width="24.875" style="108" bestFit="1" customWidth="1"/>
    <col min="1270" max="1275" width="9" style="108" customWidth="1"/>
    <col min="1276" max="1276" width="8.75" style="108" customWidth="1"/>
    <col min="1277" max="1277" width="5.625" style="108" bestFit="1" customWidth="1"/>
    <col min="1278" max="1278" width="7" style="108" bestFit="1" customWidth="1"/>
    <col min="1279" max="1283" width="5.625" style="108" bestFit="1" customWidth="1"/>
    <col min="1284" max="1284" width="6.375" style="108" bestFit="1" customWidth="1"/>
    <col min="1285" max="1285" width="9.625" style="108" bestFit="1" customWidth="1"/>
    <col min="1286" max="1286" width="7.25" style="108" bestFit="1" customWidth="1"/>
    <col min="1287" max="1287" width="9.125" style="108" bestFit="1" customWidth="1"/>
    <col min="1288" max="1288" width="8.5" style="108" bestFit="1" customWidth="1"/>
    <col min="1289" max="1523" width="10" style="108"/>
    <col min="1524" max="1524" width="3.625" style="108" customWidth="1"/>
    <col min="1525" max="1525" width="24.875" style="108" bestFit="1" customWidth="1"/>
    <col min="1526" max="1531" width="9" style="108" customWidth="1"/>
    <col min="1532" max="1532" width="8.75" style="108" customWidth="1"/>
    <col min="1533" max="1533" width="5.625" style="108" bestFit="1" customWidth="1"/>
    <col min="1534" max="1534" width="7" style="108" bestFit="1" customWidth="1"/>
    <col min="1535" max="1539" width="5.625" style="108" bestFit="1" customWidth="1"/>
    <col min="1540" max="1540" width="6.375" style="108" bestFit="1" customWidth="1"/>
    <col min="1541" max="1541" width="9.625" style="108" bestFit="1" customWidth="1"/>
    <col min="1542" max="1542" width="7.25" style="108" bestFit="1" customWidth="1"/>
    <col min="1543" max="1543" width="9.125" style="108" bestFit="1" customWidth="1"/>
    <col min="1544" max="1544" width="8.5" style="108" bestFit="1" customWidth="1"/>
    <col min="1545" max="1779" width="10" style="108"/>
    <col min="1780" max="1780" width="3.625" style="108" customWidth="1"/>
    <col min="1781" max="1781" width="24.875" style="108" bestFit="1" customWidth="1"/>
    <col min="1782" max="1787" width="9" style="108" customWidth="1"/>
    <col min="1788" max="1788" width="8.75" style="108" customWidth="1"/>
    <col min="1789" max="1789" width="5.625" style="108" bestFit="1" customWidth="1"/>
    <col min="1790" max="1790" width="7" style="108" bestFit="1" customWidth="1"/>
    <col min="1791" max="1795" width="5.625" style="108" bestFit="1" customWidth="1"/>
    <col min="1796" max="1796" width="6.375" style="108" bestFit="1" customWidth="1"/>
    <col min="1797" max="1797" width="9.625" style="108" bestFit="1" customWidth="1"/>
    <col min="1798" max="1798" width="7.25" style="108" bestFit="1" customWidth="1"/>
    <col min="1799" max="1799" width="9.125" style="108" bestFit="1" customWidth="1"/>
    <col min="1800" max="1800" width="8.5" style="108" bestFit="1" customWidth="1"/>
    <col min="1801" max="2035" width="10" style="108"/>
    <col min="2036" max="2036" width="3.625" style="108" customWidth="1"/>
    <col min="2037" max="2037" width="24.875" style="108" bestFit="1" customWidth="1"/>
    <col min="2038" max="2043" width="9" style="108" customWidth="1"/>
    <col min="2044" max="2044" width="8.75" style="108" customWidth="1"/>
    <col min="2045" max="2045" width="5.625" style="108" bestFit="1" customWidth="1"/>
    <col min="2046" max="2046" width="7" style="108" bestFit="1" customWidth="1"/>
    <col min="2047" max="2051" width="5.625" style="108" bestFit="1" customWidth="1"/>
    <col min="2052" max="2052" width="6.375" style="108" bestFit="1" customWidth="1"/>
    <col min="2053" max="2053" width="9.625" style="108" bestFit="1" customWidth="1"/>
    <col min="2054" max="2054" width="7.25" style="108" bestFit="1" customWidth="1"/>
    <col min="2055" max="2055" width="9.125" style="108" bestFit="1" customWidth="1"/>
    <col min="2056" max="2056" width="8.5" style="108" bestFit="1" customWidth="1"/>
    <col min="2057" max="2291" width="10" style="108"/>
    <col min="2292" max="2292" width="3.625" style="108" customWidth="1"/>
    <col min="2293" max="2293" width="24.875" style="108" bestFit="1" customWidth="1"/>
    <col min="2294" max="2299" width="9" style="108" customWidth="1"/>
    <col min="2300" max="2300" width="8.75" style="108" customWidth="1"/>
    <col min="2301" max="2301" width="5.625" style="108" bestFit="1" customWidth="1"/>
    <col min="2302" max="2302" width="7" style="108" bestFit="1" customWidth="1"/>
    <col min="2303" max="2307" width="5.625" style="108" bestFit="1" customWidth="1"/>
    <col min="2308" max="2308" width="6.375" style="108" bestFit="1" customWidth="1"/>
    <col min="2309" max="2309" width="9.625" style="108" bestFit="1" customWidth="1"/>
    <col min="2310" max="2310" width="7.25" style="108" bestFit="1" customWidth="1"/>
    <col min="2311" max="2311" width="9.125" style="108" bestFit="1" customWidth="1"/>
    <col min="2312" max="2312" width="8.5" style="108" bestFit="1" customWidth="1"/>
    <col min="2313" max="2547" width="10" style="108"/>
    <col min="2548" max="2548" width="3.625" style="108" customWidth="1"/>
    <col min="2549" max="2549" width="24.875" style="108" bestFit="1" customWidth="1"/>
    <col min="2550" max="2555" width="9" style="108" customWidth="1"/>
    <col min="2556" max="2556" width="8.75" style="108" customWidth="1"/>
    <col min="2557" max="2557" width="5.625" style="108" bestFit="1" customWidth="1"/>
    <col min="2558" max="2558" width="7" style="108" bestFit="1" customWidth="1"/>
    <col min="2559" max="2563" width="5.625" style="108" bestFit="1" customWidth="1"/>
    <col min="2564" max="2564" width="6.375" style="108" bestFit="1" customWidth="1"/>
    <col min="2565" max="2565" width="9.625" style="108" bestFit="1" customWidth="1"/>
    <col min="2566" max="2566" width="7.25" style="108" bestFit="1" customWidth="1"/>
    <col min="2567" max="2567" width="9.125" style="108" bestFit="1" customWidth="1"/>
    <col min="2568" max="2568" width="8.5" style="108" bestFit="1" customWidth="1"/>
    <col min="2569" max="2803" width="10" style="108"/>
    <col min="2804" max="2804" width="3.625" style="108" customWidth="1"/>
    <col min="2805" max="2805" width="24.875" style="108" bestFit="1" customWidth="1"/>
    <col min="2806" max="2811" width="9" style="108" customWidth="1"/>
    <col min="2812" max="2812" width="8.75" style="108" customWidth="1"/>
    <col min="2813" max="2813" width="5.625" style="108" bestFit="1" customWidth="1"/>
    <col min="2814" max="2814" width="7" style="108" bestFit="1" customWidth="1"/>
    <col min="2815" max="2819" width="5.625" style="108" bestFit="1" customWidth="1"/>
    <col min="2820" max="2820" width="6.375" style="108" bestFit="1" customWidth="1"/>
    <col min="2821" max="2821" width="9.625" style="108" bestFit="1" customWidth="1"/>
    <col min="2822" max="2822" width="7.25" style="108" bestFit="1" customWidth="1"/>
    <col min="2823" max="2823" width="9.125" style="108" bestFit="1" customWidth="1"/>
    <col min="2824" max="2824" width="8.5" style="108" bestFit="1" customWidth="1"/>
    <col min="2825" max="3059" width="10" style="108"/>
    <col min="3060" max="3060" width="3.625" style="108" customWidth="1"/>
    <col min="3061" max="3061" width="24.875" style="108" bestFit="1" customWidth="1"/>
    <col min="3062" max="3067" width="9" style="108" customWidth="1"/>
    <col min="3068" max="3068" width="8.75" style="108" customWidth="1"/>
    <col min="3069" max="3069" width="5.625" style="108" bestFit="1" customWidth="1"/>
    <col min="3070" max="3070" width="7" style="108" bestFit="1" customWidth="1"/>
    <col min="3071" max="3075" width="5.625" style="108" bestFit="1" customWidth="1"/>
    <col min="3076" max="3076" width="6.375" style="108" bestFit="1" customWidth="1"/>
    <col min="3077" max="3077" width="9.625" style="108" bestFit="1" customWidth="1"/>
    <col min="3078" max="3078" width="7.25" style="108" bestFit="1" customWidth="1"/>
    <col min="3079" max="3079" width="9.125" style="108" bestFit="1" customWidth="1"/>
    <col min="3080" max="3080" width="8.5" style="108" bestFit="1" customWidth="1"/>
    <col min="3081" max="3315" width="10" style="108"/>
    <col min="3316" max="3316" width="3.625" style="108" customWidth="1"/>
    <col min="3317" max="3317" width="24.875" style="108" bestFit="1" customWidth="1"/>
    <col min="3318" max="3323" width="9" style="108" customWidth="1"/>
    <col min="3324" max="3324" width="8.75" style="108" customWidth="1"/>
    <col min="3325" max="3325" width="5.625" style="108" bestFit="1" customWidth="1"/>
    <col min="3326" max="3326" width="7" style="108" bestFit="1" customWidth="1"/>
    <col min="3327" max="3331" width="5.625" style="108" bestFit="1" customWidth="1"/>
    <col min="3332" max="3332" width="6.375" style="108" bestFit="1" customWidth="1"/>
    <col min="3333" max="3333" width="9.625" style="108" bestFit="1" customWidth="1"/>
    <col min="3334" max="3334" width="7.25" style="108" bestFit="1" customWidth="1"/>
    <col min="3335" max="3335" width="9.125" style="108" bestFit="1" customWidth="1"/>
    <col min="3336" max="3336" width="8.5" style="108" bestFit="1" customWidth="1"/>
    <col min="3337" max="3571" width="10" style="108"/>
    <col min="3572" max="3572" width="3.625" style="108" customWidth="1"/>
    <col min="3573" max="3573" width="24.875" style="108" bestFit="1" customWidth="1"/>
    <col min="3574" max="3579" width="9" style="108" customWidth="1"/>
    <col min="3580" max="3580" width="8.75" style="108" customWidth="1"/>
    <col min="3581" max="3581" width="5.625" style="108" bestFit="1" customWidth="1"/>
    <col min="3582" max="3582" width="7" style="108" bestFit="1" customWidth="1"/>
    <col min="3583" max="3587" width="5.625" style="108" bestFit="1" customWidth="1"/>
    <col min="3588" max="3588" width="6.375" style="108" bestFit="1" customWidth="1"/>
    <col min="3589" max="3589" width="9.625" style="108" bestFit="1" customWidth="1"/>
    <col min="3590" max="3590" width="7.25" style="108" bestFit="1" customWidth="1"/>
    <col min="3591" max="3591" width="9.125" style="108" bestFit="1" customWidth="1"/>
    <col min="3592" max="3592" width="8.5" style="108" bestFit="1" customWidth="1"/>
    <col min="3593" max="3827" width="10" style="108"/>
    <col min="3828" max="3828" width="3.625" style="108" customWidth="1"/>
    <col min="3829" max="3829" width="24.875" style="108" bestFit="1" customWidth="1"/>
    <col min="3830" max="3835" width="9" style="108" customWidth="1"/>
    <col min="3836" max="3836" width="8.75" style="108" customWidth="1"/>
    <col min="3837" max="3837" width="5.625" style="108" bestFit="1" customWidth="1"/>
    <col min="3838" max="3838" width="7" style="108" bestFit="1" customWidth="1"/>
    <col min="3839" max="3843" width="5.625" style="108" bestFit="1" customWidth="1"/>
    <col min="3844" max="3844" width="6.375" style="108" bestFit="1" customWidth="1"/>
    <col min="3845" max="3845" width="9.625" style="108" bestFit="1" customWidth="1"/>
    <col min="3846" max="3846" width="7.25" style="108" bestFit="1" customWidth="1"/>
    <col min="3847" max="3847" width="9.125" style="108" bestFit="1" customWidth="1"/>
    <col min="3848" max="3848" width="8.5" style="108" bestFit="1" customWidth="1"/>
    <col min="3849" max="4083" width="10" style="108"/>
    <col min="4084" max="4084" width="3.625" style="108" customWidth="1"/>
    <col min="4085" max="4085" width="24.875" style="108" bestFit="1" customWidth="1"/>
    <col min="4086" max="4091" width="9" style="108" customWidth="1"/>
    <col min="4092" max="4092" width="8.75" style="108" customWidth="1"/>
    <col min="4093" max="4093" width="5.625" style="108" bestFit="1" customWidth="1"/>
    <col min="4094" max="4094" width="7" style="108" bestFit="1" customWidth="1"/>
    <col min="4095" max="4099" width="5.625" style="108" bestFit="1" customWidth="1"/>
    <col min="4100" max="4100" width="6.375" style="108" bestFit="1" customWidth="1"/>
    <col min="4101" max="4101" width="9.625" style="108" bestFit="1" customWidth="1"/>
    <col min="4102" max="4102" width="7.25" style="108" bestFit="1" customWidth="1"/>
    <col min="4103" max="4103" width="9.125" style="108" bestFit="1" customWidth="1"/>
    <col min="4104" max="4104" width="8.5" style="108" bestFit="1" customWidth="1"/>
    <col min="4105" max="4339" width="10" style="108"/>
    <col min="4340" max="4340" width="3.625" style="108" customWidth="1"/>
    <col min="4341" max="4341" width="24.875" style="108" bestFit="1" customWidth="1"/>
    <col min="4342" max="4347" width="9" style="108" customWidth="1"/>
    <col min="4348" max="4348" width="8.75" style="108" customWidth="1"/>
    <col min="4349" max="4349" width="5.625" style="108" bestFit="1" customWidth="1"/>
    <col min="4350" max="4350" width="7" style="108" bestFit="1" customWidth="1"/>
    <col min="4351" max="4355" width="5.625" style="108" bestFit="1" customWidth="1"/>
    <col min="4356" max="4356" width="6.375" style="108" bestFit="1" customWidth="1"/>
    <col min="4357" max="4357" width="9.625" style="108" bestFit="1" customWidth="1"/>
    <col min="4358" max="4358" width="7.25" style="108" bestFit="1" customWidth="1"/>
    <col min="4359" max="4359" width="9.125" style="108" bestFit="1" customWidth="1"/>
    <col min="4360" max="4360" width="8.5" style="108" bestFit="1" customWidth="1"/>
    <col min="4361" max="4595" width="10" style="108"/>
    <col min="4596" max="4596" width="3.625" style="108" customWidth="1"/>
    <col min="4597" max="4597" width="24.875" style="108" bestFit="1" customWidth="1"/>
    <col min="4598" max="4603" width="9" style="108" customWidth="1"/>
    <col min="4604" max="4604" width="8.75" style="108" customWidth="1"/>
    <col min="4605" max="4605" width="5.625" style="108" bestFit="1" customWidth="1"/>
    <col min="4606" max="4606" width="7" style="108" bestFit="1" customWidth="1"/>
    <col min="4607" max="4611" width="5.625" style="108" bestFit="1" customWidth="1"/>
    <col min="4612" max="4612" width="6.375" style="108" bestFit="1" customWidth="1"/>
    <col min="4613" max="4613" width="9.625" style="108" bestFit="1" customWidth="1"/>
    <col min="4614" max="4614" width="7.25" style="108" bestFit="1" customWidth="1"/>
    <col min="4615" max="4615" width="9.125" style="108" bestFit="1" customWidth="1"/>
    <col min="4616" max="4616" width="8.5" style="108" bestFit="1" customWidth="1"/>
    <col min="4617" max="4851" width="10" style="108"/>
    <col min="4852" max="4852" width="3.625" style="108" customWidth="1"/>
    <col min="4853" max="4853" width="24.875" style="108" bestFit="1" customWidth="1"/>
    <col min="4854" max="4859" width="9" style="108" customWidth="1"/>
    <col min="4860" max="4860" width="8.75" style="108" customWidth="1"/>
    <col min="4861" max="4861" width="5.625" style="108" bestFit="1" customWidth="1"/>
    <col min="4862" max="4862" width="7" style="108" bestFit="1" customWidth="1"/>
    <col min="4863" max="4867" width="5.625" style="108" bestFit="1" customWidth="1"/>
    <col min="4868" max="4868" width="6.375" style="108" bestFit="1" customWidth="1"/>
    <col min="4869" max="4869" width="9.625" style="108" bestFit="1" customWidth="1"/>
    <col min="4870" max="4870" width="7.25" style="108" bestFit="1" customWidth="1"/>
    <col min="4871" max="4871" width="9.125" style="108" bestFit="1" customWidth="1"/>
    <col min="4872" max="4872" width="8.5" style="108" bestFit="1" customWidth="1"/>
    <col min="4873" max="5107" width="10" style="108"/>
    <col min="5108" max="5108" width="3.625" style="108" customWidth="1"/>
    <col min="5109" max="5109" width="24.875" style="108" bestFit="1" customWidth="1"/>
    <col min="5110" max="5115" width="9" style="108" customWidth="1"/>
    <col min="5116" max="5116" width="8.75" style="108" customWidth="1"/>
    <col min="5117" max="5117" width="5.625" style="108" bestFit="1" customWidth="1"/>
    <col min="5118" max="5118" width="7" style="108" bestFit="1" customWidth="1"/>
    <col min="5119" max="5123" width="5.625" style="108" bestFit="1" customWidth="1"/>
    <col min="5124" max="5124" width="6.375" style="108" bestFit="1" customWidth="1"/>
    <col min="5125" max="5125" width="9.625" style="108" bestFit="1" customWidth="1"/>
    <col min="5126" max="5126" width="7.25" style="108" bestFit="1" customWidth="1"/>
    <col min="5127" max="5127" width="9.125" style="108" bestFit="1" customWidth="1"/>
    <col min="5128" max="5128" width="8.5" style="108" bestFit="1" customWidth="1"/>
    <col min="5129" max="5363" width="10" style="108"/>
    <col min="5364" max="5364" width="3.625" style="108" customWidth="1"/>
    <col min="5365" max="5365" width="24.875" style="108" bestFit="1" customWidth="1"/>
    <col min="5366" max="5371" width="9" style="108" customWidth="1"/>
    <col min="5372" max="5372" width="8.75" style="108" customWidth="1"/>
    <col min="5373" max="5373" width="5.625" style="108" bestFit="1" customWidth="1"/>
    <col min="5374" max="5374" width="7" style="108" bestFit="1" customWidth="1"/>
    <col min="5375" max="5379" width="5.625" style="108" bestFit="1" customWidth="1"/>
    <col min="5380" max="5380" width="6.375" style="108" bestFit="1" customWidth="1"/>
    <col min="5381" max="5381" width="9.625" style="108" bestFit="1" customWidth="1"/>
    <col min="5382" max="5382" width="7.25" style="108" bestFit="1" customWidth="1"/>
    <col min="5383" max="5383" width="9.125" style="108" bestFit="1" customWidth="1"/>
    <col min="5384" max="5384" width="8.5" style="108" bestFit="1" customWidth="1"/>
    <col min="5385" max="5619" width="10" style="108"/>
    <col min="5620" max="5620" width="3.625" style="108" customWidth="1"/>
    <col min="5621" max="5621" width="24.875" style="108" bestFit="1" customWidth="1"/>
    <col min="5622" max="5627" width="9" style="108" customWidth="1"/>
    <col min="5628" max="5628" width="8.75" style="108" customWidth="1"/>
    <col min="5629" max="5629" width="5.625" style="108" bestFit="1" customWidth="1"/>
    <col min="5630" max="5630" width="7" style="108" bestFit="1" customWidth="1"/>
    <col min="5631" max="5635" width="5.625" style="108" bestFit="1" customWidth="1"/>
    <col min="5636" max="5636" width="6.375" style="108" bestFit="1" customWidth="1"/>
    <col min="5637" max="5637" width="9.625" style="108" bestFit="1" customWidth="1"/>
    <col min="5638" max="5638" width="7.25" style="108" bestFit="1" customWidth="1"/>
    <col min="5639" max="5639" width="9.125" style="108" bestFit="1" customWidth="1"/>
    <col min="5640" max="5640" width="8.5" style="108" bestFit="1" customWidth="1"/>
    <col min="5641" max="5875" width="10" style="108"/>
    <col min="5876" max="5876" width="3.625" style="108" customWidth="1"/>
    <col min="5877" max="5877" width="24.875" style="108" bestFit="1" customWidth="1"/>
    <col min="5878" max="5883" width="9" style="108" customWidth="1"/>
    <col min="5884" max="5884" width="8.75" style="108" customWidth="1"/>
    <col min="5885" max="5885" width="5.625" style="108" bestFit="1" customWidth="1"/>
    <col min="5886" max="5886" width="7" style="108" bestFit="1" customWidth="1"/>
    <col min="5887" max="5891" width="5.625" style="108" bestFit="1" customWidth="1"/>
    <col min="5892" max="5892" width="6.375" style="108" bestFit="1" customWidth="1"/>
    <col min="5893" max="5893" width="9.625" style="108" bestFit="1" customWidth="1"/>
    <col min="5894" max="5894" width="7.25" style="108" bestFit="1" customWidth="1"/>
    <col min="5895" max="5895" width="9.125" style="108" bestFit="1" customWidth="1"/>
    <col min="5896" max="5896" width="8.5" style="108" bestFit="1" customWidth="1"/>
    <col min="5897" max="6131" width="10" style="108"/>
    <col min="6132" max="6132" width="3.625" style="108" customWidth="1"/>
    <col min="6133" max="6133" width="24.875" style="108" bestFit="1" customWidth="1"/>
    <col min="6134" max="6139" width="9" style="108" customWidth="1"/>
    <col min="6140" max="6140" width="8.75" style="108" customWidth="1"/>
    <col min="6141" max="6141" width="5.625" style="108" bestFit="1" customWidth="1"/>
    <col min="6142" max="6142" width="7" style="108" bestFit="1" customWidth="1"/>
    <col min="6143" max="6147" width="5.625" style="108" bestFit="1" customWidth="1"/>
    <col min="6148" max="6148" width="6.375" style="108" bestFit="1" customWidth="1"/>
    <col min="6149" max="6149" width="9.625" style="108" bestFit="1" customWidth="1"/>
    <col min="6150" max="6150" width="7.25" style="108" bestFit="1" customWidth="1"/>
    <col min="6151" max="6151" width="9.125" style="108" bestFit="1" customWidth="1"/>
    <col min="6152" max="6152" width="8.5" style="108" bestFit="1" customWidth="1"/>
    <col min="6153" max="6387" width="10" style="108"/>
    <col min="6388" max="6388" width="3.625" style="108" customWidth="1"/>
    <col min="6389" max="6389" width="24.875" style="108" bestFit="1" customWidth="1"/>
    <col min="6390" max="6395" width="9" style="108" customWidth="1"/>
    <col min="6396" max="6396" width="8.75" style="108" customWidth="1"/>
    <col min="6397" max="6397" width="5.625" style="108" bestFit="1" customWidth="1"/>
    <col min="6398" max="6398" width="7" style="108" bestFit="1" customWidth="1"/>
    <col min="6399" max="6403" width="5.625" style="108" bestFit="1" customWidth="1"/>
    <col min="6404" max="6404" width="6.375" style="108" bestFit="1" customWidth="1"/>
    <col min="6405" max="6405" width="9.625" style="108" bestFit="1" customWidth="1"/>
    <col min="6406" max="6406" width="7.25" style="108" bestFit="1" customWidth="1"/>
    <col min="6407" max="6407" width="9.125" style="108" bestFit="1" customWidth="1"/>
    <col min="6408" max="6408" width="8.5" style="108" bestFit="1" customWidth="1"/>
    <col min="6409" max="6643" width="10" style="108"/>
    <col min="6644" max="6644" width="3.625" style="108" customWidth="1"/>
    <col min="6645" max="6645" width="24.875" style="108" bestFit="1" customWidth="1"/>
    <col min="6646" max="6651" width="9" style="108" customWidth="1"/>
    <col min="6652" max="6652" width="8.75" style="108" customWidth="1"/>
    <col min="6653" max="6653" width="5.625" style="108" bestFit="1" customWidth="1"/>
    <col min="6654" max="6654" width="7" style="108" bestFit="1" customWidth="1"/>
    <col min="6655" max="6659" width="5.625" style="108" bestFit="1" customWidth="1"/>
    <col min="6660" max="6660" width="6.375" style="108" bestFit="1" customWidth="1"/>
    <col min="6661" max="6661" width="9.625" style="108" bestFit="1" customWidth="1"/>
    <col min="6662" max="6662" width="7.25" style="108" bestFit="1" customWidth="1"/>
    <col min="6663" max="6663" width="9.125" style="108" bestFit="1" customWidth="1"/>
    <col min="6664" max="6664" width="8.5" style="108" bestFit="1" customWidth="1"/>
    <col min="6665" max="6899" width="10" style="108"/>
    <col min="6900" max="6900" width="3.625" style="108" customWidth="1"/>
    <col min="6901" max="6901" width="24.875" style="108" bestFit="1" customWidth="1"/>
    <col min="6902" max="6907" width="9" style="108" customWidth="1"/>
    <col min="6908" max="6908" width="8.75" style="108" customWidth="1"/>
    <col min="6909" max="6909" width="5.625" style="108" bestFit="1" customWidth="1"/>
    <col min="6910" max="6910" width="7" style="108" bestFit="1" customWidth="1"/>
    <col min="6911" max="6915" width="5.625" style="108" bestFit="1" customWidth="1"/>
    <col min="6916" max="6916" width="6.375" style="108" bestFit="1" customWidth="1"/>
    <col min="6917" max="6917" width="9.625" style="108" bestFit="1" customWidth="1"/>
    <col min="6918" max="6918" width="7.25" style="108" bestFit="1" customWidth="1"/>
    <col min="6919" max="6919" width="9.125" style="108" bestFit="1" customWidth="1"/>
    <col min="6920" max="6920" width="8.5" style="108" bestFit="1" customWidth="1"/>
    <col min="6921" max="7155" width="10" style="108"/>
    <col min="7156" max="7156" width="3.625" style="108" customWidth="1"/>
    <col min="7157" max="7157" width="24.875" style="108" bestFit="1" customWidth="1"/>
    <col min="7158" max="7163" width="9" style="108" customWidth="1"/>
    <col min="7164" max="7164" width="8.75" style="108" customWidth="1"/>
    <col min="7165" max="7165" width="5.625" style="108" bestFit="1" customWidth="1"/>
    <col min="7166" max="7166" width="7" style="108" bestFit="1" customWidth="1"/>
    <col min="7167" max="7171" width="5.625" style="108" bestFit="1" customWidth="1"/>
    <col min="7172" max="7172" width="6.375" style="108" bestFit="1" customWidth="1"/>
    <col min="7173" max="7173" width="9.625" style="108" bestFit="1" customWidth="1"/>
    <col min="7174" max="7174" width="7.25" style="108" bestFit="1" customWidth="1"/>
    <col min="7175" max="7175" width="9.125" style="108" bestFit="1" customWidth="1"/>
    <col min="7176" max="7176" width="8.5" style="108" bestFit="1" customWidth="1"/>
    <col min="7177" max="7411" width="10" style="108"/>
    <col min="7412" max="7412" width="3.625" style="108" customWidth="1"/>
    <col min="7413" max="7413" width="24.875" style="108" bestFit="1" customWidth="1"/>
    <col min="7414" max="7419" width="9" style="108" customWidth="1"/>
    <col min="7420" max="7420" width="8.75" style="108" customWidth="1"/>
    <col min="7421" max="7421" width="5.625" style="108" bestFit="1" customWidth="1"/>
    <col min="7422" max="7422" width="7" style="108" bestFit="1" customWidth="1"/>
    <col min="7423" max="7427" width="5.625" style="108" bestFit="1" customWidth="1"/>
    <col min="7428" max="7428" width="6.375" style="108" bestFit="1" customWidth="1"/>
    <col min="7429" max="7429" width="9.625" style="108" bestFit="1" customWidth="1"/>
    <col min="7430" max="7430" width="7.25" style="108" bestFit="1" customWidth="1"/>
    <col min="7431" max="7431" width="9.125" style="108" bestFit="1" customWidth="1"/>
    <col min="7432" max="7432" width="8.5" style="108" bestFit="1" customWidth="1"/>
    <col min="7433" max="7667" width="10" style="108"/>
    <col min="7668" max="7668" width="3.625" style="108" customWidth="1"/>
    <col min="7669" max="7669" width="24.875" style="108" bestFit="1" customWidth="1"/>
    <col min="7670" max="7675" width="9" style="108" customWidth="1"/>
    <col min="7676" max="7676" width="8.75" style="108" customWidth="1"/>
    <col min="7677" max="7677" width="5.625" style="108" bestFit="1" customWidth="1"/>
    <col min="7678" max="7678" width="7" style="108" bestFit="1" customWidth="1"/>
    <col min="7679" max="7683" width="5.625" style="108" bestFit="1" customWidth="1"/>
    <col min="7684" max="7684" width="6.375" style="108" bestFit="1" customWidth="1"/>
    <col min="7685" max="7685" width="9.625" style="108" bestFit="1" customWidth="1"/>
    <col min="7686" max="7686" width="7.25" style="108" bestFit="1" customWidth="1"/>
    <col min="7687" max="7687" width="9.125" style="108" bestFit="1" customWidth="1"/>
    <col min="7688" max="7688" width="8.5" style="108" bestFit="1" customWidth="1"/>
    <col min="7689" max="7923" width="10" style="108"/>
    <col min="7924" max="7924" width="3.625" style="108" customWidth="1"/>
    <col min="7925" max="7925" width="24.875" style="108" bestFit="1" customWidth="1"/>
    <col min="7926" max="7931" width="9" style="108" customWidth="1"/>
    <col min="7932" max="7932" width="8.75" style="108" customWidth="1"/>
    <col min="7933" max="7933" width="5.625" style="108" bestFit="1" customWidth="1"/>
    <col min="7934" max="7934" width="7" style="108" bestFit="1" customWidth="1"/>
    <col min="7935" max="7939" width="5.625" style="108" bestFit="1" customWidth="1"/>
    <col min="7940" max="7940" width="6.375" style="108" bestFit="1" customWidth="1"/>
    <col min="7941" max="7941" width="9.625" style="108" bestFit="1" customWidth="1"/>
    <col min="7942" max="7942" width="7.25" style="108" bestFit="1" customWidth="1"/>
    <col min="7943" max="7943" width="9.125" style="108" bestFit="1" customWidth="1"/>
    <col min="7944" max="7944" width="8.5" style="108" bestFit="1" customWidth="1"/>
    <col min="7945" max="8179" width="10" style="108"/>
    <col min="8180" max="8180" width="3.625" style="108" customWidth="1"/>
    <col min="8181" max="8181" width="24.875" style="108" bestFit="1" customWidth="1"/>
    <col min="8182" max="8187" width="9" style="108" customWidth="1"/>
    <col min="8188" max="8188" width="8.75" style="108" customWidth="1"/>
    <col min="8189" max="8189" width="5.625" style="108" bestFit="1" customWidth="1"/>
    <col min="8190" max="8190" width="7" style="108" bestFit="1" customWidth="1"/>
    <col min="8191" max="8195" width="5.625" style="108" bestFit="1" customWidth="1"/>
    <col min="8196" max="8196" width="6.375" style="108" bestFit="1" customWidth="1"/>
    <col min="8197" max="8197" width="9.625" style="108" bestFit="1" customWidth="1"/>
    <col min="8198" max="8198" width="7.25" style="108" bestFit="1" customWidth="1"/>
    <col min="8199" max="8199" width="9.125" style="108" bestFit="1" customWidth="1"/>
    <col min="8200" max="8200" width="8.5" style="108" bestFit="1" customWidth="1"/>
    <col min="8201" max="8435" width="10" style="108"/>
    <col min="8436" max="8436" width="3.625" style="108" customWidth="1"/>
    <col min="8437" max="8437" width="24.875" style="108" bestFit="1" customWidth="1"/>
    <col min="8438" max="8443" width="9" style="108" customWidth="1"/>
    <col min="8444" max="8444" width="8.75" style="108" customWidth="1"/>
    <col min="8445" max="8445" width="5.625" style="108" bestFit="1" customWidth="1"/>
    <col min="8446" max="8446" width="7" style="108" bestFit="1" customWidth="1"/>
    <col min="8447" max="8451" width="5.625" style="108" bestFit="1" customWidth="1"/>
    <col min="8452" max="8452" width="6.375" style="108" bestFit="1" customWidth="1"/>
    <col min="8453" max="8453" width="9.625" style="108" bestFit="1" customWidth="1"/>
    <col min="8454" max="8454" width="7.25" style="108" bestFit="1" customWidth="1"/>
    <col min="8455" max="8455" width="9.125" style="108" bestFit="1" customWidth="1"/>
    <col min="8456" max="8456" width="8.5" style="108" bestFit="1" customWidth="1"/>
    <col min="8457" max="8691" width="10" style="108"/>
    <col min="8692" max="8692" width="3.625" style="108" customWidth="1"/>
    <col min="8693" max="8693" width="24.875" style="108" bestFit="1" customWidth="1"/>
    <col min="8694" max="8699" width="9" style="108" customWidth="1"/>
    <col min="8700" max="8700" width="8.75" style="108" customWidth="1"/>
    <col min="8701" max="8701" width="5.625" style="108" bestFit="1" customWidth="1"/>
    <col min="8702" max="8702" width="7" style="108" bestFit="1" customWidth="1"/>
    <col min="8703" max="8707" width="5.625" style="108" bestFit="1" customWidth="1"/>
    <col min="8708" max="8708" width="6.375" style="108" bestFit="1" customWidth="1"/>
    <col min="8709" max="8709" width="9.625" style="108" bestFit="1" customWidth="1"/>
    <col min="8710" max="8710" width="7.25" style="108" bestFit="1" customWidth="1"/>
    <col min="8711" max="8711" width="9.125" style="108" bestFit="1" customWidth="1"/>
    <col min="8712" max="8712" width="8.5" style="108" bestFit="1" customWidth="1"/>
    <col min="8713" max="8947" width="10" style="108"/>
    <col min="8948" max="8948" width="3.625" style="108" customWidth="1"/>
    <col min="8949" max="8949" width="24.875" style="108" bestFit="1" customWidth="1"/>
    <col min="8950" max="8955" width="9" style="108" customWidth="1"/>
    <col min="8956" max="8956" width="8.75" style="108" customWidth="1"/>
    <col min="8957" max="8957" width="5.625" style="108" bestFit="1" customWidth="1"/>
    <col min="8958" max="8958" width="7" style="108" bestFit="1" customWidth="1"/>
    <col min="8959" max="8963" width="5.625" style="108" bestFit="1" customWidth="1"/>
    <col min="8964" max="8964" width="6.375" style="108" bestFit="1" customWidth="1"/>
    <col min="8965" max="8965" width="9.625" style="108" bestFit="1" customWidth="1"/>
    <col min="8966" max="8966" width="7.25" style="108" bestFit="1" customWidth="1"/>
    <col min="8967" max="8967" width="9.125" style="108" bestFit="1" customWidth="1"/>
    <col min="8968" max="8968" width="8.5" style="108" bestFit="1" customWidth="1"/>
    <col min="8969" max="9203" width="10" style="108"/>
    <col min="9204" max="9204" width="3.625" style="108" customWidth="1"/>
    <col min="9205" max="9205" width="24.875" style="108" bestFit="1" customWidth="1"/>
    <col min="9206" max="9211" width="9" style="108" customWidth="1"/>
    <col min="9212" max="9212" width="8.75" style="108" customWidth="1"/>
    <col min="9213" max="9213" width="5.625" style="108" bestFit="1" customWidth="1"/>
    <col min="9214" max="9214" width="7" style="108" bestFit="1" customWidth="1"/>
    <col min="9215" max="9219" width="5.625" style="108" bestFit="1" customWidth="1"/>
    <col min="9220" max="9220" width="6.375" style="108" bestFit="1" customWidth="1"/>
    <col min="9221" max="9221" width="9.625" style="108" bestFit="1" customWidth="1"/>
    <col min="9222" max="9222" width="7.25" style="108" bestFit="1" customWidth="1"/>
    <col min="9223" max="9223" width="9.125" style="108" bestFit="1" customWidth="1"/>
    <col min="9224" max="9224" width="8.5" style="108" bestFit="1" customWidth="1"/>
    <col min="9225" max="9459" width="10" style="108"/>
    <col min="9460" max="9460" width="3.625" style="108" customWidth="1"/>
    <col min="9461" max="9461" width="24.875" style="108" bestFit="1" customWidth="1"/>
    <col min="9462" max="9467" width="9" style="108" customWidth="1"/>
    <col min="9468" max="9468" width="8.75" style="108" customWidth="1"/>
    <col min="9469" max="9469" width="5.625" style="108" bestFit="1" customWidth="1"/>
    <col min="9470" max="9470" width="7" style="108" bestFit="1" customWidth="1"/>
    <col min="9471" max="9475" width="5.625" style="108" bestFit="1" customWidth="1"/>
    <col min="9476" max="9476" width="6.375" style="108" bestFit="1" customWidth="1"/>
    <col min="9477" max="9477" width="9.625" style="108" bestFit="1" customWidth="1"/>
    <col min="9478" max="9478" width="7.25" style="108" bestFit="1" customWidth="1"/>
    <col min="9479" max="9479" width="9.125" style="108" bestFit="1" customWidth="1"/>
    <col min="9480" max="9480" width="8.5" style="108" bestFit="1" customWidth="1"/>
    <col min="9481" max="9715" width="10" style="108"/>
    <col min="9716" max="9716" width="3.625" style="108" customWidth="1"/>
    <col min="9717" max="9717" width="24.875" style="108" bestFit="1" customWidth="1"/>
    <col min="9718" max="9723" width="9" style="108" customWidth="1"/>
    <col min="9724" max="9724" width="8.75" style="108" customWidth="1"/>
    <col min="9725" max="9725" width="5.625" style="108" bestFit="1" customWidth="1"/>
    <col min="9726" max="9726" width="7" style="108" bestFit="1" customWidth="1"/>
    <col min="9727" max="9731" width="5.625" style="108" bestFit="1" customWidth="1"/>
    <col min="9732" max="9732" width="6.375" style="108" bestFit="1" customWidth="1"/>
    <col min="9733" max="9733" width="9.625" style="108" bestFit="1" customWidth="1"/>
    <col min="9734" max="9734" width="7.25" style="108" bestFit="1" customWidth="1"/>
    <col min="9735" max="9735" width="9.125" style="108" bestFit="1" customWidth="1"/>
    <col min="9736" max="9736" width="8.5" style="108" bestFit="1" customWidth="1"/>
    <col min="9737" max="9971" width="10" style="108"/>
    <col min="9972" max="9972" width="3.625" style="108" customWidth="1"/>
    <col min="9973" max="9973" width="24.875" style="108" bestFit="1" customWidth="1"/>
    <col min="9974" max="9979" width="9" style="108" customWidth="1"/>
    <col min="9980" max="9980" width="8.75" style="108" customWidth="1"/>
    <col min="9981" max="9981" width="5.625" style="108" bestFit="1" customWidth="1"/>
    <col min="9982" max="9982" width="7" style="108" bestFit="1" customWidth="1"/>
    <col min="9983" max="9987" width="5.625" style="108" bestFit="1" customWidth="1"/>
    <col min="9988" max="9988" width="6.375" style="108" bestFit="1" customWidth="1"/>
    <col min="9989" max="9989" width="9.625" style="108" bestFit="1" customWidth="1"/>
    <col min="9990" max="9990" width="7.25" style="108" bestFit="1" customWidth="1"/>
    <col min="9991" max="9991" width="9.125" style="108" bestFit="1" customWidth="1"/>
    <col min="9992" max="9992" width="8.5" style="108" bestFit="1" customWidth="1"/>
    <col min="9993" max="10227" width="10" style="108"/>
    <col min="10228" max="10228" width="3.625" style="108" customWidth="1"/>
    <col min="10229" max="10229" width="24.875" style="108" bestFit="1" customWidth="1"/>
    <col min="10230" max="10235" width="9" style="108" customWidth="1"/>
    <col min="10236" max="10236" width="8.75" style="108" customWidth="1"/>
    <col min="10237" max="10237" width="5.625" style="108" bestFit="1" customWidth="1"/>
    <col min="10238" max="10238" width="7" style="108" bestFit="1" customWidth="1"/>
    <col min="10239" max="10243" width="5.625" style="108" bestFit="1" customWidth="1"/>
    <col min="10244" max="10244" width="6.375" style="108" bestFit="1" customWidth="1"/>
    <col min="10245" max="10245" width="9.625" style="108" bestFit="1" customWidth="1"/>
    <col min="10246" max="10246" width="7.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875" style="108" bestFit="1" customWidth="1"/>
    <col min="10486" max="10491" width="9" style="108" customWidth="1"/>
    <col min="10492" max="10492" width="8.75" style="108" customWidth="1"/>
    <col min="10493" max="10493" width="5.625" style="108" bestFit="1" customWidth="1"/>
    <col min="10494" max="10494" width="7" style="108" bestFit="1" customWidth="1"/>
    <col min="10495" max="10499" width="5.625" style="108" bestFit="1" customWidth="1"/>
    <col min="10500" max="10500" width="6.375" style="108" bestFit="1" customWidth="1"/>
    <col min="10501" max="10501" width="9.625" style="108" bestFit="1" customWidth="1"/>
    <col min="10502" max="10502" width="7.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875" style="108" bestFit="1" customWidth="1"/>
    <col min="10742" max="10747" width="9" style="108" customWidth="1"/>
    <col min="10748" max="10748" width="8.75" style="108" customWidth="1"/>
    <col min="10749" max="10749" width="5.625" style="108" bestFit="1" customWidth="1"/>
    <col min="10750" max="10750" width="7" style="108" bestFit="1" customWidth="1"/>
    <col min="10751" max="10755" width="5.625" style="108" bestFit="1" customWidth="1"/>
    <col min="10756" max="10756" width="6.375" style="108" bestFit="1" customWidth="1"/>
    <col min="10757" max="10757" width="9.625" style="108" bestFit="1" customWidth="1"/>
    <col min="10758" max="10758" width="7.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875" style="108" bestFit="1" customWidth="1"/>
    <col min="10998" max="11003" width="9" style="108" customWidth="1"/>
    <col min="11004" max="11004" width="8.75" style="108" customWidth="1"/>
    <col min="11005" max="11005" width="5.625" style="108" bestFit="1" customWidth="1"/>
    <col min="11006" max="11006" width="7" style="108" bestFit="1" customWidth="1"/>
    <col min="11007" max="11011" width="5.625" style="108" bestFit="1" customWidth="1"/>
    <col min="11012" max="11012" width="6.375" style="108" bestFit="1" customWidth="1"/>
    <col min="11013" max="11013" width="9.625" style="108" bestFit="1" customWidth="1"/>
    <col min="11014" max="11014" width="7.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875" style="108" bestFit="1" customWidth="1"/>
    <col min="11254" max="11259" width="9" style="108" customWidth="1"/>
    <col min="11260" max="11260" width="8.75" style="108" customWidth="1"/>
    <col min="11261" max="11261" width="5.625" style="108" bestFit="1" customWidth="1"/>
    <col min="11262" max="11262" width="7" style="108" bestFit="1" customWidth="1"/>
    <col min="11263" max="11267" width="5.625" style="108" bestFit="1" customWidth="1"/>
    <col min="11268" max="11268" width="6.375" style="108" bestFit="1" customWidth="1"/>
    <col min="11269" max="11269" width="9.625" style="108" bestFit="1" customWidth="1"/>
    <col min="11270" max="11270" width="7.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875" style="108" bestFit="1" customWidth="1"/>
    <col min="11510" max="11515" width="9" style="108" customWidth="1"/>
    <col min="11516" max="11516" width="8.75" style="108" customWidth="1"/>
    <col min="11517" max="11517" width="5.625" style="108" bestFit="1" customWidth="1"/>
    <col min="11518" max="11518" width="7" style="108" bestFit="1" customWidth="1"/>
    <col min="11519" max="11523" width="5.625" style="108" bestFit="1" customWidth="1"/>
    <col min="11524" max="11524" width="6.375" style="108" bestFit="1" customWidth="1"/>
    <col min="11525" max="11525" width="9.625" style="108" bestFit="1" customWidth="1"/>
    <col min="11526" max="11526" width="7.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875" style="108" bestFit="1" customWidth="1"/>
    <col min="11766" max="11771" width="9" style="108" customWidth="1"/>
    <col min="11772" max="11772" width="8.75" style="108" customWidth="1"/>
    <col min="11773" max="11773" width="5.625" style="108" bestFit="1" customWidth="1"/>
    <col min="11774" max="11774" width="7" style="108" bestFit="1" customWidth="1"/>
    <col min="11775" max="11779" width="5.625" style="108" bestFit="1" customWidth="1"/>
    <col min="11780" max="11780" width="6.375" style="108" bestFit="1" customWidth="1"/>
    <col min="11781" max="11781" width="9.625" style="108" bestFit="1" customWidth="1"/>
    <col min="11782" max="11782" width="7.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875" style="108" bestFit="1" customWidth="1"/>
    <col min="12022" max="12027" width="9" style="108" customWidth="1"/>
    <col min="12028" max="12028" width="8.75" style="108" customWidth="1"/>
    <col min="12029" max="12029" width="5.625" style="108" bestFit="1" customWidth="1"/>
    <col min="12030" max="12030" width="7" style="108" bestFit="1" customWidth="1"/>
    <col min="12031" max="12035" width="5.625" style="108" bestFit="1" customWidth="1"/>
    <col min="12036" max="12036" width="6.375" style="108" bestFit="1" customWidth="1"/>
    <col min="12037" max="12037" width="9.625" style="108" bestFit="1" customWidth="1"/>
    <col min="12038" max="12038" width="7.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875" style="108" bestFit="1" customWidth="1"/>
    <col min="12278" max="12283" width="9" style="108" customWidth="1"/>
    <col min="12284" max="12284" width="8.75" style="108" customWidth="1"/>
    <col min="12285" max="12285" width="5.625" style="108" bestFit="1" customWidth="1"/>
    <col min="12286" max="12286" width="7" style="108" bestFit="1" customWidth="1"/>
    <col min="12287" max="12291" width="5.625" style="108" bestFit="1" customWidth="1"/>
    <col min="12292" max="12292" width="6.375" style="108" bestFit="1" customWidth="1"/>
    <col min="12293" max="12293" width="9.625" style="108" bestFit="1" customWidth="1"/>
    <col min="12294" max="12294" width="7.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875" style="108" bestFit="1" customWidth="1"/>
    <col min="12534" max="12539" width="9" style="108" customWidth="1"/>
    <col min="12540" max="12540" width="8.75" style="108" customWidth="1"/>
    <col min="12541" max="12541" width="5.625" style="108" bestFit="1" customWidth="1"/>
    <col min="12542" max="12542" width="7" style="108" bestFit="1" customWidth="1"/>
    <col min="12543" max="12547" width="5.625" style="108" bestFit="1" customWidth="1"/>
    <col min="12548" max="12548" width="6.375" style="108" bestFit="1" customWidth="1"/>
    <col min="12549" max="12549" width="9.625" style="108" bestFit="1" customWidth="1"/>
    <col min="12550" max="12550" width="7.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875" style="108" bestFit="1" customWidth="1"/>
    <col min="12790" max="12795" width="9" style="108" customWidth="1"/>
    <col min="12796" max="12796" width="8.75" style="108" customWidth="1"/>
    <col min="12797" max="12797" width="5.625" style="108" bestFit="1" customWidth="1"/>
    <col min="12798" max="12798" width="7" style="108" bestFit="1" customWidth="1"/>
    <col min="12799" max="12803" width="5.625" style="108" bestFit="1" customWidth="1"/>
    <col min="12804" max="12804" width="6.375" style="108" bestFit="1" customWidth="1"/>
    <col min="12805" max="12805" width="9.625" style="108" bestFit="1" customWidth="1"/>
    <col min="12806" max="12806" width="7.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875" style="108" bestFit="1" customWidth="1"/>
    <col min="13046" max="13051" width="9" style="108" customWidth="1"/>
    <col min="13052" max="13052" width="8.75" style="108" customWidth="1"/>
    <col min="13053" max="13053" width="5.625" style="108" bestFit="1" customWidth="1"/>
    <col min="13054" max="13054" width="7" style="108" bestFit="1" customWidth="1"/>
    <col min="13055" max="13059" width="5.625" style="108" bestFit="1" customWidth="1"/>
    <col min="13060" max="13060" width="6.375" style="108" bestFit="1" customWidth="1"/>
    <col min="13061" max="13061" width="9.625" style="108" bestFit="1" customWidth="1"/>
    <col min="13062" max="13062" width="7.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875" style="108" bestFit="1" customWidth="1"/>
    <col min="13302" max="13307" width="9" style="108" customWidth="1"/>
    <col min="13308" max="13308" width="8.75" style="108" customWidth="1"/>
    <col min="13309" max="13309" width="5.625" style="108" bestFit="1" customWidth="1"/>
    <col min="13310" max="13310" width="7" style="108" bestFit="1" customWidth="1"/>
    <col min="13311" max="13315" width="5.625" style="108" bestFit="1" customWidth="1"/>
    <col min="13316" max="13316" width="6.375" style="108" bestFit="1" customWidth="1"/>
    <col min="13317" max="13317" width="9.625" style="108" bestFit="1" customWidth="1"/>
    <col min="13318" max="13318" width="7.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875" style="108" bestFit="1" customWidth="1"/>
    <col min="13558" max="13563" width="9" style="108" customWidth="1"/>
    <col min="13564" max="13564" width="8.75" style="108" customWidth="1"/>
    <col min="13565" max="13565" width="5.625" style="108" bestFit="1" customWidth="1"/>
    <col min="13566" max="13566" width="7" style="108" bestFit="1" customWidth="1"/>
    <col min="13567" max="13571" width="5.625" style="108" bestFit="1" customWidth="1"/>
    <col min="13572" max="13572" width="6.375" style="108" bestFit="1" customWidth="1"/>
    <col min="13573" max="13573" width="9.625" style="108" bestFit="1" customWidth="1"/>
    <col min="13574" max="13574" width="7.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875" style="108" bestFit="1" customWidth="1"/>
    <col min="13814" max="13819" width="9" style="108" customWidth="1"/>
    <col min="13820" max="13820" width="8.75" style="108" customWidth="1"/>
    <col min="13821" max="13821" width="5.625" style="108" bestFit="1" customWidth="1"/>
    <col min="13822" max="13822" width="7" style="108" bestFit="1" customWidth="1"/>
    <col min="13823" max="13827" width="5.625" style="108" bestFit="1" customWidth="1"/>
    <col min="13828" max="13828" width="6.375" style="108" bestFit="1" customWidth="1"/>
    <col min="13829" max="13829" width="9.625" style="108" bestFit="1" customWidth="1"/>
    <col min="13830" max="13830" width="7.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875" style="108" bestFit="1" customWidth="1"/>
    <col min="14070" max="14075" width="9" style="108" customWidth="1"/>
    <col min="14076" max="14076" width="8.75" style="108" customWidth="1"/>
    <col min="14077" max="14077" width="5.625" style="108" bestFit="1" customWidth="1"/>
    <col min="14078" max="14078" width="7" style="108" bestFit="1" customWidth="1"/>
    <col min="14079" max="14083" width="5.625" style="108" bestFit="1" customWidth="1"/>
    <col min="14084" max="14084" width="6.375" style="108" bestFit="1" customWidth="1"/>
    <col min="14085" max="14085" width="9.625" style="108" bestFit="1" customWidth="1"/>
    <col min="14086" max="14086" width="7.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875" style="108" bestFit="1" customWidth="1"/>
    <col min="14326" max="14331" width="9" style="108" customWidth="1"/>
    <col min="14332" max="14332" width="8.75" style="108" customWidth="1"/>
    <col min="14333" max="14333" width="5.625" style="108" bestFit="1" customWidth="1"/>
    <col min="14334" max="14334" width="7" style="108" bestFit="1" customWidth="1"/>
    <col min="14335" max="14339" width="5.625" style="108" bestFit="1" customWidth="1"/>
    <col min="14340" max="14340" width="6.375" style="108" bestFit="1" customWidth="1"/>
    <col min="14341" max="14341" width="9.625" style="108" bestFit="1" customWidth="1"/>
    <col min="14342" max="14342" width="7.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875" style="108" bestFit="1" customWidth="1"/>
    <col min="14582" max="14587" width="9" style="108" customWidth="1"/>
    <col min="14588" max="14588" width="8.75" style="108" customWidth="1"/>
    <col min="14589" max="14589" width="5.625" style="108" bestFit="1" customWidth="1"/>
    <col min="14590" max="14590" width="7" style="108" bestFit="1" customWidth="1"/>
    <col min="14591" max="14595" width="5.625" style="108" bestFit="1" customWidth="1"/>
    <col min="14596" max="14596" width="6.375" style="108" bestFit="1" customWidth="1"/>
    <col min="14597" max="14597" width="9.625" style="108" bestFit="1" customWidth="1"/>
    <col min="14598" max="14598" width="7.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875" style="108" bestFit="1" customWidth="1"/>
    <col min="14838" max="14843" width="9" style="108" customWidth="1"/>
    <col min="14844" max="14844" width="8.75" style="108" customWidth="1"/>
    <col min="14845" max="14845" width="5.625" style="108" bestFit="1" customWidth="1"/>
    <col min="14846" max="14846" width="7" style="108" bestFit="1" customWidth="1"/>
    <col min="14847" max="14851" width="5.625" style="108" bestFit="1" customWidth="1"/>
    <col min="14852" max="14852" width="6.375" style="108" bestFit="1" customWidth="1"/>
    <col min="14853" max="14853" width="9.625" style="108" bestFit="1" customWidth="1"/>
    <col min="14854" max="14854" width="7.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875" style="108" bestFit="1" customWidth="1"/>
    <col min="15094" max="15099" width="9" style="108" customWidth="1"/>
    <col min="15100" max="15100" width="8.75" style="108" customWidth="1"/>
    <col min="15101" max="15101" width="5.625" style="108" bestFit="1" customWidth="1"/>
    <col min="15102" max="15102" width="7" style="108" bestFit="1" customWidth="1"/>
    <col min="15103" max="15107" width="5.625" style="108" bestFit="1" customWidth="1"/>
    <col min="15108" max="15108" width="6.375" style="108" bestFit="1" customWidth="1"/>
    <col min="15109" max="15109" width="9.625" style="108" bestFit="1" customWidth="1"/>
    <col min="15110" max="15110" width="7.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875" style="108" bestFit="1" customWidth="1"/>
    <col min="15350" max="15355" width="9" style="108" customWidth="1"/>
    <col min="15356" max="15356" width="8.75" style="108" customWidth="1"/>
    <col min="15357" max="15357" width="5.625" style="108" bestFit="1" customWidth="1"/>
    <col min="15358" max="15358" width="7" style="108" bestFit="1" customWidth="1"/>
    <col min="15359" max="15363" width="5.625" style="108" bestFit="1" customWidth="1"/>
    <col min="15364" max="15364" width="6.375" style="108" bestFit="1" customWidth="1"/>
    <col min="15365" max="15365" width="9.625" style="108" bestFit="1" customWidth="1"/>
    <col min="15366" max="15366" width="7.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875" style="108" bestFit="1" customWidth="1"/>
    <col min="15606" max="15611" width="9" style="108" customWidth="1"/>
    <col min="15612" max="15612" width="8.75" style="108" customWidth="1"/>
    <col min="15613" max="15613" width="5.625" style="108" bestFit="1" customWidth="1"/>
    <col min="15614" max="15614" width="7" style="108" bestFit="1" customWidth="1"/>
    <col min="15615" max="15619" width="5.625" style="108" bestFit="1" customWidth="1"/>
    <col min="15620" max="15620" width="6.375" style="108" bestFit="1" customWidth="1"/>
    <col min="15621" max="15621" width="9.625" style="108" bestFit="1" customWidth="1"/>
    <col min="15622" max="15622" width="7.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875" style="108" bestFit="1" customWidth="1"/>
    <col min="15862" max="15867" width="9" style="108" customWidth="1"/>
    <col min="15868" max="15868" width="8.75" style="108" customWidth="1"/>
    <col min="15869" max="15869" width="5.625" style="108" bestFit="1" customWidth="1"/>
    <col min="15870" max="15870" width="7" style="108" bestFit="1" customWidth="1"/>
    <col min="15871" max="15875" width="5.625" style="108" bestFit="1" customWidth="1"/>
    <col min="15876" max="15876" width="6.375" style="108" bestFit="1" customWidth="1"/>
    <col min="15877" max="15877" width="9.625" style="108" bestFit="1" customWidth="1"/>
    <col min="15878" max="15878" width="7.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875" style="108" bestFit="1" customWidth="1"/>
    <col min="16118" max="16123" width="9" style="108" customWidth="1"/>
    <col min="16124" max="16124" width="8.75" style="108" customWidth="1"/>
    <col min="16125" max="16125" width="5.625" style="108" bestFit="1" customWidth="1"/>
    <col min="16126" max="16126" width="7" style="108" bestFit="1" customWidth="1"/>
    <col min="16127" max="16131" width="5.625" style="108" bestFit="1" customWidth="1"/>
    <col min="16132" max="16132" width="6.375" style="108" bestFit="1" customWidth="1"/>
    <col min="16133" max="16133" width="9.625" style="108" bestFit="1" customWidth="1"/>
    <col min="16134" max="16134" width="7.25" style="108" bestFit="1" customWidth="1"/>
    <col min="16135" max="16135" width="9.125" style="108" bestFit="1" customWidth="1"/>
    <col min="16136" max="16136" width="8.5" style="108" bestFit="1" customWidth="1"/>
    <col min="16137" max="16384" width="11" style="108"/>
  </cols>
  <sheetData>
    <row r="1" spans="1:65" ht="13.7" customHeight="1" x14ac:dyDescent="0.2">
      <c r="A1" s="796" t="s">
        <v>28</v>
      </c>
      <c r="B1" s="796"/>
      <c r="C1" s="796"/>
      <c r="D1" s="106"/>
      <c r="E1" s="106"/>
      <c r="F1" s="106"/>
      <c r="G1" s="106"/>
      <c r="H1" s="107"/>
    </row>
    <row r="2" spans="1:65" ht="13.7" customHeight="1" x14ac:dyDescent="0.2">
      <c r="A2" s="797"/>
      <c r="B2" s="797"/>
      <c r="C2" s="797"/>
      <c r="D2" s="109"/>
      <c r="E2" s="109"/>
      <c r="F2" s="109"/>
      <c r="H2" s="79" t="s">
        <v>152</v>
      </c>
    </row>
    <row r="3" spans="1:65" s="81" customFormat="1" ht="12.75" x14ac:dyDescent="0.2">
      <c r="A3" s="70"/>
      <c r="B3" s="785">
        <f>INDICE!A3</f>
        <v>44013</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434</v>
      </c>
      <c r="D4" s="82" t="s">
        <v>47</v>
      </c>
      <c r="E4" s="82" t="s">
        <v>434</v>
      </c>
      <c r="F4" s="82" t="s">
        <v>47</v>
      </c>
      <c r="G4" s="82"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 customHeight="1" x14ac:dyDescent="0.2">
      <c r="A5" s="107" t="s">
        <v>184</v>
      </c>
      <c r="B5" s="388">
        <v>450.09333999999996</v>
      </c>
      <c r="C5" s="111">
        <v>-7.456268893253867</v>
      </c>
      <c r="D5" s="110">
        <v>2068.3373700000011</v>
      </c>
      <c r="E5" s="111">
        <v>-27.006254014309977</v>
      </c>
      <c r="F5" s="110">
        <v>4209.9677000000011</v>
      </c>
      <c r="G5" s="111">
        <v>-13.570319273012688</v>
      </c>
      <c r="H5" s="385">
        <v>16.780545818161698</v>
      </c>
    </row>
    <row r="6" spans="1:65" ht="13.7" customHeight="1" x14ac:dyDescent="0.2">
      <c r="A6" s="107" t="s">
        <v>185</v>
      </c>
      <c r="B6" s="389">
        <v>38.915590000000051</v>
      </c>
      <c r="C6" s="113">
        <v>1.2032905719180687</v>
      </c>
      <c r="D6" s="112">
        <v>170.57996000000006</v>
      </c>
      <c r="E6" s="113">
        <v>-25.12901400181693</v>
      </c>
      <c r="F6" s="112">
        <v>342.61637000000002</v>
      </c>
      <c r="G6" s="660">
        <v>-13.364664864842299</v>
      </c>
      <c r="H6" s="386">
        <v>1.3656374833558083</v>
      </c>
    </row>
    <row r="7" spans="1:65" ht="13.7" customHeight="1" x14ac:dyDescent="0.2">
      <c r="A7" s="107" t="s">
        <v>600</v>
      </c>
      <c r="B7" s="354">
        <v>7.9500000000000005E-3</v>
      </c>
      <c r="C7" s="113">
        <v>-94.462245750905552</v>
      </c>
      <c r="D7" s="96">
        <v>0.55940999999999996</v>
      </c>
      <c r="E7" s="113">
        <v>1.3515717003351613</v>
      </c>
      <c r="F7" s="96">
        <v>0.91322999999999988</v>
      </c>
      <c r="G7" s="113">
        <v>-2.8757697257170776</v>
      </c>
      <c r="H7" s="354">
        <v>3.6400511712999131E-3</v>
      </c>
    </row>
    <row r="8" spans="1:65" ht="13.7" customHeight="1" x14ac:dyDescent="0.2">
      <c r="A8" s="381" t="s">
        <v>186</v>
      </c>
      <c r="B8" s="382">
        <v>489.01688000000007</v>
      </c>
      <c r="C8" s="383">
        <v>-6.8457495630425234</v>
      </c>
      <c r="D8" s="382">
        <v>2239.476740000001</v>
      </c>
      <c r="E8" s="383">
        <v>-26.861462312459857</v>
      </c>
      <c r="F8" s="382">
        <v>4553.4973000000009</v>
      </c>
      <c r="G8" s="384">
        <v>-13.552969899019995</v>
      </c>
      <c r="H8" s="384">
        <v>18.149823352688806</v>
      </c>
    </row>
    <row r="9" spans="1:65" ht="13.7" customHeight="1" x14ac:dyDescent="0.2">
      <c r="A9" s="107" t="s">
        <v>172</v>
      </c>
      <c r="B9" s="389">
        <v>1927.4886899999999</v>
      </c>
      <c r="C9" s="113">
        <v>-11.02808694294959</v>
      </c>
      <c r="D9" s="112">
        <v>10811.819429999998</v>
      </c>
      <c r="E9" s="113">
        <v>-21.091756217816187</v>
      </c>
      <c r="F9" s="112">
        <v>20483.928149999992</v>
      </c>
      <c r="G9" s="114">
        <v>-12.656500877321688</v>
      </c>
      <c r="H9" s="386">
        <v>81.647062246346209</v>
      </c>
    </row>
    <row r="10" spans="1:65" ht="13.7" customHeight="1" x14ac:dyDescent="0.2">
      <c r="A10" s="107" t="s">
        <v>601</v>
      </c>
      <c r="B10" s="389">
        <v>1.8427</v>
      </c>
      <c r="C10" s="113">
        <v>-74.781094922278086</v>
      </c>
      <c r="D10" s="112">
        <v>18.9176</v>
      </c>
      <c r="E10" s="113">
        <v>-62.449232046937261</v>
      </c>
      <c r="F10" s="112">
        <v>50.958120000000008</v>
      </c>
      <c r="G10" s="114">
        <v>-51.756603463844598</v>
      </c>
      <c r="H10" s="494">
        <v>0.20311440096497224</v>
      </c>
    </row>
    <row r="11" spans="1:65" ht="13.7" customHeight="1" x14ac:dyDescent="0.2">
      <c r="A11" s="381" t="s">
        <v>462</v>
      </c>
      <c r="B11" s="382">
        <v>1929.3313900000001</v>
      </c>
      <c r="C11" s="383">
        <v>-11.242389749906238</v>
      </c>
      <c r="D11" s="382">
        <v>10830.737029999997</v>
      </c>
      <c r="E11" s="383">
        <v>-21.243262606008127</v>
      </c>
      <c r="F11" s="382">
        <v>20534.886269999992</v>
      </c>
      <c r="G11" s="384">
        <v>-12.831815892888637</v>
      </c>
      <c r="H11" s="384">
        <v>81.850176647311187</v>
      </c>
    </row>
    <row r="12" spans="1:65" ht="13.7" customHeight="1" x14ac:dyDescent="0.2">
      <c r="A12" s="106" t="s">
        <v>444</v>
      </c>
      <c r="B12" s="116">
        <v>2418.34827</v>
      </c>
      <c r="C12" s="117">
        <v>-10.387138731902803</v>
      </c>
      <c r="D12" s="116">
        <v>13070.21377</v>
      </c>
      <c r="E12" s="117">
        <v>-22.266375791211118</v>
      </c>
      <c r="F12" s="116">
        <v>25088.383569999995</v>
      </c>
      <c r="G12" s="117">
        <v>-12.963596432808549</v>
      </c>
      <c r="H12" s="117">
        <v>100</v>
      </c>
    </row>
    <row r="13" spans="1:65" ht="13.7" customHeight="1" x14ac:dyDescent="0.2">
      <c r="A13" s="118" t="s">
        <v>187</v>
      </c>
      <c r="B13" s="119">
        <v>4384.3418799999999</v>
      </c>
      <c r="C13" s="119"/>
      <c r="D13" s="119">
        <v>27741.563824974564</v>
      </c>
      <c r="E13" s="119"/>
      <c r="F13" s="119">
        <v>52324.483971646172</v>
      </c>
      <c r="G13" s="120"/>
      <c r="H13" s="121"/>
    </row>
    <row r="14" spans="1:65" ht="13.7" customHeight="1" x14ac:dyDescent="0.2">
      <c r="A14" s="122" t="s">
        <v>188</v>
      </c>
      <c r="B14" s="390">
        <v>55.158752127240582</v>
      </c>
      <c r="C14" s="123"/>
      <c r="D14" s="123">
        <v>47.114192453106902</v>
      </c>
      <c r="E14" s="123"/>
      <c r="F14" s="123">
        <v>47.947694206778998</v>
      </c>
      <c r="G14" s="124"/>
      <c r="H14" s="387"/>
    </row>
    <row r="15" spans="1:65" ht="13.7" customHeight="1" x14ac:dyDescent="0.2">
      <c r="A15" s="107"/>
      <c r="B15" s="107"/>
      <c r="C15" s="107"/>
      <c r="D15" s="107"/>
      <c r="E15" s="107"/>
      <c r="F15" s="107"/>
      <c r="H15" s="79" t="s">
        <v>223</v>
      </c>
    </row>
    <row r="16" spans="1:65" ht="13.7" customHeight="1" x14ac:dyDescent="0.2">
      <c r="A16" s="101" t="s">
        <v>491</v>
      </c>
      <c r="B16" s="101"/>
      <c r="C16" s="125"/>
      <c r="D16" s="125"/>
      <c r="E16" s="125"/>
      <c r="F16" s="101"/>
      <c r="G16" s="101"/>
      <c r="H16" s="101"/>
    </row>
    <row r="17" spans="1:12" ht="13.7" customHeight="1" x14ac:dyDescent="0.2">
      <c r="A17" s="101" t="s">
        <v>602</v>
      </c>
      <c r="B17" s="101"/>
      <c r="C17" s="125"/>
      <c r="D17" s="125"/>
      <c r="E17" s="125"/>
      <c r="F17" s="101"/>
      <c r="G17" s="101"/>
      <c r="H17" s="101"/>
    </row>
    <row r="18" spans="1:12" ht="13.7" customHeight="1" x14ac:dyDescent="0.2">
      <c r="A18" s="101" t="s">
        <v>603</v>
      </c>
    </row>
    <row r="19" spans="1:12" ht="13.7" customHeight="1" x14ac:dyDescent="0.2">
      <c r="A19" s="133" t="s">
        <v>549</v>
      </c>
      <c r="L19" s="659"/>
    </row>
    <row r="20" spans="1:12" ht="13.7" customHeight="1" x14ac:dyDescent="0.2">
      <c r="A20" s="101"/>
      <c r="L20" s="659"/>
    </row>
  </sheetData>
  <mergeCells count="4">
    <mergeCell ref="A1:C2"/>
    <mergeCell ref="B3:C3"/>
    <mergeCell ref="D3:E3"/>
    <mergeCell ref="F3:H3"/>
  </mergeCells>
  <conditionalFormatting sqref="B7">
    <cfRule type="cellIs" dxfId="121" priority="17" operator="equal">
      <formula>0</formula>
    </cfRule>
    <cfRule type="cellIs" dxfId="120" priority="24" operator="between">
      <formula>0</formula>
      <formula>0.5</formula>
    </cfRule>
    <cfRule type="cellIs" dxfId="119" priority="25" operator="between">
      <formula>0</formula>
      <formula>0.49</formula>
    </cfRule>
  </conditionalFormatting>
  <conditionalFormatting sqref="F7">
    <cfRule type="cellIs" dxfId="118" priority="20" operator="between">
      <formula>0</formula>
      <formula>0.5</formula>
    </cfRule>
    <cfRule type="cellIs" dxfId="117" priority="21" operator="between">
      <formula>0</formula>
      <formula>0.49</formula>
    </cfRule>
  </conditionalFormatting>
  <conditionalFormatting sqref="H7">
    <cfRule type="cellIs" dxfId="116" priority="18" operator="between">
      <formula>0</formula>
      <formula>0.5</formula>
    </cfRule>
    <cfRule type="cellIs" dxfId="115" priority="19" operator="between">
      <formula>0</formula>
      <formula>0.49</formula>
    </cfRule>
  </conditionalFormatting>
  <conditionalFormatting sqref="C7">
    <cfRule type="cellIs" dxfId="114" priority="16" operator="equal">
      <formula>0</formula>
    </cfRule>
  </conditionalFormatting>
  <conditionalFormatting sqref="E7">
    <cfRule type="cellIs" dxfId="113" priority="15" operator="equal">
      <formula>0</formula>
    </cfRule>
  </conditionalFormatting>
  <conditionalFormatting sqref="D7">
    <cfRule type="cellIs" dxfId="112" priority="6" operator="between">
      <formula>0</formula>
      <formula>0.5</formula>
    </cfRule>
    <cfRule type="cellIs" dxfId="111" priority="7" operator="between">
      <formula>0</formula>
      <formula>0.49</formula>
    </cfRule>
  </conditionalFormatting>
  <conditionalFormatting sqref="E11">
    <cfRule type="cellIs" dxfId="110"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875" style="1" customWidth="1"/>
    <col min="2" max="13" width="9.375" style="1" customWidth="1"/>
    <col min="14" max="16384" width="11" style="1"/>
  </cols>
  <sheetData>
    <row r="1" spans="1:14" x14ac:dyDescent="0.2">
      <c r="A1" s="798" t="s">
        <v>26</v>
      </c>
      <c r="B1" s="798"/>
      <c r="C1" s="798"/>
      <c r="D1" s="798"/>
      <c r="E1" s="798"/>
      <c r="F1" s="126"/>
      <c r="G1" s="126"/>
      <c r="H1" s="126"/>
      <c r="I1" s="126"/>
      <c r="J1" s="126"/>
      <c r="K1" s="126"/>
      <c r="L1" s="126"/>
      <c r="M1" s="126"/>
      <c r="N1" s="126"/>
    </row>
    <row r="2" spans="1:14" x14ac:dyDescent="0.2">
      <c r="A2" s="798"/>
      <c r="B2" s="799"/>
      <c r="C2" s="799"/>
      <c r="D2" s="799"/>
      <c r="E2" s="799"/>
      <c r="F2" s="126"/>
      <c r="G2" s="126"/>
      <c r="H2" s="126"/>
      <c r="I2" s="126"/>
      <c r="J2" s="126"/>
      <c r="K2" s="126"/>
      <c r="L2" s="126"/>
      <c r="M2" s="127" t="s">
        <v>152</v>
      </c>
      <c r="N2" s="126"/>
    </row>
    <row r="3" spans="1:14" x14ac:dyDescent="0.2">
      <c r="A3" s="545"/>
      <c r="B3" s="145">
        <v>2019</v>
      </c>
      <c r="C3" s="145" t="s">
        <v>526</v>
      </c>
      <c r="D3" s="145" t="s">
        <v>526</v>
      </c>
      <c r="E3" s="145" t="s">
        <v>526</v>
      </c>
      <c r="F3" s="145" t="s">
        <v>526</v>
      </c>
      <c r="G3" s="145">
        <v>2020</v>
      </c>
      <c r="H3" s="145" t="s">
        <v>526</v>
      </c>
      <c r="I3" s="145" t="s">
        <v>526</v>
      </c>
      <c r="J3" s="145" t="s">
        <v>526</v>
      </c>
      <c r="K3" s="145" t="s">
        <v>526</v>
      </c>
      <c r="L3" s="145" t="s">
        <v>526</v>
      </c>
      <c r="M3" s="145" t="s">
        <v>526</v>
      </c>
    </row>
    <row r="4" spans="1:14" x14ac:dyDescent="0.2">
      <c r="A4" s="128"/>
      <c r="B4" s="487">
        <v>43708</v>
      </c>
      <c r="C4" s="487">
        <v>43738</v>
      </c>
      <c r="D4" s="487">
        <v>43769</v>
      </c>
      <c r="E4" s="487">
        <v>43799</v>
      </c>
      <c r="F4" s="487">
        <v>43830</v>
      </c>
      <c r="G4" s="487">
        <v>43861</v>
      </c>
      <c r="H4" s="487">
        <v>43890</v>
      </c>
      <c r="I4" s="487">
        <v>43921</v>
      </c>
      <c r="J4" s="487">
        <v>43951</v>
      </c>
      <c r="K4" s="487">
        <v>43982</v>
      </c>
      <c r="L4" s="487">
        <v>44012</v>
      </c>
      <c r="M4" s="487">
        <v>44043</v>
      </c>
    </row>
    <row r="5" spans="1:14" x14ac:dyDescent="0.2">
      <c r="A5" s="129" t="s">
        <v>189</v>
      </c>
      <c r="B5" s="130">
        <v>18.927529999999987</v>
      </c>
      <c r="C5" s="130">
        <v>15.665430000000011</v>
      </c>
      <c r="D5" s="130">
        <v>15.701379999999988</v>
      </c>
      <c r="E5" s="130">
        <v>14.889789999999991</v>
      </c>
      <c r="F5" s="130">
        <v>13.618839999999999</v>
      </c>
      <c r="G5" s="130">
        <v>17.200319999999973</v>
      </c>
      <c r="H5" s="130">
        <v>16.694429999999993</v>
      </c>
      <c r="I5" s="130">
        <v>12.242889999999994</v>
      </c>
      <c r="J5" s="130">
        <v>3.8877699999999997</v>
      </c>
      <c r="K5" s="130">
        <v>8.2138199999999912</v>
      </c>
      <c r="L5" s="130">
        <v>11.425879999999998</v>
      </c>
      <c r="M5" s="130">
        <v>13.128510000000006</v>
      </c>
    </row>
    <row r="6" spans="1:14" x14ac:dyDescent="0.2">
      <c r="A6" s="131" t="s">
        <v>446</v>
      </c>
      <c r="B6" s="132">
        <v>142.46296000000004</v>
      </c>
      <c r="C6" s="132">
        <v>129.61608000000004</v>
      </c>
      <c r="D6" s="132">
        <v>152.60756000000018</v>
      </c>
      <c r="E6" s="132">
        <v>134.88868999999985</v>
      </c>
      <c r="F6" s="132">
        <v>94.696359999999913</v>
      </c>
      <c r="G6" s="132">
        <v>120.55326000000008</v>
      </c>
      <c r="H6" s="132">
        <v>120.97951999999997</v>
      </c>
      <c r="I6" s="132">
        <v>90.154430000000005</v>
      </c>
      <c r="J6" s="132">
        <v>52.596400000000017</v>
      </c>
      <c r="K6" s="132">
        <v>78.23321</v>
      </c>
      <c r="L6" s="132">
        <v>101.7184</v>
      </c>
      <c r="M6" s="132">
        <v>113.65455999999992</v>
      </c>
    </row>
    <row r="7" spans="1:14" ht="15.75" customHeight="1" x14ac:dyDescent="0.2">
      <c r="A7" s="129"/>
      <c r="B7" s="130"/>
      <c r="C7" s="130"/>
      <c r="D7" s="130"/>
      <c r="E7" s="130"/>
      <c r="F7" s="130"/>
      <c r="G7" s="130"/>
      <c r="H7" s="130"/>
      <c r="I7" s="130"/>
      <c r="J7" s="130"/>
      <c r="K7" s="130"/>
      <c r="L7" s="800" t="s">
        <v>223</v>
      </c>
      <c r="M7" s="800"/>
    </row>
    <row r="8" spans="1:14" x14ac:dyDescent="0.2">
      <c r="A8" s="133" t="s">
        <v>445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75" defaultRowHeight="12.75" x14ac:dyDescent="0.2"/>
  <cols>
    <col min="1" max="1" width="11" style="18" customWidth="1"/>
    <col min="2" max="16384" width="11.375" style="18"/>
  </cols>
  <sheetData>
    <row r="1" spans="1:4" s="3" customFormat="1" x14ac:dyDescent="0.2">
      <c r="A1" s="6" t="s">
        <v>524</v>
      </c>
    </row>
    <row r="2" spans="1:4" x14ac:dyDescent="0.2">
      <c r="A2" s="457"/>
      <c r="B2" s="457"/>
      <c r="C2" s="457"/>
      <c r="D2" s="457"/>
    </row>
    <row r="3" spans="1:4" x14ac:dyDescent="0.2">
      <c r="B3" s="670">
        <v>2018</v>
      </c>
      <c r="C3" s="670">
        <v>2019</v>
      </c>
      <c r="D3" s="670">
        <v>2020</v>
      </c>
    </row>
    <row r="4" spans="1:4" x14ac:dyDescent="0.2">
      <c r="A4" s="565" t="s">
        <v>127</v>
      </c>
      <c r="B4" s="586">
        <v>2.6252495904358977</v>
      </c>
      <c r="C4" s="586">
        <v>2.226609745041261</v>
      </c>
      <c r="D4" s="588">
        <v>0.52077380097581438</v>
      </c>
    </row>
    <row r="5" spans="1:4" x14ac:dyDescent="0.2">
      <c r="A5" s="567" t="s">
        <v>128</v>
      </c>
      <c r="B5" s="586">
        <v>3.0471375064066142</v>
      </c>
      <c r="C5" s="586">
        <v>2.0279312492240296</v>
      </c>
      <c r="D5" s="588">
        <v>0.72399942615333079</v>
      </c>
    </row>
    <row r="6" spans="1:4" x14ac:dyDescent="0.2">
      <c r="A6" s="567" t="s">
        <v>129</v>
      </c>
      <c r="B6" s="586">
        <v>2.6182971666901578</v>
      </c>
      <c r="C6" s="586">
        <v>1.7927887286383137</v>
      </c>
      <c r="D6" s="588">
        <v>-1.1625361468548705</v>
      </c>
    </row>
    <row r="7" spans="1:4" x14ac:dyDescent="0.2">
      <c r="A7" s="567" t="s">
        <v>130</v>
      </c>
      <c r="B7" s="586">
        <v>3.1028691553589569</v>
      </c>
      <c r="C7" s="586">
        <v>1.6891188497181346</v>
      </c>
      <c r="D7" s="588">
        <v>-6.3670049883548465</v>
      </c>
    </row>
    <row r="8" spans="1:4" x14ac:dyDescent="0.2">
      <c r="A8" s="567" t="s">
        <v>131</v>
      </c>
      <c r="B8" s="586">
        <v>2.8002822991806728</v>
      </c>
      <c r="C8" s="586">
        <v>1.6557482891895017</v>
      </c>
      <c r="D8" s="586">
        <v>-10.259731259365745</v>
      </c>
    </row>
    <row r="9" spans="1:4" x14ac:dyDescent="0.2">
      <c r="A9" s="567" t="s">
        <v>132</v>
      </c>
      <c r="B9" s="586">
        <v>2.1863853347752089</v>
      </c>
      <c r="C9" s="586">
        <v>1.5665806081456117</v>
      </c>
      <c r="D9" s="588">
        <v>-11.643247425179966</v>
      </c>
    </row>
    <row r="10" spans="1:4" x14ac:dyDescent="0.2">
      <c r="A10" s="567" t="s">
        <v>133</v>
      </c>
      <c r="B10" s="586">
        <v>2.3364477428658161</v>
      </c>
      <c r="C10" s="586">
        <v>1.6829016313308054</v>
      </c>
      <c r="D10" s="588">
        <v>-12.963596432808551</v>
      </c>
    </row>
    <row r="11" spans="1:4" x14ac:dyDescent="0.2">
      <c r="A11" s="567" t="s">
        <v>134</v>
      </c>
      <c r="B11" s="586">
        <v>2.5403953373232637</v>
      </c>
      <c r="C11" s="586">
        <v>1.279507431574584</v>
      </c>
      <c r="D11" s="588" t="s">
        <v>526</v>
      </c>
    </row>
    <row r="12" spans="1:4" x14ac:dyDescent="0.2">
      <c r="A12" s="567" t="s">
        <v>135</v>
      </c>
      <c r="B12" s="586">
        <v>2.4155927578559302</v>
      </c>
      <c r="C12" s="586">
        <v>1.3870275239135792</v>
      </c>
      <c r="D12" s="588" t="s">
        <v>526</v>
      </c>
    </row>
    <row r="13" spans="1:4" x14ac:dyDescent="0.2">
      <c r="A13" s="567" t="s">
        <v>136</v>
      </c>
      <c r="B13" s="586">
        <v>2.3736500324274887</v>
      </c>
      <c r="C13" s="586">
        <v>1.1829560061914697</v>
      </c>
      <c r="D13" s="588" t="s">
        <v>526</v>
      </c>
    </row>
    <row r="14" spans="1:4" x14ac:dyDescent="0.2">
      <c r="A14" s="567" t="s">
        <v>137</v>
      </c>
      <c r="B14" s="586">
        <v>2.3909901877080979</v>
      </c>
      <c r="C14" s="586">
        <v>0.98436567314520451</v>
      </c>
      <c r="D14" s="588" t="s">
        <v>526</v>
      </c>
    </row>
    <row r="15" spans="1:4" x14ac:dyDescent="0.2">
      <c r="A15" s="568" t="s">
        <v>138</v>
      </c>
      <c r="B15" s="463">
        <v>2.5111497093778459</v>
      </c>
      <c r="C15" s="463">
        <v>0.65142897420195978</v>
      </c>
      <c r="D15" s="589" t="s">
        <v>526</v>
      </c>
    </row>
    <row r="16" spans="1:4" x14ac:dyDescent="0.2">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08" customWidth="1"/>
    <col min="2" max="7" width="12.25" style="108" customWidth="1"/>
    <col min="8" max="11" width="11" style="108"/>
    <col min="12" max="12" width="12.875" style="108" customWidth="1"/>
    <col min="13" max="14" width="11.75" style="108" customWidth="1"/>
    <col min="15" max="242" width="10" style="108"/>
    <col min="243" max="243" width="3.625" style="108" customWidth="1"/>
    <col min="244" max="244" width="24.875" style="108" bestFit="1" customWidth="1"/>
    <col min="245" max="250" width="9" style="108" customWidth="1"/>
    <col min="251" max="251" width="8.75" style="108" customWidth="1"/>
    <col min="252" max="252" width="5.625" style="108" bestFit="1" customWidth="1"/>
    <col min="253" max="253" width="7" style="108" bestFit="1" customWidth="1"/>
    <col min="254" max="258" width="5.625" style="108" bestFit="1" customWidth="1"/>
    <col min="259" max="259" width="6.375" style="108" bestFit="1" customWidth="1"/>
    <col min="260" max="260" width="9.625" style="108" bestFit="1" customWidth="1"/>
    <col min="261" max="261" width="7.25" style="108" bestFit="1" customWidth="1"/>
    <col min="262" max="262" width="9.125" style="108" bestFit="1" customWidth="1"/>
    <col min="263" max="263" width="8.5" style="108" bestFit="1" customWidth="1"/>
    <col min="264" max="498" width="10" style="108"/>
    <col min="499" max="499" width="3.625" style="108" customWidth="1"/>
    <col min="500" max="500" width="24.875" style="108" bestFit="1" customWidth="1"/>
    <col min="501" max="506" width="9" style="108" customWidth="1"/>
    <col min="507" max="507" width="8.75" style="108" customWidth="1"/>
    <col min="508" max="508" width="5.625" style="108" bestFit="1" customWidth="1"/>
    <col min="509" max="509" width="7" style="108" bestFit="1" customWidth="1"/>
    <col min="510" max="514" width="5.625" style="108" bestFit="1" customWidth="1"/>
    <col min="515" max="515" width="6.375" style="108" bestFit="1" customWidth="1"/>
    <col min="516" max="516" width="9.625" style="108" bestFit="1" customWidth="1"/>
    <col min="517" max="517" width="7.25" style="108" bestFit="1" customWidth="1"/>
    <col min="518" max="518" width="9.125" style="108" bestFit="1" customWidth="1"/>
    <col min="519" max="519" width="8.5" style="108" bestFit="1" customWidth="1"/>
    <col min="520" max="754" width="10" style="108"/>
    <col min="755" max="755" width="3.625" style="108" customWidth="1"/>
    <col min="756" max="756" width="24.875" style="108" bestFit="1" customWidth="1"/>
    <col min="757" max="762" width="9" style="108" customWidth="1"/>
    <col min="763" max="763" width="8.75" style="108" customWidth="1"/>
    <col min="764" max="764" width="5.625" style="108" bestFit="1" customWidth="1"/>
    <col min="765" max="765" width="7" style="108" bestFit="1" customWidth="1"/>
    <col min="766" max="770" width="5.625" style="108" bestFit="1" customWidth="1"/>
    <col min="771" max="771" width="6.375" style="108" bestFit="1" customWidth="1"/>
    <col min="772" max="772" width="9.625" style="108" bestFit="1" customWidth="1"/>
    <col min="773" max="773" width="7.25" style="108" bestFit="1" customWidth="1"/>
    <col min="774" max="774" width="9.125" style="108" bestFit="1" customWidth="1"/>
    <col min="775" max="775" width="8.5" style="108" bestFit="1" customWidth="1"/>
    <col min="776" max="1010" width="10" style="108"/>
    <col min="1011" max="1011" width="3.625" style="108" customWidth="1"/>
    <col min="1012" max="1012" width="24.875" style="108" bestFit="1" customWidth="1"/>
    <col min="1013" max="1018" width="9" style="108" customWidth="1"/>
    <col min="1019" max="1019" width="8.75" style="108" customWidth="1"/>
    <col min="1020" max="1020" width="5.625" style="108" bestFit="1" customWidth="1"/>
    <col min="1021" max="1021" width="7" style="108" bestFit="1" customWidth="1"/>
    <col min="1022" max="1026" width="5.625" style="108" bestFit="1" customWidth="1"/>
    <col min="1027" max="1027" width="6.375" style="108" bestFit="1" customWidth="1"/>
    <col min="1028" max="1028" width="9.625" style="108" bestFit="1" customWidth="1"/>
    <col min="1029" max="1029" width="7.25" style="108" bestFit="1" customWidth="1"/>
    <col min="1030" max="1030" width="9.125" style="108" bestFit="1" customWidth="1"/>
    <col min="1031" max="1031" width="8.5" style="108" bestFit="1" customWidth="1"/>
    <col min="1032" max="1266" width="10" style="108"/>
    <col min="1267" max="1267" width="3.625" style="108" customWidth="1"/>
    <col min="1268" max="1268" width="24.875" style="108" bestFit="1" customWidth="1"/>
    <col min="1269" max="1274" width="9" style="108" customWidth="1"/>
    <col min="1275" max="1275" width="8.75" style="108" customWidth="1"/>
    <col min="1276" max="1276" width="5.625" style="108" bestFit="1" customWidth="1"/>
    <col min="1277" max="1277" width="7" style="108" bestFit="1" customWidth="1"/>
    <col min="1278" max="1282" width="5.625" style="108" bestFit="1" customWidth="1"/>
    <col min="1283" max="1283" width="6.375" style="108" bestFit="1" customWidth="1"/>
    <col min="1284" max="1284" width="9.625" style="108" bestFit="1" customWidth="1"/>
    <col min="1285" max="1285" width="7.25" style="108" bestFit="1" customWidth="1"/>
    <col min="1286" max="1286" width="9.125" style="108" bestFit="1" customWidth="1"/>
    <col min="1287" max="1287" width="8.5" style="108" bestFit="1" customWidth="1"/>
    <col min="1288" max="1522" width="10" style="108"/>
    <col min="1523" max="1523" width="3.625" style="108" customWidth="1"/>
    <col min="1524" max="1524" width="24.875" style="108" bestFit="1" customWidth="1"/>
    <col min="1525" max="1530" width="9" style="108" customWidth="1"/>
    <col min="1531" max="1531" width="8.75" style="108" customWidth="1"/>
    <col min="1532" max="1532" width="5.625" style="108" bestFit="1" customWidth="1"/>
    <col min="1533" max="1533" width="7" style="108" bestFit="1" customWidth="1"/>
    <col min="1534" max="1538" width="5.625" style="108" bestFit="1" customWidth="1"/>
    <col min="1539" max="1539" width="6.375" style="108" bestFit="1" customWidth="1"/>
    <col min="1540" max="1540" width="9.625" style="108" bestFit="1" customWidth="1"/>
    <col min="1541" max="1541" width="7.25" style="108" bestFit="1" customWidth="1"/>
    <col min="1542" max="1542" width="9.125" style="108" bestFit="1" customWidth="1"/>
    <col min="1543" max="1543" width="8.5" style="108" bestFit="1" customWidth="1"/>
    <col min="1544" max="1778" width="10" style="108"/>
    <col min="1779" max="1779" width="3.625" style="108" customWidth="1"/>
    <col min="1780" max="1780" width="24.875" style="108" bestFit="1" customWidth="1"/>
    <col min="1781" max="1786" width="9" style="108" customWidth="1"/>
    <col min="1787" max="1787" width="8.75" style="108" customWidth="1"/>
    <col min="1788" max="1788" width="5.625" style="108" bestFit="1" customWidth="1"/>
    <col min="1789" max="1789" width="7" style="108" bestFit="1" customWidth="1"/>
    <col min="1790" max="1794" width="5.625" style="108" bestFit="1" customWidth="1"/>
    <col min="1795" max="1795" width="6.375" style="108" bestFit="1" customWidth="1"/>
    <col min="1796" max="1796" width="9.625" style="108" bestFit="1" customWidth="1"/>
    <col min="1797" max="1797" width="7.25" style="108" bestFit="1" customWidth="1"/>
    <col min="1798" max="1798" width="9.125" style="108" bestFit="1" customWidth="1"/>
    <col min="1799" max="1799" width="8.5" style="108" bestFit="1" customWidth="1"/>
    <col min="1800" max="2034" width="10" style="108"/>
    <col min="2035" max="2035" width="3.625" style="108" customWidth="1"/>
    <col min="2036" max="2036" width="24.875" style="108" bestFit="1" customWidth="1"/>
    <col min="2037" max="2042" width="9" style="108" customWidth="1"/>
    <col min="2043" max="2043" width="8.75" style="108" customWidth="1"/>
    <col min="2044" max="2044" width="5.625" style="108" bestFit="1" customWidth="1"/>
    <col min="2045" max="2045" width="7" style="108" bestFit="1" customWidth="1"/>
    <col min="2046" max="2050" width="5.625" style="108" bestFit="1" customWidth="1"/>
    <col min="2051" max="2051" width="6.375" style="108" bestFit="1" customWidth="1"/>
    <col min="2052" max="2052" width="9.625" style="108" bestFit="1" customWidth="1"/>
    <col min="2053" max="2053" width="7.25" style="108" bestFit="1" customWidth="1"/>
    <col min="2054" max="2054" width="9.125" style="108" bestFit="1" customWidth="1"/>
    <col min="2055" max="2055" width="8.5" style="108" bestFit="1" customWidth="1"/>
    <col min="2056" max="2290" width="10" style="108"/>
    <col min="2291" max="2291" width="3.625" style="108" customWidth="1"/>
    <col min="2292" max="2292" width="24.875" style="108" bestFit="1" customWidth="1"/>
    <col min="2293" max="2298" width="9" style="108" customWidth="1"/>
    <col min="2299" max="2299" width="8.75" style="108" customWidth="1"/>
    <col min="2300" max="2300" width="5.625" style="108" bestFit="1" customWidth="1"/>
    <col min="2301" max="2301" width="7" style="108" bestFit="1" customWidth="1"/>
    <col min="2302" max="2306" width="5.625" style="108" bestFit="1" customWidth="1"/>
    <col min="2307" max="2307" width="6.375" style="108" bestFit="1" customWidth="1"/>
    <col min="2308" max="2308" width="9.625" style="108" bestFit="1" customWidth="1"/>
    <col min="2309" max="2309" width="7.25" style="108" bestFit="1" customWidth="1"/>
    <col min="2310" max="2310" width="9.125" style="108" bestFit="1" customWidth="1"/>
    <col min="2311" max="2311" width="8.5" style="108" bestFit="1" customWidth="1"/>
    <col min="2312" max="2546" width="10" style="108"/>
    <col min="2547" max="2547" width="3.625" style="108" customWidth="1"/>
    <col min="2548" max="2548" width="24.875" style="108" bestFit="1" customWidth="1"/>
    <col min="2549" max="2554" width="9" style="108" customWidth="1"/>
    <col min="2555" max="2555" width="8.75" style="108" customWidth="1"/>
    <col min="2556" max="2556" width="5.625" style="108" bestFit="1" customWidth="1"/>
    <col min="2557" max="2557" width="7" style="108" bestFit="1" customWidth="1"/>
    <col min="2558" max="2562" width="5.625" style="108" bestFit="1" customWidth="1"/>
    <col min="2563" max="2563" width="6.375" style="108" bestFit="1" customWidth="1"/>
    <col min="2564" max="2564" width="9.625" style="108" bestFit="1" customWidth="1"/>
    <col min="2565" max="2565" width="7.25" style="108" bestFit="1" customWidth="1"/>
    <col min="2566" max="2566" width="9.125" style="108" bestFit="1" customWidth="1"/>
    <col min="2567" max="2567" width="8.5" style="108" bestFit="1" customWidth="1"/>
    <col min="2568" max="2802" width="10" style="108"/>
    <col min="2803" max="2803" width="3.625" style="108" customWidth="1"/>
    <col min="2804" max="2804" width="24.875" style="108" bestFit="1" customWidth="1"/>
    <col min="2805" max="2810" width="9" style="108" customWidth="1"/>
    <col min="2811" max="2811" width="8.75" style="108" customWidth="1"/>
    <col min="2812" max="2812" width="5.625" style="108" bestFit="1" customWidth="1"/>
    <col min="2813" max="2813" width="7" style="108" bestFit="1" customWidth="1"/>
    <col min="2814" max="2818" width="5.625" style="108" bestFit="1" customWidth="1"/>
    <col min="2819" max="2819" width="6.375" style="108" bestFit="1" customWidth="1"/>
    <col min="2820" max="2820" width="9.625" style="108" bestFit="1" customWidth="1"/>
    <col min="2821" max="2821" width="7.25" style="108" bestFit="1" customWidth="1"/>
    <col min="2822" max="2822" width="9.125" style="108" bestFit="1" customWidth="1"/>
    <col min="2823" max="2823" width="8.5" style="108" bestFit="1" customWidth="1"/>
    <col min="2824" max="3058" width="10" style="108"/>
    <col min="3059" max="3059" width="3.625" style="108" customWidth="1"/>
    <col min="3060" max="3060" width="24.875" style="108" bestFit="1" customWidth="1"/>
    <col min="3061" max="3066" width="9" style="108" customWidth="1"/>
    <col min="3067" max="3067" width="8.75" style="108" customWidth="1"/>
    <col min="3068" max="3068" width="5.625" style="108" bestFit="1" customWidth="1"/>
    <col min="3069" max="3069" width="7" style="108" bestFit="1" customWidth="1"/>
    <col min="3070" max="3074" width="5.625" style="108" bestFit="1" customWidth="1"/>
    <col min="3075" max="3075" width="6.375" style="108" bestFit="1" customWidth="1"/>
    <col min="3076" max="3076" width="9.625" style="108" bestFit="1" customWidth="1"/>
    <col min="3077" max="3077" width="7.25" style="108" bestFit="1" customWidth="1"/>
    <col min="3078" max="3078" width="9.125" style="108" bestFit="1" customWidth="1"/>
    <col min="3079" max="3079" width="8.5" style="108" bestFit="1" customWidth="1"/>
    <col min="3080" max="3314" width="10" style="108"/>
    <col min="3315" max="3315" width="3.625" style="108" customWidth="1"/>
    <col min="3316" max="3316" width="24.875" style="108" bestFit="1" customWidth="1"/>
    <col min="3317" max="3322" width="9" style="108" customWidth="1"/>
    <col min="3323" max="3323" width="8.75" style="108" customWidth="1"/>
    <col min="3324" max="3324" width="5.625" style="108" bestFit="1" customWidth="1"/>
    <col min="3325" max="3325" width="7" style="108" bestFit="1" customWidth="1"/>
    <col min="3326" max="3330" width="5.625" style="108" bestFit="1" customWidth="1"/>
    <col min="3331" max="3331" width="6.375" style="108" bestFit="1" customWidth="1"/>
    <col min="3332" max="3332" width="9.625" style="108" bestFit="1" customWidth="1"/>
    <col min="3333" max="3333" width="7.25" style="108" bestFit="1" customWidth="1"/>
    <col min="3334" max="3334" width="9.125" style="108" bestFit="1" customWidth="1"/>
    <col min="3335" max="3335" width="8.5" style="108" bestFit="1" customWidth="1"/>
    <col min="3336" max="3570" width="10" style="108"/>
    <col min="3571" max="3571" width="3.625" style="108" customWidth="1"/>
    <col min="3572" max="3572" width="24.875" style="108" bestFit="1" customWidth="1"/>
    <col min="3573" max="3578" width="9" style="108" customWidth="1"/>
    <col min="3579" max="3579" width="8.75" style="108" customWidth="1"/>
    <col min="3580" max="3580" width="5.625" style="108" bestFit="1" customWidth="1"/>
    <col min="3581" max="3581" width="7" style="108" bestFit="1" customWidth="1"/>
    <col min="3582" max="3586" width="5.625" style="108" bestFit="1" customWidth="1"/>
    <col min="3587" max="3587" width="6.375" style="108" bestFit="1" customWidth="1"/>
    <col min="3588" max="3588" width="9.625" style="108" bestFit="1" customWidth="1"/>
    <col min="3589" max="3589" width="7.25" style="108" bestFit="1" customWidth="1"/>
    <col min="3590" max="3590" width="9.125" style="108" bestFit="1" customWidth="1"/>
    <col min="3591" max="3591" width="8.5" style="108" bestFit="1" customWidth="1"/>
    <col min="3592" max="3826" width="10" style="108"/>
    <col min="3827" max="3827" width="3.625" style="108" customWidth="1"/>
    <col min="3828" max="3828" width="24.875" style="108" bestFit="1" customWidth="1"/>
    <col min="3829" max="3834" width="9" style="108" customWidth="1"/>
    <col min="3835" max="3835" width="8.75" style="108" customWidth="1"/>
    <col min="3836" max="3836" width="5.625" style="108" bestFit="1" customWidth="1"/>
    <col min="3837" max="3837" width="7" style="108" bestFit="1" customWidth="1"/>
    <col min="3838" max="3842" width="5.625" style="108" bestFit="1" customWidth="1"/>
    <col min="3843" max="3843" width="6.375" style="108" bestFit="1" customWidth="1"/>
    <col min="3844" max="3844" width="9.625" style="108" bestFit="1" customWidth="1"/>
    <col min="3845" max="3845" width="7.25" style="108" bestFit="1" customWidth="1"/>
    <col min="3846" max="3846" width="9.125" style="108" bestFit="1" customWidth="1"/>
    <col min="3847" max="3847" width="8.5" style="108" bestFit="1" customWidth="1"/>
    <col min="3848" max="4082" width="10" style="108"/>
    <col min="4083" max="4083" width="3.625" style="108" customWidth="1"/>
    <col min="4084" max="4084" width="24.875" style="108" bestFit="1" customWidth="1"/>
    <col min="4085" max="4090" width="9" style="108" customWidth="1"/>
    <col min="4091" max="4091" width="8.75" style="108" customWidth="1"/>
    <col min="4092" max="4092" width="5.625" style="108" bestFit="1" customWidth="1"/>
    <col min="4093" max="4093" width="7" style="108" bestFit="1" customWidth="1"/>
    <col min="4094" max="4098" width="5.625" style="108" bestFit="1" customWidth="1"/>
    <col min="4099" max="4099" width="6.375" style="108" bestFit="1" customWidth="1"/>
    <col min="4100" max="4100" width="9.625" style="108" bestFit="1" customWidth="1"/>
    <col min="4101" max="4101" width="7.25" style="108" bestFit="1" customWidth="1"/>
    <col min="4102" max="4102" width="9.125" style="108" bestFit="1" customWidth="1"/>
    <col min="4103" max="4103" width="8.5" style="108" bestFit="1" customWidth="1"/>
    <col min="4104" max="4338" width="10" style="108"/>
    <col min="4339" max="4339" width="3.625" style="108" customWidth="1"/>
    <col min="4340" max="4340" width="24.875" style="108" bestFit="1" customWidth="1"/>
    <col min="4341" max="4346" width="9" style="108" customWidth="1"/>
    <col min="4347" max="4347" width="8.75" style="108" customWidth="1"/>
    <col min="4348" max="4348" width="5.625" style="108" bestFit="1" customWidth="1"/>
    <col min="4349" max="4349" width="7" style="108" bestFit="1" customWidth="1"/>
    <col min="4350" max="4354" width="5.625" style="108" bestFit="1" customWidth="1"/>
    <col min="4355" max="4355" width="6.375" style="108" bestFit="1" customWidth="1"/>
    <col min="4356" max="4356" width="9.625" style="108" bestFit="1" customWidth="1"/>
    <col min="4357" max="4357" width="7.25" style="108" bestFit="1" customWidth="1"/>
    <col min="4358" max="4358" width="9.125" style="108" bestFit="1" customWidth="1"/>
    <col min="4359" max="4359" width="8.5" style="108" bestFit="1" customWidth="1"/>
    <col min="4360" max="4594" width="10" style="108"/>
    <col min="4595" max="4595" width="3.625" style="108" customWidth="1"/>
    <col min="4596" max="4596" width="24.875" style="108" bestFit="1" customWidth="1"/>
    <col min="4597" max="4602" width="9" style="108" customWidth="1"/>
    <col min="4603" max="4603" width="8.75" style="108" customWidth="1"/>
    <col min="4604" max="4604" width="5.625" style="108" bestFit="1" customWidth="1"/>
    <col min="4605" max="4605" width="7" style="108" bestFit="1" customWidth="1"/>
    <col min="4606" max="4610" width="5.625" style="108" bestFit="1" customWidth="1"/>
    <col min="4611" max="4611" width="6.375" style="108" bestFit="1" customWidth="1"/>
    <col min="4612" max="4612" width="9.625" style="108" bestFit="1" customWidth="1"/>
    <col min="4613" max="4613" width="7.25" style="108" bestFit="1" customWidth="1"/>
    <col min="4614" max="4614" width="9.125" style="108" bestFit="1" customWidth="1"/>
    <col min="4615" max="4615" width="8.5" style="108" bestFit="1" customWidth="1"/>
    <col min="4616" max="4850" width="10" style="108"/>
    <col min="4851" max="4851" width="3.625" style="108" customWidth="1"/>
    <col min="4852" max="4852" width="24.875" style="108" bestFit="1" customWidth="1"/>
    <col min="4853" max="4858" width="9" style="108" customWidth="1"/>
    <col min="4859" max="4859" width="8.75" style="108" customWidth="1"/>
    <col min="4860" max="4860" width="5.625" style="108" bestFit="1" customWidth="1"/>
    <col min="4861" max="4861" width="7" style="108" bestFit="1" customWidth="1"/>
    <col min="4862" max="4866" width="5.625" style="108" bestFit="1" customWidth="1"/>
    <col min="4867" max="4867" width="6.375" style="108" bestFit="1" customWidth="1"/>
    <col min="4868" max="4868" width="9.625" style="108" bestFit="1" customWidth="1"/>
    <col min="4869" max="4869" width="7.25" style="108" bestFit="1" customWidth="1"/>
    <col min="4870" max="4870" width="9.125" style="108" bestFit="1" customWidth="1"/>
    <col min="4871" max="4871" width="8.5" style="108" bestFit="1" customWidth="1"/>
    <col min="4872" max="5106" width="10" style="108"/>
    <col min="5107" max="5107" width="3.625" style="108" customWidth="1"/>
    <col min="5108" max="5108" width="24.875" style="108" bestFit="1" customWidth="1"/>
    <col min="5109" max="5114" width="9" style="108" customWidth="1"/>
    <col min="5115" max="5115" width="8.75" style="108" customWidth="1"/>
    <col min="5116" max="5116" width="5.625" style="108" bestFit="1" customWidth="1"/>
    <col min="5117" max="5117" width="7" style="108" bestFit="1" customWidth="1"/>
    <col min="5118" max="5122" width="5.625" style="108" bestFit="1" customWidth="1"/>
    <col min="5123" max="5123" width="6.375" style="108" bestFit="1" customWidth="1"/>
    <col min="5124" max="5124" width="9.625" style="108" bestFit="1" customWidth="1"/>
    <col min="5125" max="5125" width="7.25" style="108" bestFit="1" customWidth="1"/>
    <col min="5126" max="5126" width="9.125" style="108" bestFit="1" customWidth="1"/>
    <col min="5127" max="5127" width="8.5" style="108" bestFit="1" customWidth="1"/>
    <col min="5128" max="5362" width="10" style="108"/>
    <col min="5363" max="5363" width="3.625" style="108" customWidth="1"/>
    <col min="5364" max="5364" width="24.875" style="108" bestFit="1" customWidth="1"/>
    <col min="5365" max="5370" width="9" style="108" customWidth="1"/>
    <col min="5371" max="5371" width="8.75" style="108" customWidth="1"/>
    <col min="5372" max="5372" width="5.625" style="108" bestFit="1" customWidth="1"/>
    <col min="5373" max="5373" width="7" style="108" bestFit="1" customWidth="1"/>
    <col min="5374" max="5378" width="5.625" style="108" bestFit="1" customWidth="1"/>
    <col min="5379" max="5379" width="6.375" style="108" bestFit="1" customWidth="1"/>
    <col min="5380" max="5380" width="9.625" style="108" bestFit="1" customWidth="1"/>
    <col min="5381" max="5381" width="7.25" style="108" bestFit="1" customWidth="1"/>
    <col min="5382" max="5382" width="9.125" style="108" bestFit="1" customWidth="1"/>
    <col min="5383" max="5383" width="8.5" style="108" bestFit="1" customWidth="1"/>
    <col min="5384" max="5618" width="10" style="108"/>
    <col min="5619" max="5619" width="3.625" style="108" customWidth="1"/>
    <col min="5620" max="5620" width="24.875" style="108" bestFit="1" customWidth="1"/>
    <col min="5621" max="5626" width="9" style="108" customWidth="1"/>
    <col min="5627" max="5627" width="8.75" style="108" customWidth="1"/>
    <col min="5628" max="5628" width="5.625" style="108" bestFit="1" customWidth="1"/>
    <col min="5629" max="5629" width="7" style="108" bestFit="1" customWidth="1"/>
    <col min="5630" max="5634" width="5.625" style="108" bestFit="1" customWidth="1"/>
    <col min="5635" max="5635" width="6.375" style="108" bestFit="1" customWidth="1"/>
    <col min="5636" max="5636" width="9.625" style="108" bestFit="1" customWidth="1"/>
    <col min="5637" max="5637" width="7.25" style="108" bestFit="1" customWidth="1"/>
    <col min="5638" max="5638" width="9.125" style="108" bestFit="1" customWidth="1"/>
    <col min="5639" max="5639" width="8.5" style="108" bestFit="1" customWidth="1"/>
    <col min="5640" max="5874" width="10" style="108"/>
    <col min="5875" max="5875" width="3.625" style="108" customWidth="1"/>
    <col min="5876" max="5876" width="24.875" style="108" bestFit="1" customWidth="1"/>
    <col min="5877" max="5882" width="9" style="108" customWidth="1"/>
    <col min="5883" max="5883" width="8.75" style="108" customWidth="1"/>
    <col min="5884" max="5884" width="5.625" style="108" bestFit="1" customWidth="1"/>
    <col min="5885" max="5885" width="7" style="108" bestFit="1" customWidth="1"/>
    <col min="5886" max="5890" width="5.625" style="108" bestFit="1" customWidth="1"/>
    <col min="5891" max="5891" width="6.375" style="108" bestFit="1" customWidth="1"/>
    <col min="5892" max="5892" width="9.625" style="108" bestFit="1" customWidth="1"/>
    <col min="5893" max="5893" width="7.25" style="108" bestFit="1" customWidth="1"/>
    <col min="5894" max="5894" width="9.125" style="108" bestFit="1" customWidth="1"/>
    <col min="5895" max="5895" width="8.5" style="108" bestFit="1" customWidth="1"/>
    <col min="5896" max="6130" width="10" style="108"/>
    <col min="6131" max="6131" width="3.625" style="108" customWidth="1"/>
    <col min="6132" max="6132" width="24.875" style="108" bestFit="1" customWidth="1"/>
    <col min="6133" max="6138" width="9" style="108" customWidth="1"/>
    <col min="6139" max="6139" width="8.75" style="108" customWidth="1"/>
    <col min="6140" max="6140" width="5.625" style="108" bestFit="1" customWidth="1"/>
    <col min="6141" max="6141" width="7" style="108" bestFit="1" customWidth="1"/>
    <col min="6142" max="6146" width="5.625" style="108" bestFit="1" customWidth="1"/>
    <col min="6147" max="6147" width="6.375" style="108" bestFit="1" customWidth="1"/>
    <col min="6148" max="6148" width="9.625" style="108" bestFit="1" customWidth="1"/>
    <col min="6149" max="6149" width="7.25" style="108" bestFit="1" customWidth="1"/>
    <col min="6150" max="6150" width="9.125" style="108" bestFit="1" customWidth="1"/>
    <col min="6151" max="6151" width="8.5" style="108" bestFit="1" customWidth="1"/>
    <col min="6152" max="6386" width="10" style="108"/>
    <col min="6387" max="6387" width="3.625" style="108" customWidth="1"/>
    <col min="6388" max="6388" width="24.875" style="108" bestFit="1" customWidth="1"/>
    <col min="6389" max="6394" width="9" style="108" customWidth="1"/>
    <col min="6395" max="6395" width="8.75" style="108" customWidth="1"/>
    <col min="6396" max="6396" width="5.625" style="108" bestFit="1" customWidth="1"/>
    <col min="6397" max="6397" width="7" style="108" bestFit="1" customWidth="1"/>
    <col min="6398" max="6402" width="5.625" style="108" bestFit="1" customWidth="1"/>
    <col min="6403" max="6403" width="6.375" style="108" bestFit="1" customWidth="1"/>
    <col min="6404" max="6404" width="9.625" style="108" bestFit="1" customWidth="1"/>
    <col min="6405" max="6405" width="7.25" style="108" bestFit="1" customWidth="1"/>
    <col min="6406" max="6406" width="9.125" style="108" bestFit="1" customWidth="1"/>
    <col min="6407" max="6407" width="8.5" style="108" bestFit="1" customWidth="1"/>
    <col min="6408" max="6642" width="10" style="108"/>
    <col min="6643" max="6643" width="3.625" style="108" customWidth="1"/>
    <col min="6644" max="6644" width="24.875" style="108" bestFit="1" customWidth="1"/>
    <col min="6645" max="6650" width="9" style="108" customWidth="1"/>
    <col min="6651" max="6651" width="8.75" style="108" customWidth="1"/>
    <col min="6652" max="6652" width="5.625" style="108" bestFit="1" customWidth="1"/>
    <col min="6653" max="6653" width="7" style="108" bestFit="1" customWidth="1"/>
    <col min="6654" max="6658" width="5.625" style="108" bestFit="1" customWidth="1"/>
    <col min="6659" max="6659" width="6.375" style="108" bestFit="1" customWidth="1"/>
    <col min="6660" max="6660" width="9.625" style="108" bestFit="1" customWidth="1"/>
    <col min="6661" max="6661" width="7.25" style="108" bestFit="1" customWidth="1"/>
    <col min="6662" max="6662" width="9.125" style="108" bestFit="1" customWidth="1"/>
    <col min="6663" max="6663" width="8.5" style="108" bestFit="1" customWidth="1"/>
    <col min="6664" max="6898" width="10" style="108"/>
    <col min="6899" max="6899" width="3.625" style="108" customWidth="1"/>
    <col min="6900" max="6900" width="24.875" style="108" bestFit="1" customWidth="1"/>
    <col min="6901" max="6906" width="9" style="108" customWidth="1"/>
    <col min="6907" max="6907" width="8.75" style="108" customWidth="1"/>
    <col min="6908" max="6908" width="5.625" style="108" bestFit="1" customWidth="1"/>
    <col min="6909" max="6909" width="7" style="108" bestFit="1" customWidth="1"/>
    <col min="6910" max="6914" width="5.625" style="108" bestFit="1" customWidth="1"/>
    <col min="6915" max="6915" width="6.375" style="108" bestFit="1" customWidth="1"/>
    <col min="6916" max="6916" width="9.625" style="108" bestFit="1" customWidth="1"/>
    <col min="6917" max="6917" width="7.25" style="108" bestFit="1" customWidth="1"/>
    <col min="6918" max="6918" width="9.125" style="108" bestFit="1" customWidth="1"/>
    <col min="6919" max="6919" width="8.5" style="108" bestFit="1" customWidth="1"/>
    <col min="6920" max="7154" width="10" style="108"/>
    <col min="7155" max="7155" width="3.625" style="108" customWidth="1"/>
    <col min="7156" max="7156" width="24.875" style="108" bestFit="1" customWidth="1"/>
    <col min="7157" max="7162" width="9" style="108" customWidth="1"/>
    <col min="7163" max="7163" width="8.75" style="108" customWidth="1"/>
    <col min="7164" max="7164" width="5.625" style="108" bestFit="1" customWidth="1"/>
    <col min="7165" max="7165" width="7" style="108" bestFit="1" customWidth="1"/>
    <col min="7166" max="7170" width="5.625" style="108" bestFit="1" customWidth="1"/>
    <col min="7171" max="7171" width="6.375" style="108" bestFit="1" customWidth="1"/>
    <col min="7172" max="7172" width="9.625" style="108" bestFit="1" customWidth="1"/>
    <col min="7173" max="7173" width="7.25" style="108" bestFit="1" customWidth="1"/>
    <col min="7174" max="7174" width="9.125" style="108" bestFit="1" customWidth="1"/>
    <col min="7175" max="7175" width="8.5" style="108" bestFit="1" customWidth="1"/>
    <col min="7176" max="7410" width="10" style="108"/>
    <col min="7411" max="7411" width="3.625" style="108" customWidth="1"/>
    <col min="7412" max="7412" width="24.875" style="108" bestFit="1" customWidth="1"/>
    <col min="7413" max="7418" width="9" style="108" customWidth="1"/>
    <col min="7419" max="7419" width="8.75" style="108" customWidth="1"/>
    <col min="7420" max="7420" width="5.625" style="108" bestFit="1" customWidth="1"/>
    <col min="7421" max="7421" width="7" style="108" bestFit="1" customWidth="1"/>
    <col min="7422" max="7426" width="5.625" style="108" bestFit="1" customWidth="1"/>
    <col min="7427" max="7427" width="6.375" style="108" bestFit="1" customWidth="1"/>
    <col min="7428" max="7428" width="9.625" style="108" bestFit="1" customWidth="1"/>
    <col min="7429" max="7429" width="7.25" style="108" bestFit="1" customWidth="1"/>
    <col min="7430" max="7430" width="9.125" style="108" bestFit="1" customWidth="1"/>
    <col min="7431" max="7431" width="8.5" style="108" bestFit="1" customWidth="1"/>
    <col min="7432" max="7666" width="10" style="108"/>
    <col min="7667" max="7667" width="3.625" style="108" customWidth="1"/>
    <col min="7668" max="7668" width="24.875" style="108" bestFit="1" customWidth="1"/>
    <col min="7669" max="7674" width="9" style="108" customWidth="1"/>
    <col min="7675" max="7675" width="8.75" style="108" customWidth="1"/>
    <col min="7676" max="7676" width="5.625" style="108" bestFit="1" customWidth="1"/>
    <col min="7677" max="7677" width="7" style="108" bestFit="1" customWidth="1"/>
    <col min="7678" max="7682" width="5.625" style="108" bestFit="1" customWidth="1"/>
    <col min="7683" max="7683" width="6.375" style="108" bestFit="1" customWidth="1"/>
    <col min="7684" max="7684" width="9.625" style="108" bestFit="1" customWidth="1"/>
    <col min="7685" max="7685" width="7.25" style="108" bestFit="1" customWidth="1"/>
    <col min="7686" max="7686" width="9.125" style="108" bestFit="1" customWidth="1"/>
    <col min="7687" max="7687" width="8.5" style="108" bestFit="1" customWidth="1"/>
    <col min="7688" max="7922" width="10" style="108"/>
    <col min="7923" max="7923" width="3.625" style="108" customWidth="1"/>
    <col min="7924" max="7924" width="24.875" style="108" bestFit="1" customWidth="1"/>
    <col min="7925" max="7930" width="9" style="108" customWidth="1"/>
    <col min="7931" max="7931" width="8.75" style="108" customWidth="1"/>
    <col min="7932" max="7932" width="5.625" style="108" bestFit="1" customWidth="1"/>
    <col min="7933" max="7933" width="7" style="108" bestFit="1" customWidth="1"/>
    <col min="7934" max="7938" width="5.625" style="108" bestFit="1" customWidth="1"/>
    <col min="7939" max="7939" width="6.375" style="108" bestFit="1" customWidth="1"/>
    <col min="7940" max="7940" width="9.625" style="108" bestFit="1" customWidth="1"/>
    <col min="7941" max="7941" width="7.25" style="108" bestFit="1" customWidth="1"/>
    <col min="7942" max="7942" width="9.125" style="108" bestFit="1" customWidth="1"/>
    <col min="7943" max="7943" width="8.5" style="108" bestFit="1" customWidth="1"/>
    <col min="7944" max="8178" width="10" style="108"/>
    <col min="8179" max="8179" width="3.625" style="108" customWidth="1"/>
    <col min="8180" max="8180" width="24.875" style="108" bestFit="1" customWidth="1"/>
    <col min="8181" max="8186" width="9" style="108" customWidth="1"/>
    <col min="8187" max="8187" width="8.75" style="108" customWidth="1"/>
    <col min="8188" max="8188" width="5.625" style="108" bestFit="1" customWidth="1"/>
    <col min="8189" max="8189" width="7" style="108" bestFit="1" customWidth="1"/>
    <col min="8190" max="8194" width="5.625" style="108" bestFit="1" customWidth="1"/>
    <col min="8195" max="8195" width="6.375" style="108" bestFit="1" customWidth="1"/>
    <col min="8196" max="8196" width="9.625" style="108" bestFit="1" customWidth="1"/>
    <col min="8197" max="8197" width="7.25" style="108" bestFit="1" customWidth="1"/>
    <col min="8198" max="8198" width="9.125" style="108" bestFit="1" customWidth="1"/>
    <col min="8199" max="8199" width="8.5" style="108" bestFit="1" customWidth="1"/>
    <col min="8200" max="8434" width="10" style="108"/>
    <col min="8435" max="8435" width="3.625" style="108" customWidth="1"/>
    <col min="8436" max="8436" width="24.875" style="108" bestFit="1" customWidth="1"/>
    <col min="8437" max="8442" width="9" style="108" customWidth="1"/>
    <col min="8443" max="8443" width="8.75" style="108" customWidth="1"/>
    <col min="8444" max="8444" width="5.625" style="108" bestFit="1" customWidth="1"/>
    <col min="8445" max="8445" width="7" style="108" bestFit="1" customWidth="1"/>
    <col min="8446" max="8450" width="5.625" style="108" bestFit="1" customWidth="1"/>
    <col min="8451" max="8451" width="6.375" style="108" bestFit="1" customWidth="1"/>
    <col min="8452" max="8452" width="9.625" style="108" bestFit="1" customWidth="1"/>
    <col min="8453" max="8453" width="7.25" style="108" bestFit="1" customWidth="1"/>
    <col min="8454" max="8454" width="9.125" style="108" bestFit="1" customWidth="1"/>
    <col min="8455" max="8455" width="8.5" style="108" bestFit="1" customWidth="1"/>
    <col min="8456" max="8690" width="10" style="108"/>
    <col min="8691" max="8691" width="3.625" style="108" customWidth="1"/>
    <col min="8692" max="8692" width="24.875" style="108" bestFit="1" customWidth="1"/>
    <col min="8693" max="8698" width="9" style="108" customWidth="1"/>
    <col min="8699" max="8699" width="8.75" style="108" customWidth="1"/>
    <col min="8700" max="8700" width="5.625" style="108" bestFit="1" customWidth="1"/>
    <col min="8701" max="8701" width="7" style="108" bestFit="1" customWidth="1"/>
    <col min="8702" max="8706" width="5.625" style="108" bestFit="1" customWidth="1"/>
    <col min="8707" max="8707" width="6.375" style="108" bestFit="1" customWidth="1"/>
    <col min="8708" max="8708" width="9.625" style="108" bestFit="1" customWidth="1"/>
    <col min="8709" max="8709" width="7.25" style="108" bestFit="1" customWidth="1"/>
    <col min="8710" max="8710" width="9.125" style="108" bestFit="1" customWidth="1"/>
    <col min="8711" max="8711" width="8.5" style="108" bestFit="1" customWidth="1"/>
    <col min="8712" max="8946" width="10" style="108"/>
    <col min="8947" max="8947" width="3.625" style="108" customWidth="1"/>
    <col min="8948" max="8948" width="24.875" style="108" bestFit="1" customWidth="1"/>
    <col min="8949" max="8954" width="9" style="108" customWidth="1"/>
    <col min="8955" max="8955" width="8.75" style="108" customWidth="1"/>
    <col min="8956" max="8956" width="5.625" style="108" bestFit="1" customWidth="1"/>
    <col min="8957" max="8957" width="7" style="108" bestFit="1" customWidth="1"/>
    <col min="8958" max="8962" width="5.625" style="108" bestFit="1" customWidth="1"/>
    <col min="8963" max="8963" width="6.375" style="108" bestFit="1" customWidth="1"/>
    <col min="8964" max="8964" width="9.625" style="108" bestFit="1" customWidth="1"/>
    <col min="8965" max="8965" width="7.25" style="108" bestFit="1" customWidth="1"/>
    <col min="8966" max="8966" width="9.125" style="108" bestFit="1" customWidth="1"/>
    <col min="8967" max="8967" width="8.5" style="108" bestFit="1" customWidth="1"/>
    <col min="8968" max="9202" width="10" style="108"/>
    <col min="9203" max="9203" width="3.625" style="108" customWidth="1"/>
    <col min="9204" max="9204" width="24.875" style="108" bestFit="1" customWidth="1"/>
    <col min="9205" max="9210" width="9" style="108" customWidth="1"/>
    <col min="9211" max="9211" width="8.75" style="108" customWidth="1"/>
    <col min="9212" max="9212" width="5.625" style="108" bestFit="1" customWidth="1"/>
    <col min="9213" max="9213" width="7" style="108" bestFit="1" customWidth="1"/>
    <col min="9214" max="9218" width="5.625" style="108" bestFit="1" customWidth="1"/>
    <col min="9219" max="9219" width="6.375" style="108" bestFit="1" customWidth="1"/>
    <col min="9220" max="9220" width="9.625" style="108" bestFit="1" customWidth="1"/>
    <col min="9221" max="9221" width="7.25" style="108" bestFit="1" customWidth="1"/>
    <col min="9222" max="9222" width="9.125" style="108" bestFit="1" customWidth="1"/>
    <col min="9223" max="9223" width="8.5" style="108" bestFit="1" customWidth="1"/>
    <col min="9224" max="9458" width="10" style="108"/>
    <col min="9459" max="9459" width="3.625" style="108" customWidth="1"/>
    <col min="9460" max="9460" width="24.875" style="108" bestFit="1" customWidth="1"/>
    <col min="9461" max="9466" width="9" style="108" customWidth="1"/>
    <col min="9467" max="9467" width="8.75" style="108" customWidth="1"/>
    <col min="9468" max="9468" width="5.625" style="108" bestFit="1" customWidth="1"/>
    <col min="9469" max="9469" width="7" style="108" bestFit="1" customWidth="1"/>
    <col min="9470" max="9474" width="5.625" style="108" bestFit="1" customWidth="1"/>
    <col min="9475" max="9475" width="6.375" style="108" bestFit="1" customWidth="1"/>
    <col min="9476" max="9476" width="9.625" style="108" bestFit="1" customWidth="1"/>
    <col min="9477" max="9477" width="7.25" style="108" bestFit="1" customWidth="1"/>
    <col min="9478" max="9478" width="9.125" style="108" bestFit="1" customWidth="1"/>
    <col min="9479" max="9479" width="8.5" style="108" bestFit="1" customWidth="1"/>
    <col min="9480" max="9714" width="10" style="108"/>
    <col min="9715" max="9715" width="3.625" style="108" customWidth="1"/>
    <col min="9716" max="9716" width="24.875" style="108" bestFit="1" customWidth="1"/>
    <col min="9717" max="9722" width="9" style="108" customWidth="1"/>
    <col min="9723" max="9723" width="8.75" style="108" customWidth="1"/>
    <col min="9724" max="9724" width="5.625" style="108" bestFit="1" customWidth="1"/>
    <col min="9725" max="9725" width="7" style="108" bestFit="1" customWidth="1"/>
    <col min="9726" max="9730" width="5.625" style="108" bestFit="1" customWidth="1"/>
    <col min="9731" max="9731" width="6.375" style="108" bestFit="1" customWidth="1"/>
    <col min="9732" max="9732" width="9.625" style="108" bestFit="1" customWidth="1"/>
    <col min="9733" max="9733" width="7.25" style="108" bestFit="1" customWidth="1"/>
    <col min="9734" max="9734" width="9.125" style="108" bestFit="1" customWidth="1"/>
    <col min="9735" max="9735" width="8.5" style="108" bestFit="1" customWidth="1"/>
    <col min="9736" max="9970" width="10" style="108"/>
    <col min="9971" max="9971" width="3.625" style="108" customWidth="1"/>
    <col min="9972" max="9972" width="24.875" style="108" bestFit="1" customWidth="1"/>
    <col min="9973" max="9978" width="9" style="108" customWidth="1"/>
    <col min="9979" max="9979" width="8.75" style="108" customWidth="1"/>
    <col min="9980" max="9980" width="5.625" style="108" bestFit="1" customWidth="1"/>
    <col min="9981" max="9981" width="7" style="108" bestFit="1" customWidth="1"/>
    <col min="9982" max="9986" width="5.625" style="108" bestFit="1" customWidth="1"/>
    <col min="9987" max="9987" width="6.375" style="108" bestFit="1" customWidth="1"/>
    <col min="9988" max="9988" width="9.625" style="108" bestFit="1" customWidth="1"/>
    <col min="9989" max="9989" width="7.25" style="108" bestFit="1" customWidth="1"/>
    <col min="9990" max="9990" width="9.125" style="108" bestFit="1" customWidth="1"/>
    <col min="9991" max="9991" width="8.5" style="108" bestFit="1" customWidth="1"/>
    <col min="9992" max="10226" width="10" style="108"/>
    <col min="10227" max="10227" width="3.625" style="108" customWidth="1"/>
    <col min="10228" max="10228" width="24.875" style="108" bestFit="1" customWidth="1"/>
    <col min="10229" max="10234" width="9" style="108" customWidth="1"/>
    <col min="10235" max="10235" width="8.75" style="108" customWidth="1"/>
    <col min="10236" max="10236" width="5.625" style="108" bestFit="1" customWidth="1"/>
    <col min="10237" max="10237" width="7" style="108" bestFit="1" customWidth="1"/>
    <col min="10238" max="10242" width="5.625" style="108" bestFit="1" customWidth="1"/>
    <col min="10243" max="10243" width="6.375" style="108" bestFit="1" customWidth="1"/>
    <col min="10244" max="10244" width="9.625" style="108" bestFit="1" customWidth="1"/>
    <col min="10245" max="10245" width="7.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875" style="108" bestFit="1" customWidth="1"/>
    <col min="10485" max="10490" width="9" style="108" customWidth="1"/>
    <col min="10491" max="10491" width="8.75" style="108" customWidth="1"/>
    <col min="10492" max="10492" width="5.625" style="108" bestFit="1" customWidth="1"/>
    <col min="10493" max="10493" width="7" style="108" bestFit="1" customWidth="1"/>
    <col min="10494" max="10498" width="5.625" style="108" bestFit="1" customWidth="1"/>
    <col min="10499" max="10499" width="6.375" style="108" bestFit="1" customWidth="1"/>
    <col min="10500" max="10500" width="9.625" style="108" bestFit="1" customWidth="1"/>
    <col min="10501" max="10501" width="7.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875" style="108" bestFit="1" customWidth="1"/>
    <col min="10741" max="10746" width="9" style="108" customWidth="1"/>
    <col min="10747" max="10747" width="8.75" style="108" customWidth="1"/>
    <col min="10748" max="10748" width="5.625" style="108" bestFit="1" customWidth="1"/>
    <col min="10749" max="10749" width="7" style="108" bestFit="1" customWidth="1"/>
    <col min="10750" max="10754" width="5.625" style="108" bestFit="1" customWidth="1"/>
    <col min="10755" max="10755" width="6.375" style="108" bestFit="1" customWidth="1"/>
    <col min="10756" max="10756" width="9.625" style="108" bestFit="1" customWidth="1"/>
    <col min="10757" max="10757" width="7.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875" style="108" bestFit="1" customWidth="1"/>
    <col min="10997" max="11002" width="9" style="108" customWidth="1"/>
    <col min="11003" max="11003" width="8.75" style="108" customWidth="1"/>
    <col min="11004" max="11004" width="5.625" style="108" bestFit="1" customWidth="1"/>
    <col min="11005" max="11005" width="7" style="108" bestFit="1" customWidth="1"/>
    <col min="11006" max="11010" width="5.625" style="108" bestFit="1" customWidth="1"/>
    <col min="11011" max="11011" width="6.375" style="108" bestFit="1" customWidth="1"/>
    <col min="11012" max="11012" width="9.625" style="108" bestFit="1" customWidth="1"/>
    <col min="11013" max="11013" width="7.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875" style="108" bestFit="1" customWidth="1"/>
    <col min="11253" max="11258" width="9" style="108" customWidth="1"/>
    <col min="11259" max="11259" width="8.75" style="108" customWidth="1"/>
    <col min="11260" max="11260" width="5.625" style="108" bestFit="1" customWidth="1"/>
    <col min="11261" max="11261" width="7" style="108" bestFit="1" customWidth="1"/>
    <col min="11262" max="11266" width="5.625" style="108" bestFit="1" customWidth="1"/>
    <col min="11267" max="11267" width="6.375" style="108" bestFit="1" customWidth="1"/>
    <col min="11268" max="11268" width="9.625" style="108" bestFit="1" customWidth="1"/>
    <col min="11269" max="11269" width="7.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875" style="108" bestFit="1" customWidth="1"/>
    <col min="11509" max="11514" width="9" style="108" customWidth="1"/>
    <col min="11515" max="11515" width="8.75" style="108" customWidth="1"/>
    <col min="11516" max="11516" width="5.625" style="108" bestFit="1" customWidth="1"/>
    <col min="11517" max="11517" width="7" style="108" bestFit="1" customWidth="1"/>
    <col min="11518" max="11522" width="5.625" style="108" bestFit="1" customWidth="1"/>
    <col min="11523" max="11523" width="6.375" style="108" bestFit="1" customWidth="1"/>
    <col min="11524" max="11524" width="9.625" style="108" bestFit="1" customWidth="1"/>
    <col min="11525" max="11525" width="7.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875" style="108" bestFit="1" customWidth="1"/>
    <col min="11765" max="11770" width="9" style="108" customWidth="1"/>
    <col min="11771" max="11771" width="8.75" style="108" customWidth="1"/>
    <col min="11772" max="11772" width="5.625" style="108" bestFit="1" customWidth="1"/>
    <col min="11773" max="11773" width="7" style="108" bestFit="1" customWidth="1"/>
    <col min="11774" max="11778" width="5.625" style="108" bestFit="1" customWidth="1"/>
    <col min="11779" max="11779" width="6.375" style="108" bestFit="1" customWidth="1"/>
    <col min="11780" max="11780" width="9.625" style="108" bestFit="1" customWidth="1"/>
    <col min="11781" max="11781" width="7.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875" style="108" bestFit="1" customWidth="1"/>
    <col min="12021" max="12026" width="9" style="108" customWidth="1"/>
    <col min="12027" max="12027" width="8.75" style="108" customWidth="1"/>
    <col min="12028" max="12028" width="5.625" style="108" bestFit="1" customWidth="1"/>
    <col min="12029" max="12029" width="7" style="108" bestFit="1" customWidth="1"/>
    <col min="12030" max="12034" width="5.625" style="108" bestFit="1" customWidth="1"/>
    <col min="12035" max="12035" width="6.375" style="108" bestFit="1" customWidth="1"/>
    <col min="12036" max="12036" width="9.625" style="108" bestFit="1" customWidth="1"/>
    <col min="12037" max="12037" width="7.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875" style="108" bestFit="1" customWidth="1"/>
    <col min="12277" max="12282" width="9" style="108" customWidth="1"/>
    <col min="12283" max="12283" width="8.75" style="108" customWidth="1"/>
    <col min="12284" max="12284" width="5.625" style="108" bestFit="1" customWidth="1"/>
    <col min="12285" max="12285" width="7" style="108" bestFit="1" customWidth="1"/>
    <col min="12286" max="12290" width="5.625" style="108" bestFit="1" customWidth="1"/>
    <col min="12291" max="12291" width="6.375" style="108" bestFit="1" customWidth="1"/>
    <col min="12292" max="12292" width="9.625" style="108" bestFit="1" customWidth="1"/>
    <col min="12293" max="12293" width="7.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875" style="108" bestFit="1" customWidth="1"/>
    <col min="12533" max="12538" width="9" style="108" customWidth="1"/>
    <col min="12539" max="12539" width="8.75" style="108" customWidth="1"/>
    <col min="12540" max="12540" width="5.625" style="108" bestFit="1" customWidth="1"/>
    <col min="12541" max="12541" width="7" style="108" bestFit="1" customWidth="1"/>
    <col min="12542" max="12546" width="5.625" style="108" bestFit="1" customWidth="1"/>
    <col min="12547" max="12547" width="6.375" style="108" bestFit="1" customWidth="1"/>
    <col min="12548" max="12548" width="9.625" style="108" bestFit="1" customWidth="1"/>
    <col min="12549" max="12549" width="7.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875" style="108" bestFit="1" customWidth="1"/>
    <col min="12789" max="12794" width="9" style="108" customWidth="1"/>
    <col min="12795" max="12795" width="8.75" style="108" customWidth="1"/>
    <col min="12796" max="12796" width="5.625" style="108" bestFit="1" customWidth="1"/>
    <col min="12797" max="12797" width="7" style="108" bestFit="1" customWidth="1"/>
    <col min="12798" max="12802" width="5.625" style="108" bestFit="1" customWidth="1"/>
    <col min="12803" max="12803" width="6.375" style="108" bestFit="1" customWidth="1"/>
    <col min="12804" max="12804" width="9.625" style="108" bestFit="1" customWidth="1"/>
    <col min="12805" max="12805" width="7.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875" style="108" bestFit="1" customWidth="1"/>
    <col min="13045" max="13050" width="9" style="108" customWidth="1"/>
    <col min="13051" max="13051" width="8.75" style="108" customWidth="1"/>
    <col min="13052" max="13052" width="5.625" style="108" bestFit="1" customWidth="1"/>
    <col min="13053" max="13053" width="7" style="108" bestFit="1" customWidth="1"/>
    <col min="13054" max="13058" width="5.625" style="108" bestFit="1" customWidth="1"/>
    <col min="13059" max="13059" width="6.375" style="108" bestFit="1" customWidth="1"/>
    <col min="13060" max="13060" width="9.625" style="108" bestFit="1" customWidth="1"/>
    <col min="13061" max="13061" width="7.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875" style="108" bestFit="1" customWidth="1"/>
    <col min="13301" max="13306" width="9" style="108" customWidth="1"/>
    <col min="13307" max="13307" width="8.75" style="108" customWidth="1"/>
    <col min="13308" max="13308" width="5.625" style="108" bestFit="1" customWidth="1"/>
    <col min="13309" max="13309" width="7" style="108" bestFit="1" customWidth="1"/>
    <col min="13310" max="13314" width="5.625" style="108" bestFit="1" customWidth="1"/>
    <col min="13315" max="13315" width="6.375" style="108" bestFit="1" customWidth="1"/>
    <col min="13316" max="13316" width="9.625" style="108" bestFit="1" customWidth="1"/>
    <col min="13317" max="13317" width="7.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875" style="108" bestFit="1" customWidth="1"/>
    <col min="13557" max="13562" width="9" style="108" customWidth="1"/>
    <col min="13563" max="13563" width="8.75" style="108" customWidth="1"/>
    <col min="13564" max="13564" width="5.625" style="108" bestFit="1" customWidth="1"/>
    <col min="13565" max="13565" width="7" style="108" bestFit="1" customWidth="1"/>
    <col min="13566" max="13570" width="5.625" style="108" bestFit="1" customWidth="1"/>
    <col min="13571" max="13571" width="6.375" style="108" bestFit="1" customWidth="1"/>
    <col min="13572" max="13572" width="9.625" style="108" bestFit="1" customWidth="1"/>
    <col min="13573" max="13573" width="7.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875" style="108" bestFit="1" customWidth="1"/>
    <col min="13813" max="13818" width="9" style="108" customWidth="1"/>
    <col min="13819" max="13819" width="8.75" style="108" customWidth="1"/>
    <col min="13820" max="13820" width="5.625" style="108" bestFit="1" customWidth="1"/>
    <col min="13821" max="13821" width="7" style="108" bestFit="1" customWidth="1"/>
    <col min="13822" max="13826" width="5.625" style="108" bestFit="1" customWidth="1"/>
    <col min="13827" max="13827" width="6.375" style="108" bestFit="1" customWidth="1"/>
    <col min="13828" max="13828" width="9.625" style="108" bestFit="1" customWidth="1"/>
    <col min="13829" max="13829" width="7.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875" style="108" bestFit="1" customWidth="1"/>
    <col min="14069" max="14074" width="9" style="108" customWidth="1"/>
    <col min="14075" max="14075" width="8.75" style="108" customWidth="1"/>
    <col min="14076" max="14076" width="5.625" style="108" bestFit="1" customWidth="1"/>
    <col min="14077" max="14077" width="7" style="108" bestFit="1" customWidth="1"/>
    <col min="14078" max="14082" width="5.625" style="108" bestFit="1" customWidth="1"/>
    <col min="14083" max="14083" width="6.375" style="108" bestFit="1" customWidth="1"/>
    <col min="14084" max="14084" width="9.625" style="108" bestFit="1" customWidth="1"/>
    <col min="14085" max="14085" width="7.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875" style="108" bestFit="1" customWidth="1"/>
    <col min="14325" max="14330" width="9" style="108" customWidth="1"/>
    <col min="14331" max="14331" width="8.75" style="108" customWidth="1"/>
    <col min="14332" max="14332" width="5.625" style="108" bestFit="1" customWidth="1"/>
    <col min="14333" max="14333" width="7" style="108" bestFit="1" customWidth="1"/>
    <col min="14334" max="14338" width="5.625" style="108" bestFit="1" customWidth="1"/>
    <col min="14339" max="14339" width="6.375" style="108" bestFit="1" customWidth="1"/>
    <col min="14340" max="14340" width="9.625" style="108" bestFit="1" customWidth="1"/>
    <col min="14341" max="14341" width="7.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875" style="108" bestFit="1" customWidth="1"/>
    <col min="14581" max="14586" width="9" style="108" customWidth="1"/>
    <col min="14587" max="14587" width="8.75" style="108" customWidth="1"/>
    <col min="14588" max="14588" width="5.625" style="108" bestFit="1" customWidth="1"/>
    <col min="14589" max="14589" width="7" style="108" bestFit="1" customWidth="1"/>
    <col min="14590" max="14594" width="5.625" style="108" bestFit="1" customWidth="1"/>
    <col min="14595" max="14595" width="6.375" style="108" bestFit="1" customWidth="1"/>
    <col min="14596" max="14596" width="9.625" style="108" bestFit="1" customWidth="1"/>
    <col min="14597" max="14597" width="7.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875" style="108" bestFit="1" customWidth="1"/>
    <col min="14837" max="14842" width="9" style="108" customWidth="1"/>
    <col min="14843" max="14843" width="8.75" style="108" customWidth="1"/>
    <col min="14844" max="14844" width="5.625" style="108" bestFit="1" customWidth="1"/>
    <col min="14845" max="14845" width="7" style="108" bestFit="1" customWidth="1"/>
    <col min="14846" max="14850" width="5.625" style="108" bestFit="1" customWidth="1"/>
    <col min="14851" max="14851" width="6.375" style="108" bestFit="1" customWidth="1"/>
    <col min="14852" max="14852" width="9.625" style="108" bestFit="1" customWidth="1"/>
    <col min="14853" max="14853" width="7.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875" style="108" bestFit="1" customWidth="1"/>
    <col min="15093" max="15098" width="9" style="108" customWidth="1"/>
    <col min="15099" max="15099" width="8.75" style="108" customWidth="1"/>
    <col min="15100" max="15100" width="5.625" style="108" bestFit="1" customWidth="1"/>
    <col min="15101" max="15101" width="7" style="108" bestFit="1" customWidth="1"/>
    <col min="15102" max="15106" width="5.625" style="108" bestFit="1" customWidth="1"/>
    <col min="15107" max="15107" width="6.375" style="108" bestFit="1" customWidth="1"/>
    <col min="15108" max="15108" width="9.625" style="108" bestFit="1" customWidth="1"/>
    <col min="15109" max="15109" width="7.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875" style="108" bestFit="1" customWidth="1"/>
    <col min="15349" max="15354" width="9" style="108" customWidth="1"/>
    <col min="15355" max="15355" width="8.75" style="108" customWidth="1"/>
    <col min="15356" max="15356" width="5.625" style="108" bestFit="1" customWidth="1"/>
    <col min="15357" max="15357" width="7" style="108" bestFit="1" customWidth="1"/>
    <col min="15358" max="15362" width="5.625" style="108" bestFit="1" customWidth="1"/>
    <col min="15363" max="15363" width="6.375" style="108" bestFit="1" customWidth="1"/>
    <col min="15364" max="15364" width="9.625" style="108" bestFit="1" customWidth="1"/>
    <col min="15365" max="15365" width="7.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875" style="108" bestFit="1" customWidth="1"/>
    <col min="15605" max="15610" width="9" style="108" customWidth="1"/>
    <col min="15611" max="15611" width="8.75" style="108" customWidth="1"/>
    <col min="15612" max="15612" width="5.625" style="108" bestFit="1" customWidth="1"/>
    <col min="15613" max="15613" width="7" style="108" bestFit="1" customWidth="1"/>
    <col min="15614" max="15618" width="5.625" style="108" bestFit="1" customWidth="1"/>
    <col min="15619" max="15619" width="6.375" style="108" bestFit="1" customWidth="1"/>
    <col min="15620" max="15620" width="9.625" style="108" bestFit="1" customWidth="1"/>
    <col min="15621" max="15621" width="7.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875" style="108" bestFit="1" customWidth="1"/>
    <col min="15861" max="15866" width="9" style="108" customWidth="1"/>
    <col min="15867" max="15867" width="8.75" style="108" customWidth="1"/>
    <col min="15868" max="15868" width="5.625" style="108" bestFit="1" customWidth="1"/>
    <col min="15869" max="15869" width="7" style="108" bestFit="1" customWidth="1"/>
    <col min="15870" max="15874" width="5.625" style="108" bestFit="1" customWidth="1"/>
    <col min="15875" max="15875" width="6.375" style="108" bestFit="1" customWidth="1"/>
    <col min="15876" max="15876" width="9.625" style="108" bestFit="1" customWidth="1"/>
    <col min="15877" max="15877" width="7.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875" style="108" bestFit="1" customWidth="1"/>
    <col min="16117" max="16122" width="9" style="108" customWidth="1"/>
    <col min="16123" max="16123" width="8.75" style="108" customWidth="1"/>
    <col min="16124" max="16124" width="5.625" style="108" bestFit="1" customWidth="1"/>
    <col min="16125" max="16125" width="7" style="108" bestFit="1" customWidth="1"/>
    <col min="16126" max="16130" width="5.625" style="108" bestFit="1" customWidth="1"/>
    <col min="16131" max="16131" width="6.375" style="108" bestFit="1" customWidth="1"/>
    <col min="16132" max="16132" width="9.625" style="108" bestFit="1" customWidth="1"/>
    <col min="16133" max="16133" width="7.25" style="108" bestFit="1" customWidth="1"/>
    <col min="16134" max="16134" width="9.125" style="108" bestFit="1" customWidth="1"/>
    <col min="16135" max="16135" width="8.5" style="108" bestFit="1" customWidth="1"/>
    <col min="16136" max="16384" width="11" style="108"/>
  </cols>
  <sheetData>
    <row r="1" spans="1:13" ht="13.7" customHeight="1" x14ac:dyDescent="0.2">
      <c r="A1" s="796" t="s">
        <v>33</v>
      </c>
      <c r="B1" s="796"/>
      <c r="C1" s="796"/>
      <c r="D1" s="106"/>
      <c r="E1" s="106"/>
      <c r="F1" s="106"/>
      <c r="G1" s="106"/>
    </row>
    <row r="2" spans="1:13" ht="13.7" customHeight="1" x14ac:dyDescent="0.2">
      <c r="A2" s="797"/>
      <c r="B2" s="797"/>
      <c r="C2" s="797"/>
      <c r="D2" s="109"/>
      <c r="E2" s="109"/>
      <c r="F2" s="109"/>
      <c r="G2" s="79" t="s">
        <v>152</v>
      </c>
    </row>
    <row r="3" spans="1:13" ht="13.7" customHeight="1" x14ac:dyDescent="0.2">
      <c r="A3" s="134"/>
      <c r="B3" s="801">
        <f>INDICE!A3</f>
        <v>44013</v>
      </c>
      <c r="C3" s="802"/>
      <c r="D3" s="802" t="s">
        <v>116</v>
      </c>
      <c r="E3" s="802"/>
      <c r="F3" s="802" t="s">
        <v>117</v>
      </c>
      <c r="G3" s="802"/>
    </row>
    <row r="4" spans="1:13" ht="30.4" customHeight="1" x14ac:dyDescent="0.2">
      <c r="A4" s="122"/>
      <c r="B4" s="135" t="s">
        <v>190</v>
      </c>
      <c r="C4" s="136" t="s">
        <v>191</v>
      </c>
      <c r="D4" s="135" t="s">
        <v>190</v>
      </c>
      <c r="E4" s="136" t="s">
        <v>191</v>
      </c>
      <c r="F4" s="135" t="s">
        <v>190</v>
      </c>
      <c r="G4" s="136" t="s">
        <v>191</v>
      </c>
    </row>
    <row r="5" spans="1:13" ht="13.7" customHeight="1" x14ac:dyDescent="0.2">
      <c r="A5" s="107" t="s">
        <v>192</v>
      </c>
      <c r="B5" s="112">
        <v>459.09145000000001</v>
      </c>
      <c r="C5" s="115">
        <v>29.925429999999999</v>
      </c>
      <c r="D5" s="112">
        <v>2096.7826800000012</v>
      </c>
      <c r="E5" s="112">
        <v>142.69406000000001</v>
      </c>
      <c r="F5" s="112">
        <v>4276.2738800000016</v>
      </c>
      <c r="G5" s="112">
        <v>277.22342000000003</v>
      </c>
      <c r="L5" s="137"/>
      <c r="M5" s="137"/>
    </row>
    <row r="6" spans="1:13" ht="13.7" customHeight="1" x14ac:dyDescent="0.2">
      <c r="A6" s="107" t="s">
        <v>193</v>
      </c>
      <c r="B6" s="112">
        <v>1460.3065099999999</v>
      </c>
      <c r="C6" s="112">
        <v>469.02488000000011</v>
      </c>
      <c r="D6" s="112">
        <v>7838.3658199999973</v>
      </c>
      <c r="E6" s="112">
        <v>2992.3712100000007</v>
      </c>
      <c r="F6" s="112">
        <v>15231.139839999989</v>
      </c>
      <c r="G6" s="112">
        <v>5303.7464300000001</v>
      </c>
      <c r="L6" s="137"/>
      <c r="M6" s="137"/>
    </row>
    <row r="7" spans="1:13" ht="13.7" customHeight="1" x14ac:dyDescent="0.2">
      <c r="A7" s="118" t="s">
        <v>187</v>
      </c>
      <c r="B7" s="119">
        <v>1919.3979599999998</v>
      </c>
      <c r="C7" s="119">
        <v>498.95031000000012</v>
      </c>
      <c r="D7" s="119">
        <v>9935.1484999999993</v>
      </c>
      <c r="E7" s="119">
        <v>3135.0652700000005</v>
      </c>
      <c r="F7" s="119">
        <v>19507.41371999999</v>
      </c>
      <c r="G7" s="119">
        <v>5580.9698500000004</v>
      </c>
    </row>
    <row r="8" spans="1:13" ht="13.7" customHeight="1" x14ac:dyDescent="0.2">
      <c r="G8" s="79" t="s">
        <v>223</v>
      </c>
    </row>
    <row r="9" spans="1:13" ht="13.7" customHeight="1" x14ac:dyDescent="0.2">
      <c r="A9" s="101" t="s">
        <v>447</v>
      </c>
    </row>
    <row r="10" spans="1:13" ht="13.7" customHeight="1" x14ac:dyDescent="0.2">
      <c r="A10" s="101" t="s">
        <v>224</v>
      </c>
    </row>
    <row r="14" spans="1:13" ht="13.7" customHeight="1" x14ac:dyDescent="0.2">
      <c r="B14" s="497"/>
      <c r="D14" s="497"/>
      <c r="F14" s="497"/>
    </row>
    <row r="15" spans="1:13" ht="13.7" customHeight="1" x14ac:dyDescent="0.2">
      <c r="B15" s="497"/>
      <c r="D15" s="497"/>
      <c r="F15" s="49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450</v>
      </c>
    </row>
    <row r="2" spans="1:10" ht="15.75" x14ac:dyDescent="0.25">
      <c r="A2" s="2"/>
      <c r="J2" s="79" t="s">
        <v>152</v>
      </c>
    </row>
    <row r="3" spans="1:10" ht="13.7" customHeight="1" x14ac:dyDescent="0.2">
      <c r="A3" s="90"/>
      <c r="B3" s="788">
        <f>INDICE!A3</f>
        <v>44013</v>
      </c>
      <c r="C3" s="788"/>
      <c r="D3" s="788">
        <f>INDICE!C3</f>
        <v>0</v>
      </c>
      <c r="E3" s="788"/>
      <c r="F3" s="91"/>
      <c r="G3" s="789" t="s">
        <v>117</v>
      </c>
      <c r="H3" s="789"/>
      <c r="I3" s="789"/>
      <c r="J3" s="789"/>
    </row>
    <row r="4" spans="1:10" x14ac:dyDescent="0.2">
      <c r="A4" s="92"/>
      <c r="B4" s="636" t="s">
        <v>144</v>
      </c>
      <c r="C4" s="636" t="s">
        <v>145</v>
      </c>
      <c r="D4" s="636" t="s">
        <v>180</v>
      </c>
      <c r="E4" s="636" t="s">
        <v>183</v>
      </c>
      <c r="F4" s="636"/>
      <c r="G4" s="636" t="s">
        <v>144</v>
      </c>
      <c r="H4" s="636" t="s">
        <v>145</v>
      </c>
      <c r="I4" s="636" t="s">
        <v>180</v>
      </c>
      <c r="J4" s="636" t="s">
        <v>183</v>
      </c>
    </row>
    <row r="5" spans="1:10" x14ac:dyDescent="0.2">
      <c r="A5" s="376" t="s">
        <v>154</v>
      </c>
      <c r="B5" s="94">
        <f>'GNA CCAA'!B5</f>
        <v>67.659190000000038</v>
      </c>
      <c r="C5" s="94">
        <f>'GNA CCAA'!C5</f>
        <v>3.7671199999999976</v>
      </c>
      <c r="D5" s="94">
        <f>'GO CCAA'!B5</f>
        <v>299.02528999999981</v>
      </c>
      <c r="E5" s="352">
        <f>SUM(B5:D5)</f>
        <v>370.45159999999987</v>
      </c>
      <c r="F5" s="94"/>
      <c r="G5" s="94">
        <f>'GNA CCAA'!F5</f>
        <v>643.62376999999981</v>
      </c>
      <c r="H5" s="94">
        <f>'GNA CCAA'!G5</f>
        <v>30.618319999999962</v>
      </c>
      <c r="I5" s="94">
        <f>'GO CCAA'!G5</f>
        <v>3236.9512899999972</v>
      </c>
      <c r="J5" s="352">
        <f>SUM(G5:I5)</f>
        <v>3911.193379999997</v>
      </c>
    </row>
    <row r="6" spans="1:10" x14ac:dyDescent="0.2">
      <c r="A6" s="377" t="s">
        <v>155</v>
      </c>
      <c r="B6" s="96">
        <f>'GNA CCAA'!B6</f>
        <v>12.963760000000001</v>
      </c>
      <c r="C6" s="96">
        <f>'GNA CCAA'!C6</f>
        <v>0.8397</v>
      </c>
      <c r="D6" s="96">
        <f>'GO CCAA'!B6</f>
        <v>74.166800000000009</v>
      </c>
      <c r="E6" s="354">
        <f>SUM(B6:D6)</f>
        <v>87.97026000000001</v>
      </c>
      <c r="F6" s="96"/>
      <c r="G6" s="96">
        <f>'GNA CCAA'!F6</f>
        <v>121.97668999999992</v>
      </c>
      <c r="H6" s="96">
        <f>'GNA CCAA'!G6</f>
        <v>7.3561400000000052</v>
      </c>
      <c r="I6" s="96">
        <f>'GO CCAA'!G6</f>
        <v>788.13867999999991</v>
      </c>
      <c r="J6" s="354">
        <f t="shared" ref="J6:J24" si="0">SUM(G6:I6)</f>
        <v>917.47150999999985</v>
      </c>
    </row>
    <row r="7" spans="1:10" x14ac:dyDescent="0.2">
      <c r="A7" s="377" t="s">
        <v>156</v>
      </c>
      <c r="B7" s="96">
        <f>'GNA CCAA'!B7</f>
        <v>8.9680799999999987</v>
      </c>
      <c r="C7" s="96">
        <f>'GNA CCAA'!C7</f>
        <v>0.83705000000000007</v>
      </c>
      <c r="D7" s="96">
        <f>'GO CCAA'!B7</f>
        <v>36.727089999999997</v>
      </c>
      <c r="E7" s="354">
        <f t="shared" ref="E7:E24" si="1">SUM(B7:D7)</f>
        <v>46.532219999999995</v>
      </c>
      <c r="F7" s="96"/>
      <c r="G7" s="96">
        <f>'GNA CCAA'!F7</f>
        <v>79.151370000000014</v>
      </c>
      <c r="H7" s="96">
        <f>'GNA CCAA'!G7</f>
        <v>6.8097400000000015</v>
      </c>
      <c r="I7" s="96">
        <f>'GO CCAA'!G7</f>
        <v>378.09804999999983</v>
      </c>
      <c r="J7" s="354">
        <f t="shared" si="0"/>
        <v>464.05915999999985</v>
      </c>
    </row>
    <row r="8" spans="1:10" x14ac:dyDescent="0.2">
      <c r="A8" s="377" t="s">
        <v>157</v>
      </c>
      <c r="B8" s="96">
        <f>'GNA CCAA'!B8</f>
        <v>21.976660000000003</v>
      </c>
      <c r="C8" s="96">
        <f>'GNA CCAA'!C8</f>
        <v>1.4413600000000002</v>
      </c>
      <c r="D8" s="96">
        <f>'GO CCAA'!B8</f>
        <v>36.945610000000002</v>
      </c>
      <c r="E8" s="354">
        <f t="shared" si="1"/>
        <v>60.363630000000001</v>
      </c>
      <c r="F8" s="96"/>
      <c r="G8" s="96">
        <f>'GNA CCAA'!F8</f>
        <v>184.92978000000005</v>
      </c>
      <c r="H8" s="96">
        <f>'GNA CCAA'!G8</f>
        <v>11.752330000000004</v>
      </c>
      <c r="I8" s="96">
        <f>'GO CCAA'!G8</f>
        <v>332.62551999999982</v>
      </c>
      <c r="J8" s="354">
        <f t="shared" si="0"/>
        <v>529.3076299999999</v>
      </c>
    </row>
    <row r="9" spans="1:10" x14ac:dyDescent="0.2">
      <c r="A9" s="377" t="s">
        <v>158</v>
      </c>
      <c r="B9" s="96">
        <f>'GNA CCAA'!B9</f>
        <v>29.273679999999999</v>
      </c>
      <c r="C9" s="96">
        <f>'GNA CCAA'!C9</f>
        <v>10.303630000000002</v>
      </c>
      <c r="D9" s="96">
        <f>'GO CCAA'!B9</f>
        <v>50.433980000000005</v>
      </c>
      <c r="E9" s="354">
        <f t="shared" si="1"/>
        <v>90.011290000000002</v>
      </c>
      <c r="F9" s="96"/>
      <c r="G9" s="96">
        <f>'GNA CCAA'!F9</f>
        <v>329.0064099999999</v>
      </c>
      <c r="H9" s="96">
        <f>'GNA CCAA'!G9</f>
        <v>108.60801000000004</v>
      </c>
      <c r="I9" s="96">
        <f>'GO CCAA'!G9</f>
        <v>576.4154299999999</v>
      </c>
      <c r="J9" s="354">
        <f t="shared" si="0"/>
        <v>1014.0298499999999</v>
      </c>
    </row>
    <row r="10" spans="1:10" x14ac:dyDescent="0.2">
      <c r="A10" s="377" t="s">
        <v>159</v>
      </c>
      <c r="B10" s="96">
        <f>'GNA CCAA'!B10</f>
        <v>6.9922899999999997</v>
      </c>
      <c r="C10" s="96">
        <f>'GNA CCAA'!C10</f>
        <v>0.52115999999999996</v>
      </c>
      <c r="D10" s="96">
        <f>'GO CCAA'!B10</f>
        <v>27.656679999999998</v>
      </c>
      <c r="E10" s="354">
        <f t="shared" si="1"/>
        <v>35.17013</v>
      </c>
      <c r="F10" s="96"/>
      <c r="G10" s="96">
        <f>'GNA CCAA'!F10</f>
        <v>54.209379999999996</v>
      </c>
      <c r="H10" s="96">
        <f>'GNA CCAA'!G10</f>
        <v>3.7638600000000011</v>
      </c>
      <c r="I10" s="96">
        <f>'GO CCAA'!G10</f>
        <v>273.34593999999998</v>
      </c>
      <c r="J10" s="354">
        <f t="shared" si="0"/>
        <v>331.31917999999996</v>
      </c>
    </row>
    <row r="11" spans="1:10" x14ac:dyDescent="0.2">
      <c r="A11" s="377" t="s">
        <v>160</v>
      </c>
      <c r="B11" s="96">
        <f>'GNA CCAA'!B11</f>
        <v>27.258180000000014</v>
      </c>
      <c r="C11" s="96">
        <f>'GNA CCAA'!C11</f>
        <v>2.1384899999999991</v>
      </c>
      <c r="D11" s="96">
        <f>'GO CCAA'!B11</f>
        <v>146.74343999999999</v>
      </c>
      <c r="E11" s="354">
        <f t="shared" si="1"/>
        <v>176.14010999999999</v>
      </c>
      <c r="F11" s="96"/>
      <c r="G11" s="96">
        <f>'GNA CCAA'!F11</f>
        <v>228.6082899999997</v>
      </c>
      <c r="H11" s="96">
        <f>'GNA CCAA'!G11</f>
        <v>16.214290000000009</v>
      </c>
      <c r="I11" s="96">
        <f>'GO CCAA'!G11</f>
        <v>1504.4839900000002</v>
      </c>
      <c r="J11" s="354">
        <f t="shared" si="0"/>
        <v>1749.30657</v>
      </c>
    </row>
    <row r="12" spans="1:10" x14ac:dyDescent="0.2">
      <c r="A12" s="377" t="s">
        <v>529</v>
      </c>
      <c r="B12" s="96">
        <f>'GNA CCAA'!B12</f>
        <v>18.556570000000001</v>
      </c>
      <c r="C12" s="96">
        <f>'GNA CCAA'!C12</f>
        <v>1.12948</v>
      </c>
      <c r="D12" s="96">
        <f>'GO CCAA'!B12</f>
        <v>111.39389000000003</v>
      </c>
      <c r="E12" s="354">
        <f t="shared" si="1"/>
        <v>131.07994000000002</v>
      </c>
      <c r="F12" s="96"/>
      <c r="G12" s="96">
        <f>'GNA CCAA'!F12</f>
        <v>162.5596699999999</v>
      </c>
      <c r="H12" s="96">
        <f>'GNA CCAA'!G12</f>
        <v>9.1088400000000131</v>
      </c>
      <c r="I12" s="96">
        <f>'GO CCAA'!G12</f>
        <v>1153.1161399999996</v>
      </c>
      <c r="J12" s="354">
        <f t="shared" si="0"/>
        <v>1324.7846499999996</v>
      </c>
    </row>
    <row r="13" spans="1:10" x14ac:dyDescent="0.2">
      <c r="A13" s="377" t="s">
        <v>161</v>
      </c>
      <c r="B13" s="96">
        <f>'GNA CCAA'!B13</f>
        <v>78.850979999999964</v>
      </c>
      <c r="C13" s="96">
        <f>'GNA CCAA'!C13</f>
        <v>6.2754699999999977</v>
      </c>
      <c r="D13" s="96">
        <f>'GO CCAA'!B13</f>
        <v>305.53390000000002</v>
      </c>
      <c r="E13" s="354">
        <f t="shared" si="1"/>
        <v>390.66034999999999</v>
      </c>
      <c r="F13" s="96"/>
      <c r="G13" s="96">
        <f>'GNA CCAA'!F13</f>
        <v>727.3479100000003</v>
      </c>
      <c r="H13" s="96">
        <f>'GNA CCAA'!G13</f>
        <v>52.128489999999985</v>
      </c>
      <c r="I13" s="96">
        <f>'GO CCAA'!G13</f>
        <v>3350.9076099999993</v>
      </c>
      <c r="J13" s="354">
        <f t="shared" si="0"/>
        <v>4130.3840099999998</v>
      </c>
    </row>
    <row r="14" spans="1:10" x14ac:dyDescent="0.2">
      <c r="A14" s="377" t="s">
        <v>162</v>
      </c>
      <c r="B14" s="96">
        <f>'GNA CCAA'!B14</f>
        <v>0.43607000000000001</v>
      </c>
      <c r="C14" s="96">
        <f>'GNA CCAA'!C14</f>
        <v>7.1680000000000008E-2</v>
      </c>
      <c r="D14" s="96">
        <f>'GO CCAA'!B14</f>
        <v>0.91957</v>
      </c>
      <c r="E14" s="354">
        <f t="shared" si="1"/>
        <v>1.4273199999999999</v>
      </c>
      <c r="F14" s="96"/>
      <c r="G14" s="96">
        <f>'GNA CCAA'!F14</f>
        <v>4.5477299999999987</v>
      </c>
      <c r="H14" s="96">
        <f>'GNA CCAA'!G14</f>
        <v>0.6906699999999999</v>
      </c>
      <c r="I14" s="96">
        <f>'GO CCAA'!G14</f>
        <v>11.45309</v>
      </c>
      <c r="J14" s="354">
        <f t="shared" si="0"/>
        <v>16.691489999999998</v>
      </c>
    </row>
    <row r="15" spans="1:10" x14ac:dyDescent="0.2">
      <c r="A15" s="377" t="s">
        <v>163</v>
      </c>
      <c r="B15" s="96">
        <f>'GNA CCAA'!B15</f>
        <v>52.483429999999998</v>
      </c>
      <c r="C15" s="96">
        <f>'GNA CCAA'!C15</f>
        <v>3.0063599999999995</v>
      </c>
      <c r="D15" s="96">
        <f>'GO CCAA'!B15</f>
        <v>181.00688999999994</v>
      </c>
      <c r="E15" s="354">
        <f t="shared" si="1"/>
        <v>236.49667999999994</v>
      </c>
      <c r="F15" s="96"/>
      <c r="G15" s="96">
        <f>'GNA CCAA'!F15</f>
        <v>469.75054999999975</v>
      </c>
      <c r="H15" s="96">
        <f>'GNA CCAA'!G15</f>
        <v>23.743349999999992</v>
      </c>
      <c r="I15" s="96">
        <f>'GO CCAA'!G15</f>
        <v>1891.7089200000012</v>
      </c>
      <c r="J15" s="354">
        <f t="shared" si="0"/>
        <v>2385.2028200000009</v>
      </c>
    </row>
    <row r="16" spans="1:10" x14ac:dyDescent="0.2">
      <c r="A16" s="377" t="s">
        <v>164</v>
      </c>
      <c r="B16" s="96">
        <f>'GNA CCAA'!B16</f>
        <v>8.6024999999999991</v>
      </c>
      <c r="C16" s="96">
        <f>'GNA CCAA'!C16</f>
        <v>0.38223000000000007</v>
      </c>
      <c r="D16" s="96">
        <f>'GO CCAA'!B16</f>
        <v>56.94097</v>
      </c>
      <c r="E16" s="354">
        <f t="shared" si="1"/>
        <v>65.925700000000006</v>
      </c>
      <c r="F16" s="96"/>
      <c r="G16" s="96">
        <f>'GNA CCAA'!F16</f>
        <v>81.569629999999961</v>
      </c>
      <c r="H16" s="96">
        <f>'GNA CCAA'!G16</f>
        <v>3.4541900000000014</v>
      </c>
      <c r="I16" s="96">
        <f>'GO CCAA'!G16</f>
        <v>613.10906999999986</v>
      </c>
      <c r="J16" s="354">
        <f t="shared" si="0"/>
        <v>698.13288999999986</v>
      </c>
    </row>
    <row r="17" spans="1:10" x14ac:dyDescent="0.2">
      <c r="A17" s="377" t="s">
        <v>165</v>
      </c>
      <c r="B17" s="96">
        <f>'GNA CCAA'!B17</f>
        <v>23.101299999999998</v>
      </c>
      <c r="C17" s="96">
        <f>'GNA CCAA'!C17</f>
        <v>1.87069</v>
      </c>
      <c r="D17" s="96">
        <f>'GO CCAA'!B17</f>
        <v>116.54904999999998</v>
      </c>
      <c r="E17" s="354">
        <f t="shared" si="1"/>
        <v>141.52103999999997</v>
      </c>
      <c r="F17" s="96"/>
      <c r="G17" s="96">
        <f>'GNA CCAA'!F17</f>
        <v>214.48910999999995</v>
      </c>
      <c r="H17" s="96">
        <f>'GNA CCAA'!G17</f>
        <v>15.159490000000009</v>
      </c>
      <c r="I17" s="96">
        <f>'GO CCAA'!G17</f>
        <v>1254.7590599999996</v>
      </c>
      <c r="J17" s="354">
        <f t="shared" si="0"/>
        <v>1484.4076599999996</v>
      </c>
    </row>
    <row r="18" spans="1:10" x14ac:dyDescent="0.2">
      <c r="A18" s="377" t="s">
        <v>166</v>
      </c>
      <c r="B18" s="96">
        <f>'GNA CCAA'!B18</f>
        <v>2.3380699999999996</v>
      </c>
      <c r="C18" s="96">
        <f>'GNA CCAA'!C18</f>
        <v>0.16953000000000001</v>
      </c>
      <c r="D18" s="96">
        <f>'GO CCAA'!B18</f>
        <v>13.661</v>
      </c>
      <c r="E18" s="354">
        <f t="shared" si="1"/>
        <v>16.168599999999998</v>
      </c>
      <c r="F18" s="96"/>
      <c r="G18" s="96">
        <f>'GNA CCAA'!F18</f>
        <v>19.681449999999998</v>
      </c>
      <c r="H18" s="96">
        <f>'GNA CCAA'!G18</f>
        <v>1.4172999999999993</v>
      </c>
      <c r="I18" s="96">
        <f>'GO CCAA'!G18</f>
        <v>134.93770000000001</v>
      </c>
      <c r="J18" s="354">
        <f t="shared" si="0"/>
        <v>156.03645</v>
      </c>
    </row>
    <row r="19" spans="1:10" x14ac:dyDescent="0.2">
      <c r="A19" s="377" t="s">
        <v>167</v>
      </c>
      <c r="B19" s="96">
        <f>'GNA CCAA'!B19</f>
        <v>53.498159999999999</v>
      </c>
      <c r="C19" s="96">
        <f>'GNA CCAA'!C19</f>
        <v>3.4019399999999997</v>
      </c>
      <c r="D19" s="96">
        <f>'GO CCAA'!B19</f>
        <v>196.64296000000002</v>
      </c>
      <c r="E19" s="354">
        <f t="shared" si="1"/>
        <v>253.54306000000003</v>
      </c>
      <c r="F19" s="96"/>
      <c r="G19" s="96">
        <f>'GNA CCAA'!F19</f>
        <v>538.30394000000001</v>
      </c>
      <c r="H19" s="96">
        <f>'GNA CCAA'!G19</f>
        <v>29.81857999999999</v>
      </c>
      <c r="I19" s="96">
        <f>'GO CCAA'!G19</f>
        <v>1923.47596</v>
      </c>
      <c r="J19" s="354">
        <f t="shared" si="0"/>
        <v>2491.5984800000001</v>
      </c>
    </row>
    <row r="20" spans="1:10" x14ac:dyDescent="0.2">
      <c r="A20" s="377" t="s">
        <v>168</v>
      </c>
      <c r="B20" s="96">
        <f>'GNA CCAA'!B20</f>
        <v>0.50666</v>
      </c>
      <c r="C20" s="509">
        <f>'GNA CCAA'!C20</f>
        <v>0</v>
      </c>
      <c r="D20" s="96">
        <f>'GO CCAA'!B20</f>
        <v>1.0245299999999999</v>
      </c>
      <c r="E20" s="354">
        <f t="shared" si="1"/>
        <v>1.5311900000000001</v>
      </c>
      <c r="F20" s="96"/>
      <c r="G20" s="96">
        <f>'GNA CCAA'!F20</f>
        <v>5.7255499999999993</v>
      </c>
      <c r="H20" s="509">
        <f>'GNA CCAA'!G20</f>
        <v>0</v>
      </c>
      <c r="I20" s="96">
        <f>'GO CCAA'!G20</f>
        <v>16.313699999999997</v>
      </c>
      <c r="J20" s="354">
        <f t="shared" si="0"/>
        <v>22.039249999999996</v>
      </c>
    </row>
    <row r="21" spans="1:10" x14ac:dyDescent="0.2">
      <c r="A21" s="377" t="s">
        <v>169</v>
      </c>
      <c r="B21" s="96">
        <f>'GNA CCAA'!B21</f>
        <v>12.276769999999997</v>
      </c>
      <c r="C21" s="96">
        <f>'GNA CCAA'!C21</f>
        <v>0.87053000000000014</v>
      </c>
      <c r="D21" s="96">
        <f>'GO CCAA'!B21</f>
        <v>72.87951000000001</v>
      </c>
      <c r="E21" s="354">
        <f t="shared" si="1"/>
        <v>86.026810000000012</v>
      </c>
      <c r="F21" s="96"/>
      <c r="G21" s="96">
        <f>'GNA CCAA'!F21</f>
        <v>114.64020999999998</v>
      </c>
      <c r="H21" s="96">
        <f>'GNA CCAA'!G21</f>
        <v>7.1029700000000018</v>
      </c>
      <c r="I21" s="96">
        <f>'GO CCAA'!G21</f>
        <v>838.11592999999982</v>
      </c>
      <c r="J21" s="354">
        <f t="shared" si="0"/>
        <v>959.85910999999976</v>
      </c>
    </row>
    <row r="22" spans="1:10" x14ac:dyDescent="0.2">
      <c r="A22" s="377" t="s">
        <v>170</v>
      </c>
      <c r="B22" s="96">
        <f>'GNA CCAA'!B22</f>
        <v>6.0976499999999998</v>
      </c>
      <c r="C22" s="96">
        <f>'GNA CCAA'!C22</f>
        <v>0.38009000000000004</v>
      </c>
      <c r="D22" s="96">
        <f>'GO CCAA'!B22</f>
        <v>49.234289999999994</v>
      </c>
      <c r="E22" s="354">
        <f t="shared" si="1"/>
        <v>55.712029999999992</v>
      </c>
      <c r="F22" s="96"/>
      <c r="G22" s="96">
        <f>'GNA CCAA'!F22</f>
        <v>59.561690000000027</v>
      </c>
      <c r="H22" s="96">
        <f>'GNA CCAA'!G22</f>
        <v>2.8035200000000007</v>
      </c>
      <c r="I22" s="96">
        <f>'GO CCAA'!G22</f>
        <v>552.02725000000009</v>
      </c>
      <c r="J22" s="354">
        <f t="shared" si="0"/>
        <v>614.39246000000014</v>
      </c>
    </row>
    <row r="23" spans="1:10" x14ac:dyDescent="0.2">
      <c r="A23" s="378" t="s">
        <v>171</v>
      </c>
      <c r="B23" s="96">
        <f>'GNA CCAA'!B23</f>
        <v>18.253340000000005</v>
      </c>
      <c r="C23" s="96">
        <f>'GNA CCAA'!C23</f>
        <v>1.50908</v>
      </c>
      <c r="D23" s="96">
        <f>'GO CCAA'!B23</f>
        <v>150.00323999999998</v>
      </c>
      <c r="E23" s="354">
        <f t="shared" si="1"/>
        <v>169.76565999999997</v>
      </c>
      <c r="F23" s="96"/>
      <c r="G23" s="96">
        <f>'GNA CCAA'!F23</f>
        <v>170.28456999999992</v>
      </c>
      <c r="H23" s="96">
        <f>'GNA CCAA'!G23</f>
        <v>12.066280000000008</v>
      </c>
      <c r="I23" s="96">
        <f>'GO CCAA'!G23</f>
        <v>1653.9448200000008</v>
      </c>
      <c r="J23" s="354">
        <f t="shared" si="0"/>
        <v>1836.2956700000009</v>
      </c>
    </row>
    <row r="24" spans="1:10" x14ac:dyDescent="0.2">
      <c r="A24" s="379" t="s">
        <v>443</v>
      </c>
      <c r="B24" s="100">
        <f>'GNA CCAA'!B24</f>
        <v>450.09334000000001</v>
      </c>
      <c r="C24" s="100">
        <f>'GNA CCAA'!C24</f>
        <v>38.915590000000023</v>
      </c>
      <c r="D24" s="100">
        <f>'GO CCAA'!B24</f>
        <v>1927.4886899999988</v>
      </c>
      <c r="E24" s="100">
        <f t="shared" si="1"/>
        <v>2416.4976199999987</v>
      </c>
      <c r="F24" s="100"/>
      <c r="G24" s="100">
        <f>'GNA CCAA'!F24</f>
        <v>4209.9677000000047</v>
      </c>
      <c r="H24" s="380">
        <f>'GNA CCAA'!G24</f>
        <v>342.61637000000115</v>
      </c>
      <c r="I24" s="100">
        <f>'GO CCAA'!G24</f>
        <v>20483.928149999985</v>
      </c>
      <c r="J24" s="100">
        <f t="shared" si="0"/>
        <v>25036.51221999999</v>
      </c>
    </row>
    <row r="25" spans="1:10" x14ac:dyDescent="0.2">
      <c r="J25" s="79" t="s">
        <v>223</v>
      </c>
    </row>
    <row r="26" spans="1:10" x14ac:dyDescent="0.2">
      <c r="A26" s="356" t="s">
        <v>448</v>
      </c>
      <c r="G26" s="58"/>
      <c r="H26" s="58"/>
      <c r="I26" s="58"/>
      <c r="J26" s="58"/>
    </row>
    <row r="27" spans="1:10" x14ac:dyDescent="0.2">
      <c r="A27" s="101" t="s">
        <v>224</v>
      </c>
      <c r="G27" s="58"/>
      <c r="H27" s="58"/>
      <c r="I27" s="58"/>
      <c r="J27" s="58"/>
    </row>
    <row r="28" spans="1:10" ht="18" x14ac:dyDescent="0.25">
      <c r="A28" s="102"/>
      <c r="E28" s="795"/>
      <c r="F28" s="79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09" priority="5" operator="between">
      <formula>0</formula>
      <formula>0.5</formula>
    </cfRule>
    <cfRule type="cellIs" dxfId="108" priority="6" operator="between">
      <formula>0</formula>
      <formula>0.49</formula>
    </cfRule>
  </conditionalFormatting>
  <conditionalFormatting sqref="E6:E23">
    <cfRule type="cellIs" dxfId="107" priority="3" operator="between">
      <formula>0</formula>
      <formula>0.5</formula>
    </cfRule>
    <cfRule type="cellIs" dxfId="106" priority="4" operator="between">
      <formula>0</formula>
      <formula>0.49</formula>
    </cfRule>
  </conditionalFormatting>
  <conditionalFormatting sqref="J6:J23">
    <cfRule type="cellIs" dxfId="105" priority="1" operator="between">
      <formula>0</formula>
      <formula>0.5</formula>
    </cfRule>
    <cfRule type="cellIs" dxfId="10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375" style="84" customWidth="1"/>
    <col min="4" max="4" width="10" style="84" customWidth="1"/>
    <col min="5" max="5" width="9.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75" style="84" customWidth="1"/>
    <col min="258" max="258" width="9.25" style="84" customWidth="1"/>
    <col min="259" max="259" width="8.25" style="84" bestFit="1" customWidth="1"/>
    <col min="260" max="260" width="8.875" style="84" bestFit="1" customWidth="1"/>
    <col min="261" max="261" width="8.25" style="84" bestFit="1" customWidth="1"/>
    <col min="262" max="262" width="8.375" style="84" bestFit="1" customWidth="1"/>
    <col min="263" max="263" width="7.5" style="84" bestFit="1" customWidth="1"/>
    <col min="264" max="264" width="11" style="84" bestFit="1" customWidth="1"/>
    <col min="265" max="268" width="10.125" style="84" bestFit="1" customWidth="1"/>
    <col min="269" max="512" width="10" style="84"/>
    <col min="513" max="513" width="8.375" style="84" customWidth="1"/>
    <col min="514" max="514" width="9.25" style="84" customWidth="1"/>
    <col min="515" max="515" width="8.25" style="84" bestFit="1" customWidth="1"/>
    <col min="516" max="516" width="8.875" style="84" bestFit="1" customWidth="1"/>
    <col min="517" max="517" width="8.25" style="84" bestFit="1" customWidth="1"/>
    <col min="518" max="518" width="8.375" style="84" bestFit="1" customWidth="1"/>
    <col min="519" max="519" width="7.5" style="84" bestFit="1" customWidth="1"/>
    <col min="520" max="520" width="11" style="84" bestFit="1" customWidth="1"/>
    <col min="521" max="524" width="10.125" style="84" bestFit="1" customWidth="1"/>
    <col min="525" max="768" width="10" style="84"/>
    <col min="769" max="769" width="8.375" style="84" customWidth="1"/>
    <col min="770" max="770" width="9.25" style="84" customWidth="1"/>
    <col min="771" max="771" width="8.25" style="84" bestFit="1" customWidth="1"/>
    <col min="772" max="772" width="8.875" style="84" bestFit="1" customWidth="1"/>
    <col min="773" max="773" width="8.25" style="84" bestFit="1" customWidth="1"/>
    <col min="774" max="774" width="8.375" style="84" bestFit="1" customWidth="1"/>
    <col min="775" max="775" width="7.5" style="84" bestFit="1" customWidth="1"/>
    <col min="776" max="776" width="11" style="84" bestFit="1" customWidth="1"/>
    <col min="777" max="780" width="10.125" style="84" bestFit="1" customWidth="1"/>
    <col min="781" max="1024" width="11" style="84"/>
    <col min="1025" max="1025" width="8.375" style="84" customWidth="1"/>
    <col min="1026" max="1026" width="9.25" style="84" customWidth="1"/>
    <col min="1027" max="1027" width="8.25" style="84" bestFit="1" customWidth="1"/>
    <col min="1028" max="1028" width="8.875" style="84" bestFit="1" customWidth="1"/>
    <col min="1029" max="1029" width="8.25" style="84" bestFit="1" customWidth="1"/>
    <col min="1030" max="1030" width="8.375" style="84" bestFit="1" customWidth="1"/>
    <col min="1031" max="1031" width="7.5" style="84" bestFit="1" customWidth="1"/>
    <col min="1032" max="1032" width="11" style="84" bestFit="1" customWidth="1"/>
    <col min="1033" max="1036" width="10.125" style="84" bestFit="1" customWidth="1"/>
    <col min="1037" max="1280" width="10" style="84"/>
    <col min="1281" max="1281" width="8.375" style="84" customWidth="1"/>
    <col min="1282" max="1282" width="9.25" style="84" customWidth="1"/>
    <col min="1283" max="1283" width="8.25" style="84" bestFit="1" customWidth="1"/>
    <col min="1284" max="1284" width="8.875" style="84" bestFit="1" customWidth="1"/>
    <col min="1285" max="1285" width="8.25" style="84" bestFit="1" customWidth="1"/>
    <col min="1286" max="1286" width="8.375" style="84" bestFit="1" customWidth="1"/>
    <col min="1287" max="1287" width="7.5" style="84" bestFit="1" customWidth="1"/>
    <col min="1288" max="1288" width="11" style="84" bestFit="1" customWidth="1"/>
    <col min="1289" max="1292" width="10.125" style="84" bestFit="1" customWidth="1"/>
    <col min="1293" max="1536" width="10" style="84"/>
    <col min="1537" max="1537" width="8.375" style="84" customWidth="1"/>
    <col min="1538" max="1538" width="9.25" style="84" customWidth="1"/>
    <col min="1539" max="1539" width="8.25" style="84" bestFit="1" customWidth="1"/>
    <col min="1540" max="1540" width="8.875" style="84" bestFit="1" customWidth="1"/>
    <col min="1541" max="1541" width="8.25" style="84" bestFit="1" customWidth="1"/>
    <col min="1542" max="1542" width="8.375" style="84" bestFit="1" customWidth="1"/>
    <col min="1543" max="1543" width="7.5" style="84" bestFit="1" customWidth="1"/>
    <col min="1544" max="1544" width="11" style="84" bestFit="1" customWidth="1"/>
    <col min="1545" max="1548" width="10.125" style="84" bestFit="1" customWidth="1"/>
    <col min="1549" max="1792" width="10" style="84"/>
    <col min="1793" max="1793" width="8.375" style="84" customWidth="1"/>
    <col min="1794" max="1794" width="9.25" style="84" customWidth="1"/>
    <col min="1795" max="1795" width="8.25" style="84" bestFit="1" customWidth="1"/>
    <col min="1796" max="1796" width="8.875" style="84" bestFit="1" customWidth="1"/>
    <col min="1797" max="1797" width="8.25" style="84" bestFit="1" customWidth="1"/>
    <col min="1798" max="1798" width="8.375" style="84" bestFit="1" customWidth="1"/>
    <col min="1799" max="1799" width="7.5" style="84" bestFit="1" customWidth="1"/>
    <col min="1800" max="1800" width="11" style="84" bestFit="1" customWidth="1"/>
    <col min="1801" max="1804" width="10.125" style="84" bestFit="1" customWidth="1"/>
    <col min="1805" max="2048" width="11" style="84"/>
    <col min="2049" max="2049" width="8.375" style="84" customWidth="1"/>
    <col min="2050" max="2050" width="9.25" style="84" customWidth="1"/>
    <col min="2051" max="2051" width="8.25" style="84" bestFit="1" customWidth="1"/>
    <col min="2052" max="2052" width="8.875" style="84" bestFit="1" customWidth="1"/>
    <col min="2053" max="2053" width="8.25" style="84" bestFit="1" customWidth="1"/>
    <col min="2054" max="2054" width="8.375" style="84" bestFit="1" customWidth="1"/>
    <col min="2055" max="2055" width="7.5" style="84" bestFit="1" customWidth="1"/>
    <col min="2056" max="2056" width="11" style="84" bestFit="1" customWidth="1"/>
    <col min="2057" max="2060" width="10.125" style="84" bestFit="1" customWidth="1"/>
    <col min="2061" max="2304" width="10" style="84"/>
    <col min="2305" max="2305" width="8.375" style="84" customWidth="1"/>
    <col min="2306" max="2306" width="9.25" style="84" customWidth="1"/>
    <col min="2307" max="2307" width="8.25" style="84" bestFit="1" customWidth="1"/>
    <col min="2308" max="2308" width="8.875" style="84" bestFit="1" customWidth="1"/>
    <col min="2309" max="2309" width="8.25" style="84" bestFit="1" customWidth="1"/>
    <col min="2310" max="2310" width="8.375" style="84" bestFit="1" customWidth="1"/>
    <col min="2311" max="2311" width="7.5" style="84" bestFit="1" customWidth="1"/>
    <col min="2312" max="2312" width="11" style="84" bestFit="1" customWidth="1"/>
    <col min="2313" max="2316" width="10.125" style="84" bestFit="1" customWidth="1"/>
    <col min="2317" max="2560" width="10" style="84"/>
    <col min="2561" max="2561" width="8.375" style="84" customWidth="1"/>
    <col min="2562" max="2562" width="9.25" style="84" customWidth="1"/>
    <col min="2563" max="2563" width="8.25" style="84" bestFit="1" customWidth="1"/>
    <col min="2564" max="2564" width="8.875" style="84" bestFit="1" customWidth="1"/>
    <col min="2565" max="2565" width="8.25" style="84" bestFit="1" customWidth="1"/>
    <col min="2566" max="2566" width="8.375" style="84" bestFit="1" customWidth="1"/>
    <col min="2567" max="2567" width="7.5" style="84" bestFit="1" customWidth="1"/>
    <col min="2568" max="2568" width="11" style="84" bestFit="1" customWidth="1"/>
    <col min="2569" max="2572" width="10.125" style="84" bestFit="1" customWidth="1"/>
    <col min="2573" max="2816" width="10" style="84"/>
    <col min="2817" max="2817" width="8.375" style="84" customWidth="1"/>
    <col min="2818" max="2818" width="9.25" style="84" customWidth="1"/>
    <col min="2819" max="2819" width="8.25" style="84" bestFit="1" customWidth="1"/>
    <col min="2820" max="2820" width="8.875" style="84" bestFit="1" customWidth="1"/>
    <col min="2821" max="2821" width="8.25" style="84" bestFit="1" customWidth="1"/>
    <col min="2822" max="2822" width="8.375" style="84" bestFit="1" customWidth="1"/>
    <col min="2823" max="2823" width="7.5" style="84" bestFit="1" customWidth="1"/>
    <col min="2824" max="2824" width="11" style="84" bestFit="1" customWidth="1"/>
    <col min="2825" max="2828" width="10.125" style="84" bestFit="1" customWidth="1"/>
    <col min="2829" max="3072" width="11" style="84"/>
    <col min="3073" max="3073" width="8.375" style="84" customWidth="1"/>
    <col min="3074" max="3074" width="9.25" style="84" customWidth="1"/>
    <col min="3075" max="3075" width="8.25" style="84" bestFit="1" customWidth="1"/>
    <col min="3076" max="3076" width="8.875" style="84" bestFit="1" customWidth="1"/>
    <col min="3077" max="3077" width="8.25" style="84" bestFit="1" customWidth="1"/>
    <col min="3078" max="3078" width="8.375" style="84" bestFit="1" customWidth="1"/>
    <col min="3079" max="3079" width="7.5" style="84" bestFit="1" customWidth="1"/>
    <col min="3080" max="3080" width="11" style="84" bestFit="1" customWidth="1"/>
    <col min="3081" max="3084" width="10.125" style="84" bestFit="1" customWidth="1"/>
    <col min="3085" max="3328" width="10" style="84"/>
    <col min="3329" max="3329" width="8.375" style="84" customWidth="1"/>
    <col min="3330" max="3330" width="9.25" style="84" customWidth="1"/>
    <col min="3331" max="3331" width="8.25" style="84" bestFit="1" customWidth="1"/>
    <col min="3332" max="3332" width="8.875" style="84" bestFit="1" customWidth="1"/>
    <col min="3333" max="3333" width="8.25" style="84" bestFit="1" customWidth="1"/>
    <col min="3334" max="3334" width="8.375" style="84" bestFit="1" customWidth="1"/>
    <col min="3335" max="3335" width="7.5" style="84" bestFit="1" customWidth="1"/>
    <col min="3336" max="3336" width="11" style="84" bestFit="1" customWidth="1"/>
    <col min="3337" max="3340" width="10.125" style="84" bestFit="1" customWidth="1"/>
    <col min="3341" max="3584" width="10" style="84"/>
    <col min="3585" max="3585" width="8.375" style="84" customWidth="1"/>
    <col min="3586" max="3586" width="9.25" style="84" customWidth="1"/>
    <col min="3587" max="3587" width="8.25" style="84" bestFit="1" customWidth="1"/>
    <col min="3588" max="3588" width="8.875" style="84" bestFit="1" customWidth="1"/>
    <col min="3589" max="3589" width="8.25" style="84" bestFit="1" customWidth="1"/>
    <col min="3590" max="3590" width="8.375" style="84" bestFit="1" customWidth="1"/>
    <col min="3591" max="3591" width="7.5" style="84" bestFit="1" customWidth="1"/>
    <col min="3592" max="3592" width="11" style="84" bestFit="1" customWidth="1"/>
    <col min="3593" max="3596" width="10.125" style="84" bestFit="1" customWidth="1"/>
    <col min="3597" max="3840" width="10" style="84"/>
    <col min="3841" max="3841" width="8.375" style="84" customWidth="1"/>
    <col min="3842" max="3842" width="9.25" style="84" customWidth="1"/>
    <col min="3843" max="3843" width="8.25" style="84" bestFit="1" customWidth="1"/>
    <col min="3844" max="3844" width="8.875" style="84" bestFit="1" customWidth="1"/>
    <col min="3845" max="3845" width="8.25" style="84" bestFit="1" customWidth="1"/>
    <col min="3846" max="3846" width="8.375" style="84" bestFit="1" customWidth="1"/>
    <col min="3847" max="3847" width="7.5" style="84" bestFit="1" customWidth="1"/>
    <col min="3848" max="3848" width="11" style="84" bestFit="1" customWidth="1"/>
    <col min="3849" max="3852" width="10.125" style="84" bestFit="1" customWidth="1"/>
    <col min="3853" max="4096" width="11" style="84"/>
    <col min="4097" max="4097" width="8.375" style="84" customWidth="1"/>
    <col min="4098" max="4098" width="9.25" style="84" customWidth="1"/>
    <col min="4099" max="4099" width="8.25" style="84" bestFit="1" customWidth="1"/>
    <col min="4100" max="4100" width="8.875" style="84" bestFit="1" customWidth="1"/>
    <col min="4101" max="4101" width="8.25" style="84" bestFit="1" customWidth="1"/>
    <col min="4102" max="4102" width="8.375" style="84" bestFit="1" customWidth="1"/>
    <col min="4103" max="4103" width="7.5" style="84" bestFit="1" customWidth="1"/>
    <col min="4104" max="4104" width="11" style="84" bestFit="1" customWidth="1"/>
    <col min="4105" max="4108" width="10.125" style="84" bestFit="1" customWidth="1"/>
    <col min="4109" max="4352" width="10" style="84"/>
    <col min="4353" max="4353" width="8.375" style="84" customWidth="1"/>
    <col min="4354" max="4354" width="9.25" style="84" customWidth="1"/>
    <col min="4355" max="4355" width="8.25" style="84" bestFit="1" customWidth="1"/>
    <col min="4356" max="4356" width="8.875" style="84" bestFit="1" customWidth="1"/>
    <col min="4357" max="4357" width="8.25" style="84" bestFit="1" customWidth="1"/>
    <col min="4358" max="4358" width="8.375" style="84" bestFit="1" customWidth="1"/>
    <col min="4359" max="4359" width="7.5" style="84" bestFit="1" customWidth="1"/>
    <col min="4360" max="4360" width="11" style="84" bestFit="1" customWidth="1"/>
    <col min="4361" max="4364" width="10.125" style="84" bestFit="1" customWidth="1"/>
    <col min="4365" max="4608" width="10" style="84"/>
    <col min="4609" max="4609" width="8.375" style="84" customWidth="1"/>
    <col min="4610" max="4610" width="9.25" style="84" customWidth="1"/>
    <col min="4611" max="4611" width="8.25" style="84" bestFit="1" customWidth="1"/>
    <col min="4612" max="4612" width="8.875" style="84" bestFit="1" customWidth="1"/>
    <col min="4613" max="4613" width="8.25" style="84" bestFit="1" customWidth="1"/>
    <col min="4614" max="4614" width="8.375" style="84" bestFit="1" customWidth="1"/>
    <col min="4615" max="4615" width="7.5" style="84" bestFit="1" customWidth="1"/>
    <col min="4616" max="4616" width="11" style="84" bestFit="1" customWidth="1"/>
    <col min="4617" max="4620" width="10.125" style="84" bestFit="1" customWidth="1"/>
    <col min="4621" max="4864" width="10" style="84"/>
    <col min="4865" max="4865" width="8.375" style="84" customWidth="1"/>
    <col min="4866" max="4866" width="9.25" style="84" customWidth="1"/>
    <col min="4867" max="4867" width="8.25" style="84" bestFit="1" customWidth="1"/>
    <col min="4868" max="4868" width="8.875" style="84" bestFit="1" customWidth="1"/>
    <col min="4869" max="4869" width="8.25" style="84" bestFit="1" customWidth="1"/>
    <col min="4870" max="4870" width="8.375" style="84" bestFit="1" customWidth="1"/>
    <col min="4871" max="4871" width="7.5" style="84" bestFit="1" customWidth="1"/>
    <col min="4872" max="4872" width="11" style="84" bestFit="1" customWidth="1"/>
    <col min="4873" max="4876" width="10.125" style="84" bestFit="1" customWidth="1"/>
    <col min="4877" max="5120" width="11" style="84"/>
    <col min="5121" max="5121" width="8.375" style="84" customWidth="1"/>
    <col min="5122" max="5122" width="9.25" style="84" customWidth="1"/>
    <col min="5123" max="5123" width="8.25" style="84" bestFit="1" customWidth="1"/>
    <col min="5124" max="5124" width="8.875" style="84" bestFit="1" customWidth="1"/>
    <col min="5125" max="5125" width="8.25" style="84" bestFit="1" customWidth="1"/>
    <col min="5126" max="5126" width="8.375" style="84" bestFit="1" customWidth="1"/>
    <col min="5127" max="5127" width="7.5" style="84" bestFit="1" customWidth="1"/>
    <col min="5128" max="5128" width="11" style="84" bestFit="1" customWidth="1"/>
    <col min="5129" max="5132" width="10.125" style="84" bestFit="1" customWidth="1"/>
    <col min="5133" max="5376" width="10" style="84"/>
    <col min="5377" max="5377" width="8.375" style="84" customWidth="1"/>
    <col min="5378" max="5378" width="9.25" style="84" customWidth="1"/>
    <col min="5379" max="5379" width="8.25" style="84" bestFit="1" customWidth="1"/>
    <col min="5380" max="5380" width="8.875" style="84" bestFit="1" customWidth="1"/>
    <col min="5381" max="5381" width="8.25" style="84" bestFit="1" customWidth="1"/>
    <col min="5382" max="5382" width="8.375" style="84" bestFit="1" customWidth="1"/>
    <col min="5383" max="5383" width="7.5" style="84" bestFit="1" customWidth="1"/>
    <col min="5384" max="5384" width="11" style="84" bestFit="1" customWidth="1"/>
    <col min="5385" max="5388" width="10.125" style="84" bestFit="1" customWidth="1"/>
    <col min="5389" max="5632" width="10" style="84"/>
    <col min="5633" max="5633" width="8.375" style="84" customWidth="1"/>
    <col min="5634" max="5634" width="9.25" style="84" customWidth="1"/>
    <col min="5635" max="5635" width="8.25" style="84" bestFit="1" customWidth="1"/>
    <col min="5636" max="5636" width="8.875" style="84" bestFit="1" customWidth="1"/>
    <col min="5637" max="5637" width="8.25" style="84" bestFit="1" customWidth="1"/>
    <col min="5638" max="5638" width="8.375" style="84" bestFit="1" customWidth="1"/>
    <col min="5639" max="5639" width="7.5" style="84" bestFit="1" customWidth="1"/>
    <col min="5640" max="5640" width="11" style="84" bestFit="1" customWidth="1"/>
    <col min="5641" max="5644" width="10.125" style="84" bestFit="1" customWidth="1"/>
    <col min="5645" max="5888" width="10" style="84"/>
    <col min="5889" max="5889" width="8.375" style="84" customWidth="1"/>
    <col min="5890" max="5890" width="9.25" style="84" customWidth="1"/>
    <col min="5891" max="5891" width="8.25" style="84" bestFit="1" customWidth="1"/>
    <col min="5892" max="5892" width="8.875" style="84" bestFit="1" customWidth="1"/>
    <col min="5893" max="5893" width="8.25" style="84" bestFit="1" customWidth="1"/>
    <col min="5894" max="5894" width="8.375" style="84" bestFit="1" customWidth="1"/>
    <col min="5895" max="5895" width="7.5" style="84" bestFit="1" customWidth="1"/>
    <col min="5896" max="5896" width="11" style="84" bestFit="1" customWidth="1"/>
    <col min="5897" max="5900" width="10.125" style="84" bestFit="1" customWidth="1"/>
    <col min="5901" max="6144" width="11" style="84"/>
    <col min="6145" max="6145" width="8.375" style="84" customWidth="1"/>
    <col min="6146" max="6146" width="9.25" style="84" customWidth="1"/>
    <col min="6147" max="6147" width="8.25" style="84" bestFit="1" customWidth="1"/>
    <col min="6148" max="6148" width="8.875" style="84" bestFit="1" customWidth="1"/>
    <col min="6149" max="6149" width="8.25" style="84" bestFit="1" customWidth="1"/>
    <col min="6150" max="6150" width="8.375" style="84" bestFit="1" customWidth="1"/>
    <col min="6151" max="6151" width="7.5" style="84" bestFit="1" customWidth="1"/>
    <col min="6152" max="6152" width="11" style="84" bestFit="1" customWidth="1"/>
    <col min="6153" max="6156" width="10.125" style="84" bestFit="1" customWidth="1"/>
    <col min="6157" max="6400" width="10" style="84"/>
    <col min="6401" max="6401" width="8.375" style="84" customWidth="1"/>
    <col min="6402" max="6402" width="9.25" style="84" customWidth="1"/>
    <col min="6403" max="6403" width="8.25" style="84" bestFit="1" customWidth="1"/>
    <col min="6404" max="6404" width="8.875" style="84" bestFit="1" customWidth="1"/>
    <col min="6405" max="6405" width="8.25" style="84" bestFit="1" customWidth="1"/>
    <col min="6406" max="6406" width="8.375" style="84" bestFit="1" customWidth="1"/>
    <col min="6407" max="6407" width="7.5" style="84" bestFit="1" customWidth="1"/>
    <col min="6408" max="6408" width="11" style="84" bestFit="1" customWidth="1"/>
    <col min="6409" max="6412" width="10.125" style="84" bestFit="1" customWidth="1"/>
    <col min="6413" max="6656" width="10" style="84"/>
    <col min="6657" max="6657" width="8.375" style="84" customWidth="1"/>
    <col min="6658" max="6658" width="9.25" style="84" customWidth="1"/>
    <col min="6659" max="6659" width="8.25" style="84" bestFit="1" customWidth="1"/>
    <col min="6660" max="6660" width="8.875" style="84" bestFit="1" customWidth="1"/>
    <col min="6661" max="6661" width="8.25" style="84" bestFit="1" customWidth="1"/>
    <col min="6662" max="6662" width="8.375" style="84" bestFit="1" customWidth="1"/>
    <col min="6663" max="6663" width="7.5" style="84" bestFit="1" customWidth="1"/>
    <col min="6664" max="6664" width="11" style="84" bestFit="1" customWidth="1"/>
    <col min="6665" max="6668" width="10.125" style="84" bestFit="1" customWidth="1"/>
    <col min="6669" max="6912" width="10" style="84"/>
    <col min="6913" max="6913" width="8.375" style="84" customWidth="1"/>
    <col min="6914" max="6914" width="9.25" style="84" customWidth="1"/>
    <col min="6915" max="6915" width="8.25" style="84" bestFit="1" customWidth="1"/>
    <col min="6916" max="6916" width="8.875" style="84" bestFit="1" customWidth="1"/>
    <col min="6917" max="6917" width="8.25" style="84" bestFit="1" customWidth="1"/>
    <col min="6918" max="6918" width="8.375" style="84" bestFit="1" customWidth="1"/>
    <col min="6919" max="6919" width="7.5" style="84" bestFit="1" customWidth="1"/>
    <col min="6920" max="6920" width="11" style="84" bestFit="1" customWidth="1"/>
    <col min="6921" max="6924" width="10.125" style="84" bestFit="1" customWidth="1"/>
    <col min="6925" max="7168" width="11" style="84"/>
    <col min="7169" max="7169" width="8.375" style="84" customWidth="1"/>
    <col min="7170" max="7170" width="9.25" style="84" customWidth="1"/>
    <col min="7171" max="7171" width="8.25" style="84" bestFit="1" customWidth="1"/>
    <col min="7172" max="7172" width="8.875" style="84" bestFit="1" customWidth="1"/>
    <col min="7173" max="7173" width="8.25" style="84" bestFit="1" customWidth="1"/>
    <col min="7174" max="7174" width="8.375" style="84" bestFit="1" customWidth="1"/>
    <col min="7175" max="7175" width="7.5" style="84" bestFit="1" customWidth="1"/>
    <col min="7176" max="7176" width="11" style="84" bestFit="1" customWidth="1"/>
    <col min="7177" max="7180" width="10.125" style="84" bestFit="1" customWidth="1"/>
    <col min="7181" max="7424" width="10" style="84"/>
    <col min="7425" max="7425" width="8.375" style="84" customWidth="1"/>
    <col min="7426" max="7426" width="9.25" style="84" customWidth="1"/>
    <col min="7427" max="7427" width="8.25" style="84" bestFit="1" customWidth="1"/>
    <col min="7428" max="7428" width="8.875" style="84" bestFit="1" customWidth="1"/>
    <col min="7429" max="7429" width="8.25" style="84" bestFit="1" customWidth="1"/>
    <col min="7430" max="7430" width="8.375" style="84" bestFit="1" customWidth="1"/>
    <col min="7431" max="7431" width="7.5" style="84" bestFit="1" customWidth="1"/>
    <col min="7432" max="7432" width="11" style="84" bestFit="1" customWidth="1"/>
    <col min="7433" max="7436" width="10.125" style="84" bestFit="1" customWidth="1"/>
    <col min="7437" max="7680" width="10" style="84"/>
    <col min="7681" max="7681" width="8.375" style="84" customWidth="1"/>
    <col min="7682" max="7682" width="9.25" style="84" customWidth="1"/>
    <col min="7683" max="7683" width="8.25" style="84" bestFit="1" customWidth="1"/>
    <col min="7684" max="7684" width="8.875" style="84" bestFit="1" customWidth="1"/>
    <col min="7685" max="7685" width="8.25" style="84" bestFit="1" customWidth="1"/>
    <col min="7686" max="7686" width="8.375" style="84" bestFit="1" customWidth="1"/>
    <col min="7687" max="7687" width="7.5" style="84" bestFit="1" customWidth="1"/>
    <col min="7688" max="7688" width="11" style="84" bestFit="1" customWidth="1"/>
    <col min="7689" max="7692" width="10.125" style="84" bestFit="1" customWidth="1"/>
    <col min="7693" max="7936" width="10" style="84"/>
    <col min="7937" max="7937" width="8.375" style="84" customWidth="1"/>
    <col min="7938" max="7938" width="9.25" style="84" customWidth="1"/>
    <col min="7939" max="7939" width="8.25" style="84" bestFit="1" customWidth="1"/>
    <col min="7940" max="7940" width="8.875" style="84" bestFit="1" customWidth="1"/>
    <col min="7941" max="7941" width="8.25" style="84" bestFit="1" customWidth="1"/>
    <col min="7942" max="7942" width="8.375" style="84" bestFit="1" customWidth="1"/>
    <col min="7943" max="7943" width="7.5" style="84" bestFit="1" customWidth="1"/>
    <col min="7944" max="7944" width="11" style="84" bestFit="1" customWidth="1"/>
    <col min="7945" max="7948" width="10.125" style="84" bestFit="1" customWidth="1"/>
    <col min="7949" max="8192" width="11" style="84"/>
    <col min="8193" max="8193" width="8.375" style="84" customWidth="1"/>
    <col min="8194" max="8194" width="9.25" style="84" customWidth="1"/>
    <col min="8195" max="8195" width="8.25" style="84" bestFit="1" customWidth="1"/>
    <col min="8196" max="8196" width="8.875" style="84" bestFit="1" customWidth="1"/>
    <col min="8197" max="8197" width="8.25" style="84" bestFit="1" customWidth="1"/>
    <col min="8198" max="8198" width="8.375" style="84" bestFit="1" customWidth="1"/>
    <col min="8199" max="8199" width="7.5" style="84" bestFit="1" customWidth="1"/>
    <col min="8200" max="8200" width="11" style="84" bestFit="1" customWidth="1"/>
    <col min="8201" max="8204" width="10.125" style="84" bestFit="1" customWidth="1"/>
    <col min="8205" max="8448" width="10" style="84"/>
    <col min="8449" max="8449" width="8.375" style="84" customWidth="1"/>
    <col min="8450" max="8450" width="9.25" style="84" customWidth="1"/>
    <col min="8451" max="8451" width="8.25" style="84" bestFit="1" customWidth="1"/>
    <col min="8452" max="8452" width="8.875" style="84" bestFit="1" customWidth="1"/>
    <col min="8453" max="8453" width="8.25" style="84" bestFit="1" customWidth="1"/>
    <col min="8454" max="8454" width="8.375" style="84" bestFit="1" customWidth="1"/>
    <col min="8455" max="8455" width="7.5" style="84" bestFit="1" customWidth="1"/>
    <col min="8456" max="8456" width="11" style="84" bestFit="1" customWidth="1"/>
    <col min="8457" max="8460" width="10.125" style="84" bestFit="1" customWidth="1"/>
    <col min="8461" max="8704" width="10" style="84"/>
    <col min="8705" max="8705" width="8.375" style="84" customWidth="1"/>
    <col min="8706" max="8706" width="9.25" style="84" customWidth="1"/>
    <col min="8707" max="8707" width="8.25" style="84" bestFit="1" customWidth="1"/>
    <col min="8708" max="8708" width="8.875" style="84" bestFit="1" customWidth="1"/>
    <col min="8709" max="8709" width="8.25" style="84" bestFit="1" customWidth="1"/>
    <col min="8710" max="8710" width="8.375" style="84" bestFit="1" customWidth="1"/>
    <col min="8711" max="8711" width="7.5" style="84" bestFit="1" customWidth="1"/>
    <col min="8712" max="8712" width="11" style="84" bestFit="1" customWidth="1"/>
    <col min="8713" max="8716" width="10.125" style="84" bestFit="1" customWidth="1"/>
    <col min="8717" max="8960" width="10" style="84"/>
    <col min="8961" max="8961" width="8.375" style="84" customWidth="1"/>
    <col min="8962" max="8962" width="9.25" style="84" customWidth="1"/>
    <col min="8963" max="8963" width="8.25" style="84" bestFit="1" customWidth="1"/>
    <col min="8964" max="8964" width="8.875" style="84" bestFit="1" customWidth="1"/>
    <col min="8965" max="8965" width="8.25" style="84" bestFit="1" customWidth="1"/>
    <col min="8966" max="8966" width="8.375" style="84" bestFit="1" customWidth="1"/>
    <col min="8967" max="8967" width="7.5" style="84" bestFit="1" customWidth="1"/>
    <col min="8968" max="8968" width="11" style="84" bestFit="1" customWidth="1"/>
    <col min="8969" max="8972" width="10.125" style="84" bestFit="1" customWidth="1"/>
    <col min="8973" max="9216" width="11" style="84"/>
    <col min="9217" max="9217" width="8.375" style="84" customWidth="1"/>
    <col min="9218" max="9218" width="9.25" style="84" customWidth="1"/>
    <col min="9219" max="9219" width="8.25" style="84" bestFit="1" customWidth="1"/>
    <col min="9220" max="9220" width="8.875" style="84" bestFit="1" customWidth="1"/>
    <col min="9221" max="9221" width="8.25" style="84" bestFit="1" customWidth="1"/>
    <col min="9222" max="9222" width="8.375" style="84" bestFit="1" customWidth="1"/>
    <col min="9223" max="9223" width="7.5" style="84" bestFit="1" customWidth="1"/>
    <col min="9224" max="9224" width="11" style="84" bestFit="1" customWidth="1"/>
    <col min="9225" max="9228" width="10.125" style="84" bestFit="1" customWidth="1"/>
    <col min="9229" max="9472" width="10" style="84"/>
    <col min="9473" max="9473" width="8.375" style="84" customWidth="1"/>
    <col min="9474" max="9474" width="9.25" style="84" customWidth="1"/>
    <col min="9475" max="9475" width="8.25" style="84" bestFit="1" customWidth="1"/>
    <col min="9476" max="9476" width="8.875" style="84" bestFit="1" customWidth="1"/>
    <col min="9477" max="9477" width="8.25" style="84" bestFit="1" customWidth="1"/>
    <col min="9478" max="9478" width="8.375" style="84" bestFit="1" customWidth="1"/>
    <col min="9479" max="9479" width="7.5" style="84" bestFit="1" customWidth="1"/>
    <col min="9480" max="9480" width="11" style="84" bestFit="1" customWidth="1"/>
    <col min="9481" max="9484" width="10.125" style="84" bestFit="1" customWidth="1"/>
    <col min="9485" max="9728" width="10" style="84"/>
    <col min="9729" max="9729" width="8.375" style="84" customWidth="1"/>
    <col min="9730" max="9730" width="9.25" style="84" customWidth="1"/>
    <col min="9731" max="9731" width="8.25" style="84" bestFit="1" customWidth="1"/>
    <col min="9732" max="9732" width="8.875" style="84" bestFit="1" customWidth="1"/>
    <col min="9733" max="9733" width="8.25" style="84" bestFit="1" customWidth="1"/>
    <col min="9734" max="9734" width="8.375" style="84" bestFit="1" customWidth="1"/>
    <col min="9735" max="9735" width="7.5" style="84" bestFit="1" customWidth="1"/>
    <col min="9736" max="9736" width="11" style="84" bestFit="1" customWidth="1"/>
    <col min="9737" max="9740" width="10.125" style="84" bestFit="1" customWidth="1"/>
    <col min="9741" max="9984" width="10" style="84"/>
    <col min="9985" max="9985" width="8.375" style="84" customWidth="1"/>
    <col min="9986" max="9986" width="9.25" style="84" customWidth="1"/>
    <col min="9987" max="9987" width="8.25" style="84" bestFit="1" customWidth="1"/>
    <col min="9988" max="9988" width="8.875" style="84" bestFit="1" customWidth="1"/>
    <col min="9989" max="9989" width="8.25" style="84" bestFit="1" customWidth="1"/>
    <col min="9990" max="9990" width="8.375" style="84" bestFit="1" customWidth="1"/>
    <col min="9991" max="9991" width="7.5" style="84" bestFit="1" customWidth="1"/>
    <col min="9992" max="9992" width="11" style="84" bestFit="1" customWidth="1"/>
    <col min="9993" max="9996" width="10.125" style="84" bestFit="1" customWidth="1"/>
    <col min="9997" max="10240" width="11" style="84"/>
    <col min="10241" max="10241" width="8.375" style="84" customWidth="1"/>
    <col min="10242" max="10242" width="9.25" style="84" customWidth="1"/>
    <col min="10243" max="10243" width="8.25" style="84" bestFit="1" customWidth="1"/>
    <col min="10244" max="10244" width="8.875" style="84" bestFit="1" customWidth="1"/>
    <col min="10245" max="10245" width="8.25" style="84" bestFit="1" customWidth="1"/>
    <col min="10246" max="10246" width="8.37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375" style="84" customWidth="1"/>
    <col min="10498" max="10498" width="9.25" style="84" customWidth="1"/>
    <col min="10499" max="10499" width="8.25" style="84" bestFit="1" customWidth="1"/>
    <col min="10500" max="10500" width="8.875" style="84" bestFit="1" customWidth="1"/>
    <col min="10501" max="10501" width="8.25" style="84" bestFit="1" customWidth="1"/>
    <col min="10502" max="10502" width="8.37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375" style="84" customWidth="1"/>
    <col min="10754" max="10754" width="9.25" style="84" customWidth="1"/>
    <col min="10755" max="10755" width="8.25" style="84" bestFit="1" customWidth="1"/>
    <col min="10756" max="10756" width="8.875" style="84" bestFit="1" customWidth="1"/>
    <col min="10757" max="10757" width="8.25" style="84" bestFit="1" customWidth="1"/>
    <col min="10758" max="10758" width="8.37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375" style="84" customWidth="1"/>
    <col min="11010" max="11010" width="9.25" style="84" customWidth="1"/>
    <col min="11011" max="11011" width="8.25" style="84" bestFit="1" customWidth="1"/>
    <col min="11012" max="11012" width="8.875" style="84" bestFit="1" customWidth="1"/>
    <col min="11013" max="11013" width="8.25" style="84" bestFit="1" customWidth="1"/>
    <col min="11014" max="11014" width="8.37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375" style="84" customWidth="1"/>
    <col min="11266" max="11266" width="9.25" style="84" customWidth="1"/>
    <col min="11267" max="11267" width="8.25" style="84" bestFit="1" customWidth="1"/>
    <col min="11268" max="11268" width="8.875" style="84" bestFit="1" customWidth="1"/>
    <col min="11269" max="11269" width="8.25" style="84" bestFit="1" customWidth="1"/>
    <col min="11270" max="11270" width="8.37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375" style="84" customWidth="1"/>
    <col min="11522" max="11522" width="9.25" style="84" customWidth="1"/>
    <col min="11523" max="11523" width="8.25" style="84" bestFit="1" customWidth="1"/>
    <col min="11524" max="11524" width="8.875" style="84" bestFit="1" customWidth="1"/>
    <col min="11525" max="11525" width="8.25" style="84" bestFit="1" customWidth="1"/>
    <col min="11526" max="11526" width="8.37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375" style="84" customWidth="1"/>
    <col min="11778" max="11778" width="9.25" style="84" customWidth="1"/>
    <col min="11779" max="11779" width="8.25" style="84" bestFit="1" customWidth="1"/>
    <col min="11780" max="11780" width="8.875" style="84" bestFit="1" customWidth="1"/>
    <col min="11781" max="11781" width="8.25" style="84" bestFit="1" customWidth="1"/>
    <col min="11782" max="11782" width="8.37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375" style="84" customWidth="1"/>
    <col min="12034" max="12034" width="9.25" style="84" customWidth="1"/>
    <col min="12035" max="12035" width="8.25" style="84" bestFit="1" customWidth="1"/>
    <col min="12036" max="12036" width="8.875" style="84" bestFit="1" customWidth="1"/>
    <col min="12037" max="12037" width="8.25" style="84" bestFit="1" customWidth="1"/>
    <col min="12038" max="12038" width="8.37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375" style="84" customWidth="1"/>
    <col min="12290" max="12290" width="9.25" style="84" customWidth="1"/>
    <col min="12291" max="12291" width="8.25" style="84" bestFit="1" customWidth="1"/>
    <col min="12292" max="12292" width="8.875" style="84" bestFit="1" customWidth="1"/>
    <col min="12293" max="12293" width="8.25" style="84" bestFit="1" customWidth="1"/>
    <col min="12294" max="12294" width="8.37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375" style="84" customWidth="1"/>
    <col min="12546" max="12546" width="9.25" style="84" customWidth="1"/>
    <col min="12547" max="12547" width="8.25" style="84" bestFit="1" customWidth="1"/>
    <col min="12548" max="12548" width="8.875" style="84" bestFit="1" customWidth="1"/>
    <col min="12549" max="12549" width="8.25" style="84" bestFit="1" customWidth="1"/>
    <col min="12550" max="12550" width="8.37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375" style="84" customWidth="1"/>
    <col min="12802" max="12802" width="9.25" style="84" customWidth="1"/>
    <col min="12803" max="12803" width="8.25" style="84" bestFit="1" customWidth="1"/>
    <col min="12804" max="12804" width="8.875" style="84" bestFit="1" customWidth="1"/>
    <col min="12805" max="12805" width="8.25" style="84" bestFit="1" customWidth="1"/>
    <col min="12806" max="12806" width="8.37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375" style="84" customWidth="1"/>
    <col min="13058" max="13058" width="9.25" style="84" customWidth="1"/>
    <col min="13059" max="13059" width="8.25" style="84" bestFit="1" customWidth="1"/>
    <col min="13060" max="13060" width="8.875" style="84" bestFit="1" customWidth="1"/>
    <col min="13061" max="13061" width="8.25" style="84" bestFit="1" customWidth="1"/>
    <col min="13062" max="13062" width="8.37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375" style="84" customWidth="1"/>
    <col min="13314" max="13314" width="9.25" style="84" customWidth="1"/>
    <col min="13315" max="13315" width="8.25" style="84" bestFit="1" customWidth="1"/>
    <col min="13316" max="13316" width="8.875" style="84" bestFit="1" customWidth="1"/>
    <col min="13317" max="13317" width="8.25" style="84" bestFit="1" customWidth="1"/>
    <col min="13318" max="13318" width="8.37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375" style="84" customWidth="1"/>
    <col min="13570" max="13570" width="9.25" style="84" customWidth="1"/>
    <col min="13571" max="13571" width="8.25" style="84" bestFit="1" customWidth="1"/>
    <col min="13572" max="13572" width="8.875" style="84" bestFit="1" customWidth="1"/>
    <col min="13573" max="13573" width="8.25" style="84" bestFit="1" customWidth="1"/>
    <col min="13574" max="13574" width="8.37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375" style="84" customWidth="1"/>
    <col min="13826" max="13826" width="9.25" style="84" customWidth="1"/>
    <col min="13827" max="13827" width="8.25" style="84" bestFit="1" customWidth="1"/>
    <col min="13828" max="13828" width="8.875" style="84" bestFit="1" customWidth="1"/>
    <col min="13829" max="13829" width="8.25" style="84" bestFit="1" customWidth="1"/>
    <col min="13830" max="13830" width="8.37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375" style="84" customWidth="1"/>
    <col min="14082" max="14082" width="9.25" style="84" customWidth="1"/>
    <col min="14083" max="14083" width="8.25" style="84" bestFit="1" customWidth="1"/>
    <col min="14084" max="14084" width="8.875" style="84" bestFit="1" customWidth="1"/>
    <col min="14085" max="14085" width="8.25" style="84" bestFit="1" customWidth="1"/>
    <col min="14086" max="14086" width="8.37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375" style="84" customWidth="1"/>
    <col min="14338" max="14338" width="9.25" style="84" customWidth="1"/>
    <col min="14339" max="14339" width="8.25" style="84" bestFit="1" customWidth="1"/>
    <col min="14340" max="14340" width="8.875" style="84" bestFit="1" customWidth="1"/>
    <col min="14341" max="14341" width="8.25" style="84" bestFit="1" customWidth="1"/>
    <col min="14342" max="14342" width="8.37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375" style="84" customWidth="1"/>
    <col min="14594" max="14594" width="9.25" style="84" customWidth="1"/>
    <col min="14595" max="14595" width="8.25" style="84" bestFit="1" customWidth="1"/>
    <col min="14596" max="14596" width="8.875" style="84" bestFit="1" customWidth="1"/>
    <col min="14597" max="14597" width="8.25" style="84" bestFit="1" customWidth="1"/>
    <col min="14598" max="14598" width="8.37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375" style="84" customWidth="1"/>
    <col min="14850" max="14850" width="9.25" style="84" customWidth="1"/>
    <col min="14851" max="14851" width="8.25" style="84" bestFit="1" customWidth="1"/>
    <col min="14852" max="14852" width="8.875" style="84" bestFit="1" customWidth="1"/>
    <col min="14853" max="14853" width="8.25" style="84" bestFit="1" customWidth="1"/>
    <col min="14854" max="14854" width="8.37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375" style="84" customWidth="1"/>
    <col min="15106" max="15106" width="9.25" style="84" customWidth="1"/>
    <col min="15107" max="15107" width="8.25" style="84" bestFit="1" customWidth="1"/>
    <col min="15108" max="15108" width="8.875" style="84" bestFit="1" customWidth="1"/>
    <col min="15109" max="15109" width="8.25" style="84" bestFit="1" customWidth="1"/>
    <col min="15110" max="15110" width="8.37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375" style="84" customWidth="1"/>
    <col min="15362" max="15362" width="9.25" style="84" customWidth="1"/>
    <col min="15363" max="15363" width="8.25" style="84" bestFit="1" customWidth="1"/>
    <col min="15364" max="15364" width="8.875" style="84" bestFit="1" customWidth="1"/>
    <col min="15365" max="15365" width="8.25" style="84" bestFit="1" customWidth="1"/>
    <col min="15366" max="15366" width="8.37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375" style="84" customWidth="1"/>
    <col min="15618" max="15618" width="9.25" style="84" customWidth="1"/>
    <col min="15619" max="15619" width="8.25" style="84" bestFit="1" customWidth="1"/>
    <col min="15620" max="15620" width="8.875" style="84" bestFit="1" customWidth="1"/>
    <col min="15621" max="15621" width="8.25" style="84" bestFit="1" customWidth="1"/>
    <col min="15622" max="15622" width="8.37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375" style="84" customWidth="1"/>
    <col min="15874" max="15874" width="9.25" style="84" customWidth="1"/>
    <col min="15875" max="15875" width="8.25" style="84" bestFit="1" customWidth="1"/>
    <col min="15876" max="15876" width="8.875" style="84" bestFit="1" customWidth="1"/>
    <col min="15877" max="15877" width="8.25" style="84" bestFit="1" customWidth="1"/>
    <col min="15878" max="15878" width="8.37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375" style="84" customWidth="1"/>
    <col min="16130" max="16130" width="9.25" style="84" customWidth="1"/>
    <col min="16131" max="16131" width="8.25" style="84" bestFit="1" customWidth="1"/>
    <col min="16132" max="16132" width="8.875" style="84" bestFit="1" customWidth="1"/>
    <col min="16133" max="16133" width="8.25" style="84" bestFit="1" customWidth="1"/>
    <col min="16134" max="16134" width="8.37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785">
        <f>INDICE!A3</f>
        <v>44013</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2"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183.59320999999991</v>
      </c>
      <c r="C5" s="86">
        <v>-73.713944768349663</v>
      </c>
      <c r="D5" s="85">
        <v>1548.6932699999998</v>
      </c>
      <c r="E5" s="86">
        <v>-60.686445067782913</v>
      </c>
      <c r="F5" s="85">
        <v>4529.7537199999988</v>
      </c>
      <c r="G5" s="86">
        <v>-33.686401928107273</v>
      </c>
      <c r="H5" s="86">
        <v>99.995072601837734</v>
      </c>
    </row>
    <row r="6" spans="1:65" x14ac:dyDescent="0.2">
      <c r="A6" s="84" t="s">
        <v>142</v>
      </c>
      <c r="B6" s="96">
        <v>1.6480000000000002E-2</v>
      </c>
      <c r="C6" s="357">
        <v>-38.045112781954884</v>
      </c>
      <c r="D6" s="96">
        <v>0.1069</v>
      </c>
      <c r="E6" s="357">
        <v>-43.597319685537919</v>
      </c>
      <c r="F6" s="96">
        <v>0.22321000000000002</v>
      </c>
      <c r="G6" s="357">
        <v>-33.673075208748102</v>
      </c>
      <c r="H6" s="73">
        <v>4.9273981622683467E-3</v>
      </c>
    </row>
    <row r="7" spans="1:65" x14ac:dyDescent="0.2">
      <c r="A7" s="60" t="s">
        <v>115</v>
      </c>
      <c r="B7" s="61">
        <v>183.60968999999992</v>
      </c>
      <c r="C7" s="87">
        <v>-73.712586383635085</v>
      </c>
      <c r="D7" s="61">
        <v>1548.8001699999998</v>
      </c>
      <c r="E7" s="87">
        <v>-60.685622912578928</v>
      </c>
      <c r="F7" s="61">
        <v>4529.9769299999989</v>
      </c>
      <c r="G7" s="87">
        <v>-33.686401271578688</v>
      </c>
      <c r="H7" s="87">
        <v>100</v>
      </c>
    </row>
    <row r="8" spans="1:65" x14ac:dyDescent="0.2">
      <c r="H8" s="79" t="s">
        <v>223</v>
      </c>
    </row>
    <row r="9" spans="1:65" x14ac:dyDescent="0.2">
      <c r="A9" s="80" t="s">
        <v>491</v>
      </c>
    </row>
    <row r="10" spans="1:65" x14ac:dyDescent="0.2">
      <c r="A10" s="133" t="s">
        <v>549</v>
      </c>
    </row>
    <row r="13" spans="1:65" x14ac:dyDescent="0.2">
      <c r="B13" s="85"/>
    </row>
  </sheetData>
  <mergeCells count="3">
    <mergeCell ref="B3:C3"/>
    <mergeCell ref="D3:E3"/>
    <mergeCell ref="F3:H3"/>
  </mergeCells>
  <conditionalFormatting sqref="B6">
    <cfRule type="cellIs" dxfId="103" priority="7" operator="between">
      <formula>0</formula>
      <formula>0.5</formula>
    </cfRule>
    <cfRule type="cellIs" dxfId="102" priority="8" operator="between">
      <formula>0</formula>
      <formula>0.49</formula>
    </cfRule>
  </conditionalFormatting>
  <conditionalFormatting sqref="D6">
    <cfRule type="cellIs" dxfId="101" priority="5" operator="between">
      <formula>0</formula>
      <formula>0.5</formula>
    </cfRule>
    <cfRule type="cellIs" dxfId="100" priority="6" operator="between">
      <formula>0</formula>
      <formula>0.49</formula>
    </cfRule>
  </conditionalFormatting>
  <conditionalFormatting sqref="F6">
    <cfRule type="cellIs" dxfId="99" priority="3" operator="between">
      <formula>0</formula>
      <formula>0.5</formula>
    </cfRule>
    <cfRule type="cellIs" dxfId="98" priority="4" operator="between">
      <formula>0</formula>
      <formula>0.49</formula>
    </cfRule>
  </conditionalFormatting>
  <conditionalFormatting sqref="H6">
    <cfRule type="cellIs" dxfId="97" priority="1" operator="between">
      <formula>0</formula>
      <formula>0.5</formula>
    </cfRule>
    <cfRule type="cellIs" dxfId="9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heetViews>
  <sheetFormatPr baseColWidth="10" defaultRowHeight="12.75" x14ac:dyDescent="0.2"/>
  <cols>
    <col min="1" max="1" width="25.75" style="84" customWidth="1"/>
    <col min="2" max="2" width="9.375" style="84" customWidth="1"/>
    <col min="3" max="3" width="12.875" style="84" customWidth="1"/>
    <col min="4" max="4" width="10.375" style="84" customWidth="1"/>
    <col min="5" max="5" width="11.625" style="84" customWidth="1"/>
    <col min="6" max="6" width="10.375" style="84" customWidth="1"/>
    <col min="7" max="7" width="11" style="84" customWidth="1"/>
    <col min="8" max="8" width="16.375" style="84" customWidth="1"/>
    <col min="9" max="11" width="11" style="84"/>
    <col min="12" max="12" width="11.5" style="84" customWidth="1"/>
    <col min="13" max="66" width="11" style="84"/>
    <col min="67" max="256" width="10" style="84"/>
    <col min="257" max="257" width="19.75" style="84" customWidth="1"/>
    <col min="258" max="259" width="8.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5" width="8.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1" width="8.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7" width="8.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3" width="8.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9" width="8.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5" width="8.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1" width="8.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7" width="8.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3" width="8.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9" width="8.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5" width="8.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1" width="8.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7" width="8.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3" width="8.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9" width="8.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5" width="8.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1" width="8.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7" width="8.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3" width="8.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9" width="8.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5" width="8.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1" width="8.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7" width="8.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3" width="8.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9" width="8.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5" width="8.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1" width="8.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7" width="8.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3" width="8.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9" width="8.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5" width="8.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1" width="8.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7" width="8.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3" width="8.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9" width="8.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5" width="8.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1" width="8.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7" width="8.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3" width="8.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9" width="8.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5" width="8.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1" width="8.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7" width="8.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3" width="8.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9" width="8.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5" width="8.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1" width="8.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7" width="8.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3" width="8.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9" width="8.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5" width="8.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1" width="8.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7" width="8.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3" width="8.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9" width="8.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5" width="8.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1" width="8.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7" width="8.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3" width="8.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9" width="8.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5" width="8.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1" width="8.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91" t="s">
        <v>152</v>
      </c>
    </row>
    <row r="3" spans="1:65" s="81" customFormat="1" x14ac:dyDescent="0.2">
      <c r="A3" s="70"/>
      <c r="B3" s="785">
        <f>INDICE!A3</f>
        <v>44013</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3"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149.29383999999999</v>
      </c>
      <c r="C5" s="86">
        <v>-8.62200707893453</v>
      </c>
      <c r="D5" s="85">
        <v>844.33543999999995</v>
      </c>
      <c r="E5" s="73">
        <v>-27.473288132210875</v>
      </c>
      <c r="F5" s="85">
        <v>1607.2821100000001</v>
      </c>
      <c r="G5" s="86">
        <v>-21.218658911277089</v>
      </c>
      <c r="H5" s="86">
        <v>25.329867876343727</v>
      </c>
    </row>
    <row r="6" spans="1:65" x14ac:dyDescent="0.2">
      <c r="A6" s="84" t="s">
        <v>196</v>
      </c>
      <c r="B6" s="85">
        <v>325.69890999999996</v>
      </c>
      <c r="C6" s="86">
        <v>-40.520064565074208</v>
      </c>
      <c r="D6" s="85">
        <v>2461.65571</v>
      </c>
      <c r="E6" s="86">
        <v>-38.944839557832545</v>
      </c>
      <c r="F6" s="85">
        <v>4738.1205499999996</v>
      </c>
      <c r="G6" s="86">
        <v>-29.836659560432459</v>
      </c>
      <c r="H6" s="86">
        <v>74.670132123656273</v>
      </c>
    </row>
    <row r="7" spans="1:65" x14ac:dyDescent="0.2">
      <c r="A7" s="60" t="s">
        <v>451</v>
      </c>
      <c r="B7" s="61">
        <v>474.99274999999994</v>
      </c>
      <c r="C7" s="87">
        <v>-33.189787642960219</v>
      </c>
      <c r="D7" s="61">
        <v>3305.9911499999998</v>
      </c>
      <c r="E7" s="87">
        <v>-36.374634399510519</v>
      </c>
      <c r="F7" s="61">
        <v>6345.4026599999997</v>
      </c>
      <c r="G7" s="87">
        <v>-27.837120312959723</v>
      </c>
      <c r="H7" s="87">
        <v>100</v>
      </c>
    </row>
    <row r="8" spans="1:65" x14ac:dyDescent="0.2">
      <c r="A8" s="66" t="s">
        <v>440</v>
      </c>
      <c r="B8" s="433">
        <v>289.38958999999994</v>
      </c>
      <c r="C8" s="637">
        <v>-40.323158217020307</v>
      </c>
      <c r="D8" s="433">
        <v>2228.8476099999998</v>
      </c>
      <c r="E8" s="637">
        <v>-39.11654148565097</v>
      </c>
      <c r="F8" s="433">
        <v>4281.3932500000001</v>
      </c>
      <c r="G8" s="637">
        <v>-30.347591494282529</v>
      </c>
      <c r="H8" s="637">
        <v>67.472365102831787</v>
      </c>
    </row>
    <row r="9" spans="1:65" x14ac:dyDescent="0.2">
      <c r="H9" s="79" t="s">
        <v>223</v>
      </c>
    </row>
    <row r="10" spans="1:65" x14ac:dyDescent="0.2">
      <c r="A10" s="80" t="s">
        <v>491</v>
      </c>
    </row>
    <row r="11" spans="1:65" x14ac:dyDescent="0.2">
      <c r="A11" s="80" t="s">
        <v>452</v>
      </c>
    </row>
    <row r="12" spans="1:65" x14ac:dyDescent="0.2">
      <c r="A12" s="133" t="s">
        <v>549</v>
      </c>
    </row>
  </sheetData>
  <mergeCells count="3">
    <mergeCell ref="B3:C3"/>
    <mergeCell ref="D3:E3"/>
    <mergeCell ref="F3:H3"/>
  </mergeCells>
  <conditionalFormatting sqref="E5">
    <cfRule type="cellIs" dxfId="95"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453</v>
      </c>
    </row>
    <row r="2" spans="1:3" ht="15.75" x14ac:dyDescent="0.25">
      <c r="A2" s="2"/>
      <c r="C2" s="55" t="s">
        <v>152</v>
      </c>
    </row>
    <row r="3" spans="1:3" ht="13.7" customHeight="1" x14ac:dyDescent="0.2">
      <c r="A3" s="90"/>
      <c r="B3" s="293">
        <f>INDICE!A3</f>
        <v>44013</v>
      </c>
      <c r="C3" s="638" t="s">
        <v>117</v>
      </c>
    </row>
    <row r="4" spans="1:3" x14ac:dyDescent="0.2">
      <c r="A4" s="376" t="s">
        <v>154</v>
      </c>
      <c r="B4" s="94">
        <v>14.36834</v>
      </c>
      <c r="C4" s="94">
        <v>128.53864999999993</v>
      </c>
    </row>
    <row r="5" spans="1:3" x14ac:dyDescent="0.2">
      <c r="A5" s="377" t="s">
        <v>155</v>
      </c>
      <c r="B5" s="96">
        <v>3.1859999999999999E-2</v>
      </c>
      <c r="C5" s="96">
        <v>1.1795000000000002</v>
      </c>
    </row>
    <row r="6" spans="1:3" x14ac:dyDescent="0.2">
      <c r="A6" s="377" t="s">
        <v>156</v>
      </c>
      <c r="B6" s="96">
        <v>4.5861200000000002</v>
      </c>
      <c r="C6" s="96">
        <v>45.924290000000006</v>
      </c>
    </row>
    <row r="7" spans="1:3" x14ac:dyDescent="0.2">
      <c r="A7" s="377" t="s">
        <v>157</v>
      </c>
      <c r="B7" s="96">
        <v>5.8</v>
      </c>
      <c r="C7" s="96">
        <v>59.556740000000005</v>
      </c>
    </row>
    <row r="8" spans="1:3" x14ac:dyDescent="0.2">
      <c r="A8" s="377" t="s">
        <v>158</v>
      </c>
      <c r="B8" s="96">
        <v>76.704290000000015</v>
      </c>
      <c r="C8" s="96">
        <v>804.4860500000002</v>
      </c>
    </row>
    <row r="9" spans="1:3" x14ac:dyDescent="0.2">
      <c r="A9" s="377" t="s">
        <v>159</v>
      </c>
      <c r="B9" s="96">
        <v>0.30320000000000003</v>
      </c>
      <c r="C9" s="96">
        <v>4.84788</v>
      </c>
    </row>
    <row r="10" spans="1:3" x14ac:dyDescent="0.2">
      <c r="A10" s="377" t="s">
        <v>160</v>
      </c>
      <c r="B10" s="96">
        <v>0.95144000000000017</v>
      </c>
      <c r="C10" s="96">
        <v>9.7265199999999989</v>
      </c>
    </row>
    <row r="11" spans="1:3" x14ac:dyDescent="0.2">
      <c r="A11" s="377" t="s">
        <v>529</v>
      </c>
      <c r="B11" s="96">
        <v>4.0340500000000006</v>
      </c>
      <c r="C11" s="96">
        <v>79.514110000000002</v>
      </c>
    </row>
    <row r="12" spans="1:3" x14ac:dyDescent="0.2">
      <c r="A12" s="377" t="s">
        <v>161</v>
      </c>
      <c r="B12" s="96">
        <v>3.2371999999999996</v>
      </c>
      <c r="C12" s="96">
        <v>30.997820000000001</v>
      </c>
    </row>
    <row r="13" spans="1:3" x14ac:dyDescent="0.2">
      <c r="A13" s="377" t="s">
        <v>162</v>
      </c>
      <c r="B13" s="96">
        <v>5.1291899999999995</v>
      </c>
      <c r="C13" s="96">
        <v>42.161199999999994</v>
      </c>
    </row>
    <row r="14" spans="1:3" x14ac:dyDescent="0.2">
      <c r="A14" s="377" t="s">
        <v>163</v>
      </c>
      <c r="B14" s="96">
        <v>0.5333</v>
      </c>
      <c r="C14" s="96">
        <v>6.0510600000000014</v>
      </c>
    </row>
    <row r="15" spans="1:3" x14ac:dyDescent="0.2">
      <c r="A15" s="377" t="s">
        <v>164</v>
      </c>
      <c r="B15" s="96">
        <v>0.12867000000000001</v>
      </c>
      <c r="C15" s="96">
        <v>3.2054399999999998</v>
      </c>
    </row>
    <row r="16" spans="1:3" x14ac:dyDescent="0.2">
      <c r="A16" s="377" t="s">
        <v>165</v>
      </c>
      <c r="B16" s="96">
        <v>27.255459999999999</v>
      </c>
      <c r="C16" s="96">
        <v>337.57267000000013</v>
      </c>
    </row>
    <row r="17" spans="1:3" x14ac:dyDescent="0.2">
      <c r="A17" s="377" t="s">
        <v>166</v>
      </c>
      <c r="B17" s="96">
        <v>5.1639999999999998E-2</v>
      </c>
      <c r="C17" s="96">
        <v>1.04996</v>
      </c>
    </row>
    <row r="18" spans="1:3" x14ac:dyDescent="0.2">
      <c r="A18" s="377" t="s">
        <v>167</v>
      </c>
      <c r="B18" s="96">
        <v>0.36945999999999996</v>
      </c>
      <c r="C18" s="96">
        <v>2.4308399999999999</v>
      </c>
    </row>
    <row r="19" spans="1:3" x14ac:dyDescent="0.2">
      <c r="A19" s="377" t="s">
        <v>168</v>
      </c>
      <c r="B19" s="96">
        <v>5.0999999999999996</v>
      </c>
      <c r="C19" s="96">
        <v>41.507920000000006</v>
      </c>
    </row>
    <row r="20" spans="1:3" x14ac:dyDescent="0.2">
      <c r="A20" s="377" t="s">
        <v>169</v>
      </c>
      <c r="B20" s="96">
        <v>0.21939999999999998</v>
      </c>
      <c r="C20" s="96">
        <v>2.8540599999999996</v>
      </c>
    </row>
    <row r="21" spans="1:3" x14ac:dyDescent="0.2">
      <c r="A21" s="377" t="s">
        <v>170</v>
      </c>
      <c r="B21" s="96">
        <v>0.21237999999999999</v>
      </c>
      <c r="C21" s="96">
        <v>2.0655799999999997</v>
      </c>
    </row>
    <row r="22" spans="1:3" x14ac:dyDescent="0.2">
      <c r="A22" s="378" t="s">
        <v>171</v>
      </c>
      <c r="B22" s="96">
        <v>0.27783999999999998</v>
      </c>
      <c r="C22" s="96">
        <v>3.6118200000000003</v>
      </c>
    </row>
    <row r="23" spans="1:3" x14ac:dyDescent="0.2">
      <c r="A23" s="379" t="s">
        <v>443</v>
      </c>
      <c r="B23" s="100">
        <v>149.29384000000002</v>
      </c>
      <c r="C23" s="100">
        <v>1607.2821099999996</v>
      </c>
    </row>
    <row r="24" spans="1:3" x14ac:dyDescent="0.2">
      <c r="C24" s="79" t="s">
        <v>223</v>
      </c>
    </row>
    <row r="25" spans="1:3" x14ac:dyDescent="0.2">
      <c r="A25" s="101" t="s">
        <v>224</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94" priority="3" operator="between">
      <formula>0</formula>
      <formula>0.5</formula>
    </cfRule>
    <cfRule type="cellIs" dxfId="93" priority="4" operator="between">
      <formula>0</formula>
      <formula>0.49</formula>
    </cfRule>
  </conditionalFormatting>
  <conditionalFormatting sqref="C5:C22">
    <cfRule type="cellIs" dxfId="92" priority="1" operator="between">
      <formula>0</formula>
      <formula>0.5</formula>
    </cfRule>
    <cfRule type="cellIs" dxfId="9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75" t="s">
        <v>0</v>
      </c>
      <c r="B1" s="775"/>
      <c r="C1" s="775"/>
      <c r="D1" s="775"/>
      <c r="E1" s="775"/>
      <c r="F1" s="775"/>
    </row>
    <row r="2" spans="1:6" ht="12.75" x14ac:dyDescent="0.2">
      <c r="A2" s="776"/>
      <c r="B2" s="776"/>
      <c r="C2" s="776"/>
      <c r="D2" s="776"/>
      <c r="E2" s="776"/>
      <c r="F2" s="776"/>
    </row>
    <row r="3" spans="1:6" ht="29.45" customHeight="1" x14ac:dyDescent="0.25">
      <c r="A3" s="20"/>
      <c r="B3" s="21" t="s">
        <v>42</v>
      </c>
      <c r="C3" s="21" t="s">
        <v>43</v>
      </c>
      <c r="D3" s="22" t="s">
        <v>44</v>
      </c>
      <c r="E3" s="22" t="s">
        <v>429</v>
      </c>
      <c r="F3" s="468" t="s">
        <v>430</v>
      </c>
    </row>
    <row r="4" spans="1:6" ht="12.75" x14ac:dyDescent="0.2">
      <c r="A4" s="23" t="s">
        <v>45</v>
      </c>
      <c r="B4" s="292"/>
      <c r="C4" s="292"/>
      <c r="D4" s="292"/>
      <c r="E4" s="292"/>
      <c r="F4" s="468"/>
    </row>
    <row r="5" spans="1:6" ht="12.75" x14ac:dyDescent="0.2">
      <c r="A5" s="24" t="s">
        <v>46</v>
      </c>
      <c r="B5" s="25" t="s">
        <v>552</v>
      </c>
      <c r="C5" s="26" t="s">
        <v>47</v>
      </c>
      <c r="D5" s="27">
        <v>3734.5989700000005</v>
      </c>
      <c r="E5" s="302">
        <v>4384.3418800000009</v>
      </c>
      <c r="F5" s="28" t="s">
        <v>670</v>
      </c>
    </row>
    <row r="6" spans="1:6" ht="12.75" x14ac:dyDescent="0.2">
      <c r="A6" s="19" t="s">
        <v>423</v>
      </c>
      <c r="B6" s="28" t="s">
        <v>552</v>
      </c>
      <c r="C6" s="29" t="s">
        <v>47</v>
      </c>
      <c r="D6" s="30">
        <v>105.33529000000001</v>
      </c>
      <c r="E6" s="303">
        <v>117.12486</v>
      </c>
      <c r="F6" s="28" t="s">
        <v>670</v>
      </c>
    </row>
    <row r="7" spans="1:6" ht="12.75" x14ac:dyDescent="0.2">
      <c r="A7" s="19" t="s">
        <v>48</v>
      </c>
      <c r="B7" s="28" t="s">
        <v>552</v>
      </c>
      <c r="C7" s="29" t="s">
        <v>47</v>
      </c>
      <c r="D7" s="30">
        <v>351.84058000000027</v>
      </c>
      <c r="E7" s="303">
        <v>489.58302000000009</v>
      </c>
      <c r="F7" s="28" t="s">
        <v>670</v>
      </c>
    </row>
    <row r="8" spans="1:6" ht="12.75" x14ac:dyDescent="0.2">
      <c r="A8" s="19" t="s">
        <v>49</v>
      </c>
      <c r="B8" s="28" t="s">
        <v>552</v>
      </c>
      <c r="C8" s="29" t="s">
        <v>47</v>
      </c>
      <c r="D8" s="30">
        <v>52.764099999999992</v>
      </c>
      <c r="E8" s="303">
        <v>183.60968999999992</v>
      </c>
      <c r="F8" s="28" t="s">
        <v>670</v>
      </c>
    </row>
    <row r="9" spans="1:6" ht="12.75" x14ac:dyDescent="0.2">
      <c r="A9" s="19" t="s">
        <v>587</v>
      </c>
      <c r="B9" s="28" t="s">
        <v>552</v>
      </c>
      <c r="C9" s="29" t="s">
        <v>47</v>
      </c>
      <c r="D9" s="30">
        <v>1608.7807800000007</v>
      </c>
      <c r="E9" s="303">
        <v>1929.3313900000001</v>
      </c>
      <c r="F9" s="28" t="s">
        <v>670</v>
      </c>
    </row>
    <row r="10" spans="1:6" ht="12.75" x14ac:dyDescent="0.2">
      <c r="A10" s="31" t="s">
        <v>50</v>
      </c>
      <c r="B10" s="32" t="s">
        <v>552</v>
      </c>
      <c r="C10" s="33" t="s">
        <v>527</v>
      </c>
      <c r="D10" s="34">
        <v>25240.600999999999</v>
      </c>
      <c r="E10" s="304">
        <v>30079.202999999998</v>
      </c>
      <c r="F10" s="32" t="s">
        <v>670</v>
      </c>
    </row>
    <row r="11" spans="1:6" ht="12.75" x14ac:dyDescent="0.2">
      <c r="A11" s="35" t="s">
        <v>51</v>
      </c>
      <c r="B11" s="36"/>
      <c r="C11" s="37"/>
      <c r="D11" s="38"/>
      <c r="E11" s="38"/>
      <c r="F11" s="467"/>
    </row>
    <row r="12" spans="1:6" ht="12.75" x14ac:dyDescent="0.2">
      <c r="A12" s="19" t="s">
        <v>52</v>
      </c>
      <c r="B12" s="28" t="s">
        <v>552</v>
      </c>
      <c r="C12" s="29" t="s">
        <v>47</v>
      </c>
      <c r="D12" s="30">
        <v>4018</v>
      </c>
      <c r="E12" s="303">
        <v>4535</v>
      </c>
      <c r="F12" s="25" t="s">
        <v>670</v>
      </c>
    </row>
    <row r="13" spans="1:6" ht="12.75" x14ac:dyDescent="0.2">
      <c r="A13" s="19" t="s">
        <v>53</v>
      </c>
      <c r="B13" s="28" t="s">
        <v>552</v>
      </c>
      <c r="C13" s="29" t="s">
        <v>54</v>
      </c>
      <c r="D13" s="30">
        <v>27280.637289999999</v>
      </c>
      <c r="E13" s="303">
        <v>34140.250480000002</v>
      </c>
      <c r="F13" s="28" t="s">
        <v>670</v>
      </c>
    </row>
    <row r="14" spans="1:6" ht="12.75" x14ac:dyDescent="0.2">
      <c r="A14" s="19" t="s">
        <v>55</v>
      </c>
      <c r="B14" s="28" t="s">
        <v>552</v>
      </c>
      <c r="C14" s="29" t="s">
        <v>56</v>
      </c>
      <c r="D14" s="39">
        <v>32.019491341104541</v>
      </c>
      <c r="E14" s="305">
        <v>35.340798287490642</v>
      </c>
      <c r="F14" s="28" t="s">
        <v>670</v>
      </c>
    </row>
    <row r="15" spans="1:6" ht="12.75" x14ac:dyDescent="0.2">
      <c r="A15" s="19" t="s">
        <v>431</v>
      </c>
      <c r="B15" s="28" t="s">
        <v>552</v>
      </c>
      <c r="C15" s="29" t="s">
        <v>47</v>
      </c>
      <c r="D15" s="30">
        <v>995</v>
      </c>
      <c r="E15" s="303">
        <v>231</v>
      </c>
      <c r="F15" s="32" t="s">
        <v>670</v>
      </c>
    </row>
    <row r="16" spans="1:6" ht="12.75" x14ac:dyDescent="0.2">
      <c r="A16" s="23" t="s">
        <v>57</v>
      </c>
      <c r="B16" s="25"/>
      <c r="C16" s="26"/>
      <c r="D16" s="40"/>
      <c r="E16" s="40"/>
      <c r="F16" s="467"/>
    </row>
    <row r="17" spans="1:6" ht="12.75" x14ac:dyDescent="0.2">
      <c r="A17" s="24" t="s">
        <v>58</v>
      </c>
      <c r="B17" s="25" t="s">
        <v>552</v>
      </c>
      <c r="C17" s="26" t="s">
        <v>47</v>
      </c>
      <c r="D17" s="27">
        <v>4388</v>
      </c>
      <c r="E17" s="302">
        <v>4502</v>
      </c>
      <c r="F17" s="25" t="s">
        <v>670</v>
      </c>
    </row>
    <row r="18" spans="1:6" ht="12.75" x14ac:dyDescent="0.2">
      <c r="A18" s="19" t="s">
        <v>59</v>
      </c>
      <c r="B18" s="28" t="s">
        <v>552</v>
      </c>
      <c r="C18" s="29" t="s">
        <v>60</v>
      </c>
      <c r="D18" s="39">
        <v>67.578902953586507</v>
      </c>
      <c r="E18" s="305">
        <v>67.097999183340136</v>
      </c>
      <c r="F18" s="28" t="s">
        <v>670</v>
      </c>
    </row>
    <row r="19" spans="1:6" ht="12.75" x14ac:dyDescent="0.2">
      <c r="A19" s="31" t="s">
        <v>61</v>
      </c>
      <c r="B19" s="32" t="s">
        <v>552</v>
      </c>
      <c r="C19" s="41" t="s">
        <v>47</v>
      </c>
      <c r="D19" s="34">
        <v>17340</v>
      </c>
      <c r="E19" s="304">
        <v>17439</v>
      </c>
      <c r="F19" s="32" t="s">
        <v>670</v>
      </c>
    </row>
    <row r="20" spans="1:6" ht="12.75" x14ac:dyDescent="0.2">
      <c r="A20" s="23" t="s">
        <v>66</v>
      </c>
      <c r="B20" s="25"/>
      <c r="C20" s="26"/>
      <c r="D20" s="27"/>
      <c r="E20" s="27"/>
      <c r="F20" s="467"/>
    </row>
    <row r="21" spans="1:6" ht="12.75" x14ac:dyDescent="0.2">
      <c r="A21" s="24" t="s">
        <v>67</v>
      </c>
      <c r="B21" s="25" t="s">
        <v>68</v>
      </c>
      <c r="C21" s="26" t="s">
        <v>69</v>
      </c>
      <c r="D21" s="43">
        <v>40.186818181818182</v>
      </c>
      <c r="E21" s="306">
        <v>43.222173913043477</v>
      </c>
      <c r="F21" s="28" t="s">
        <v>670</v>
      </c>
    </row>
    <row r="22" spans="1:6" ht="12.75" x14ac:dyDescent="0.2">
      <c r="A22" s="19" t="s">
        <v>70</v>
      </c>
      <c r="B22" s="28" t="s">
        <v>71</v>
      </c>
      <c r="C22" s="29" t="s">
        <v>72</v>
      </c>
      <c r="D22" s="44">
        <v>1.1254590909090909</v>
      </c>
      <c r="E22" s="307">
        <v>1.1463391304347825</v>
      </c>
      <c r="F22" s="28" t="s">
        <v>670</v>
      </c>
    </row>
    <row r="23" spans="1:6" ht="12.75" x14ac:dyDescent="0.2">
      <c r="A23" s="19" t="s">
        <v>73</v>
      </c>
      <c r="B23" s="28" t="s">
        <v>590</v>
      </c>
      <c r="C23" s="29" t="s">
        <v>74</v>
      </c>
      <c r="D23" s="42">
        <v>112.43381209333332</v>
      </c>
      <c r="E23" s="308">
        <v>116.12610928064517</v>
      </c>
      <c r="F23" s="28" t="s">
        <v>670</v>
      </c>
    </row>
    <row r="24" spans="1:6" ht="12.75" x14ac:dyDescent="0.2">
      <c r="A24" s="19" t="s">
        <v>75</v>
      </c>
      <c r="B24" s="28" t="s">
        <v>590</v>
      </c>
      <c r="C24" s="29" t="s">
        <v>74</v>
      </c>
      <c r="D24" s="42">
        <v>102.36824075000001</v>
      </c>
      <c r="E24" s="308">
        <v>105.77437210645162</v>
      </c>
      <c r="F24" s="28" t="s">
        <v>670</v>
      </c>
    </row>
    <row r="25" spans="1:6" ht="12.75" x14ac:dyDescent="0.2">
      <c r="A25" s="19" t="s">
        <v>76</v>
      </c>
      <c r="B25" s="28" t="s">
        <v>590</v>
      </c>
      <c r="C25" s="29" t="s">
        <v>77</v>
      </c>
      <c r="D25" s="42">
        <v>13.37</v>
      </c>
      <c r="E25" s="308">
        <v>12.71</v>
      </c>
      <c r="F25" s="28" t="s">
        <v>670</v>
      </c>
    </row>
    <row r="26" spans="1:6" ht="12.75" x14ac:dyDescent="0.2">
      <c r="A26" s="31" t="s">
        <v>78</v>
      </c>
      <c r="B26" s="32" t="s">
        <v>590</v>
      </c>
      <c r="C26" s="33" t="s">
        <v>79</v>
      </c>
      <c r="D26" s="44">
        <v>8.3495372399999983</v>
      </c>
      <c r="E26" s="307">
        <v>7.9797079999999987</v>
      </c>
      <c r="F26" s="32" t="s">
        <v>670</v>
      </c>
    </row>
    <row r="27" spans="1:6" ht="12.75" x14ac:dyDescent="0.2">
      <c r="A27" s="35" t="s">
        <v>80</v>
      </c>
      <c r="B27" s="36"/>
      <c r="C27" s="37"/>
      <c r="D27" s="38"/>
      <c r="E27" s="38"/>
      <c r="F27" s="467"/>
    </row>
    <row r="28" spans="1:6" ht="12.75" x14ac:dyDescent="0.2">
      <c r="A28" s="19" t="s">
        <v>81</v>
      </c>
      <c r="B28" s="28" t="s">
        <v>82</v>
      </c>
      <c r="C28" s="29" t="s">
        <v>432</v>
      </c>
      <c r="D28" s="45">
        <v>-4.1002000000000001</v>
      </c>
      <c r="E28" s="309">
        <v>-22.1</v>
      </c>
      <c r="F28" s="28" t="s">
        <v>669</v>
      </c>
    </row>
    <row r="29" spans="1:6" x14ac:dyDescent="0.2">
      <c r="A29" s="19" t="s">
        <v>83</v>
      </c>
      <c r="B29" s="28" t="s">
        <v>82</v>
      </c>
      <c r="C29" s="29" t="s">
        <v>432</v>
      </c>
      <c r="D29" s="46">
        <v>-14</v>
      </c>
      <c r="E29" s="310">
        <v>-6.4</v>
      </c>
      <c r="F29" s="649">
        <v>44013</v>
      </c>
    </row>
    <row r="30" spans="1:6" ht="12.75" x14ac:dyDescent="0.2">
      <c r="A30" s="47" t="s">
        <v>84</v>
      </c>
      <c r="B30" s="28" t="s">
        <v>82</v>
      </c>
      <c r="C30" s="29" t="s">
        <v>432</v>
      </c>
      <c r="D30" s="46">
        <v>-9.5</v>
      </c>
      <c r="E30" s="310">
        <v>-4</v>
      </c>
      <c r="F30" s="649">
        <v>44013</v>
      </c>
    </row>
    <row r="31" spans="1:6" ht="12.75" x14ac:dyDescent="0.2">
      <c r="A31" s="47" t="s">
        <v>85</v>
      </c>
      <c r="B31" s="28" t="s">
        <v>82</v>
      </c>
      <c r="C31" s="29" t="s">
        <v>432</v>
      </c>
      <c r="D31" s="46">
        <v>-16</v>
      </c>
      <c r="E31" s="310">
        <v>-6.1</v>
      </c>
      <c r="F31" s="649">
        <v>44013</v>
      </c>
    </row>
    <row r="32" spans="1:6" ht="12.75" x14ac:dyDescent="0.2">
      <c r="A32" s="47" t="s">
        <v>86</v>
      </c>
      <c r="B32" s="28" t="s">
        <v>82</v>
      </c>
      <c r="C32" s="29" t="s">
        <v>432</v>
      </c>
      <c r="D32" s="46">
        <v>-7.3</v>
      </c>
      <c r="E32" s="310">
        <v>-5.3</v>
      </c>
      <c r="F32" s="649">
        <v>44013</v>
      </c>
    </row>
    <row r="33" spans="1:7" ht="12.75" x14ac:dyDescent="0.2">
      <c r="A33" s="47" t="s">
        <v>87</v>
      </c>
      <c r="B33" s="28" t="s">
        <v>82</v>
      </c>
      <c r="C33" s="29" t="s">
        <v>432</v>
      </c>
      <c r="D33" s="46">
        <v>-17.899999999999999</v>
      </c>
      <c r="E33" s="310">
        <v>-12.6</v>
      </c>
      <c r="F33" s="649">
        <v>44013</v>
      </c>
    </row>
    <row r="34" spans="1:7" ht="12.75" x14ac:dyDescent="0.2">
      <c r="A34" s="47" t="s">
        <v>88</v>
      </c>
      <c r="B34" s="28" t="s">
        <v>82</v>
      </c>
      <c r="C34" s="29" t="s">
        <v>432</v>
      </c>
      <c r="D34" s="46">
        <v>-14.5</v>
      </c>
      <c r="E34" s="310">
        <v>-5</v>
      </c>
      <c r="F34" s="649">
        <v>44013</v>
      </c>
    </row>
    <row r="35" spans="1:7" ht="12.75" x14ac:dyDescent="0.2">
      <c r="A35" s="47" t="s">
        <v>89</v>
      </c>
      <c r="B35" s="28" t="s">
        <v>82</v>
      </c>
      <c r="C35" s="29" t="s">
        <v>432</v>
      </c>
      <c r="D35" s="46">
        <v>-13.1</v>
      </c>
      <c r="E35" s="310">
        <v>-5.2</v>
      </c>
      <c r="F35" s="649">
        <v>44013</v>
      </c>
    </row>
    <row r="36" spans="1:7" x14ac:dyDescent="0.2">
      <c r="A36" s="19" t="s">
        <v>90</v>
      </c>
      <c r="B36" s="28" t="s">
        <v>91</v>
      </c>
      <c r="C36" s="29" t="s">
        <v>432</v>
      </c>
      <c r="D36" s="46">
        <v>-8.6999999999999993</v>
      </c>
      <c r="E36" s="310">
        <v>-4.5999999999999996</v>
      </c>
      <c r="F36" s="649">
        <v>44013</v>
      </c>
    </row>
    <row r="37" spans="1:7" ht="12.75" x14ac:dyDescent="0.2">
      <c r="A37" s="19" t="s">
        <v>583</v>
      </c>
      <c r="B37" s="28" t="s">
        <v>82</v>
      </c>
      <c r="C37" s="29" t="s">
        <v>432</v>
      </c>
      <c r="D37" s="46">
        <v>-97.7</v>
      </c>
      <c r="E37" s="310">
        <v>-75</v>
      </c>
      <c r="F37" s="649">
        <v>44013</v>
      </c>
      <c r="G37" s="649"/>
    </row>
    <row r="38" spans="1:7" ht="12.75" x14ac:dyDescent="0.2">
      <c r="A38" s="31" t="s">
        <v>92</v>
      </c>
      <c r="B38" s="32" t="s">
        <v>93</v>
      </c>
      <c r="C38" s="33" t="s">
        <v>432</v>
      </c>
      <c r="D38" s="48">
        <v>-36.700000000000003</v>
      </c>
      <c r="E38" s="311">
        <v>1.1000000000000001</v>
      </c>
      <c r="F38" s="649">
        <v>44013</v>
      </c>
    </row>
    <row r="39" spans="1:7" ht="12.75" x14ac:dyDescent="0.2">
      <c r="A39" s="35" t="s">
        <v>62</v>
      </c>
      <c r="B39" s="36"/>
      <c r="C39" s="37"/>
      <c r="D39" s="38"/>
      <c r="E39" s="38"/>
      <c r="F39" s="467"/>
    </row>
    <row r="40" spans="1:7" ht="12.75" x14ac:dyDescent="0.2">
      <c r="A40" s="19" t="s">
        <v>63</v>
      </c>
      <c r="B40" s="28" t="s">
        <v>552</v>
      </c>
      <c r="C40" s="29" t="s">
        <v>47</v>
      </c>
      <c r="D40" s="666">
        <v>1.56908</v>
      </c>
      <c r="E40" s="667">
        <v>1.8260000000000001</v>
      </c>
      <c r="F40" s="28" t="s">
        <v>670</v>
      </c>
    </row>
    <row r="41" spans="1:7" ht="12.75" x14ac:dyDescent="0.2">
      <c r="A41" s="19" t="s">
        <v>50</v>
      </c>
      <c r="B41" s="28" t="s">
        <v>552</v>
      </c>
      <c r="C41" s="29" t="s">
        <v>54</v>
      </c>
      <c r="D41" s="30">
        <v>21.534457709199998</v>
      </c>
      <c r="E41" s="303">
        <v>10.283353774399998</v>
      </c>
      <c r="F41" s="28" t="s">
        <v>670</v>
      </c>
    </row>
    <row r="42" spans="1:7" ht="12.75" x14ac:dyDescent="0.2">
      <c r="A42" s="19" t="s">
        <v>64</v>
      </c>
      <c r="B42" s="28" t="s">
        <v>552</v>
      </c>
      <c r="C42" s="29" t="s">
        <v>60</v>
      </c>
      <c r="D42" s="42">
        <v>4.2018902148555269E-2</v>
      </c>
      <c r="E42" s="308">
        <v>4.1648211977483841E-2</v>
      </c>
      <c r="F42" s="649">
        <v>44013</v>
      </c>
    </row>
    <row r="43" spans="1:7" ht="12.75" x14ac:dyDescent="0.2">
      <c r="A43" s="31" t="s">
        <v>65</v>
      </c>
      <c r="B43" s="32" t="s">
        <v>552</v>
      </c>
      <c r="C43" s="33" t="s">
        <v>60</v>
      </c>
      <c r="D43" s="42">
        <v>8.5313179988918311E-2</v>
      </c>
      <c r="E43" s="308">
        <v>3.4187587265526939E-2</v>
      </c>
      <c r="F43" s="649">
        <v>44013</v>
      </c>
    </row>
    <row r="44" spans="1:7" x14ac:dyDescent="0.2">
      <c r="A44" s="35" t="s">
        <v>94</v>
      </c>
      <c r="B44" s="36"/>
      <c r="C44" s="37"/>
      <c r="D44" s="38"/>
      <c r="E44" s="38"/>
      <c r="F44" s="467"/>
    </row>
    <row r="45" spans="1:7" ht="12.75" x14ac:dyDescent="0.2">
      <c r="A45" s="49" t="s">
        <v>95</v>
      </c>
      <c r="B45" s="28" t="s">
        <v>82</v>
      </c>
      <c r="C45" s="29" t="s">
        <v>432</v>
      </c>
      <c r="D45" s="46">
        <v>-63.5</v>
      </c>
      <c r="E45" s="310">
        <v>-47.4</v>
      </c>
      <c r="F45" s="649">
        <v>44013</v>
      </c>
    </row>
    <row r="46" spans="1:7" ht="12.75" x14ac:dyDescent="0.2">
      <c r="A46" s="50" t="s">
        <v>96</v>
      </c>
      <c r="B46" s="28" t="s">
        <v>82</v>
      </c>
      <c r="C46" s="29" t="s">
        <v>432</v>
      </c>
      <c r="D46" s="46">
        <v>-58.9</v>
      </c>
      <c r="E46" s="310">
        <v>-44.6</v>
      </c>
      <c r="F46" s="649">
        <v>44013</v>
      </c>
    </row>
    <row r="47" spans="1:7" ht="12.75" x14ac:dyDescent="0.2">
      <c r="A47" s="50" t="s">
        <v>97</v>
      </c>
      <c r="B47" s="28" t="s">
        <v>82</v>
      </c>
      <c r="C47" s="29" t="s">
        <v>432</v>
      </c>
      <c r="D47" s="46">
        <v>-62.5</v>
      </c>
      <c r="E47" s="310">
        <v>-46.8</v>
      </c>
      <c r="F47" s="649">
        <v>44013</v>
      </c>
    </row>
    <row r="48" spans="1:7" ht="12.75" x14ac:dyDescent="0.2">
      <c r="A48" s="49" t="s">
        <v>98</v>
      </c>
      <c r="B48" s="28" t="s">
        <v>82</v>
      </c>
      <c r="C48" s="29" t="s">
        <v>432</v>
      </c>
      <c r="D48" s="46">
        <v>-63.4</v>
      </c>
      <c r="E48" s="310">
        <v>-47.1</v>
      </c>
      <c r="F48" s="649">
        <v>44013</v>
      </c>
    </row>
    <row r="49" spans="1:7" ht="12.75" x14ac:dyDescent="0.2">
      <c r="A49" s="312" t="s">
        <v>99</v>
      </c>
      <c r="B49" s="28" t="s">
        <v>82</v>
      </c>
      <c r="C49" s="29" t="s">
        <v>432</v>
      </c>
      <c r="D49" s="46">
        <v>-59.3</v>
      </c>
      <c r="E49" s="310">
        <v>-45.2</v>
      </c>
      <c r="F49" s="649">
        <v>44013</v>
      </c>
    </row>
    <row r="50" spans="1:7" ht="12.75" x14ac:dyDescent="0.2">
      <c r="A50" s="50" t="s">
        <v>100</v>
      </c>
      <c r="B50" s="28" t="s">
        <v>82</v>
      </c>
      <c r="C50" s="29" t="s">
        <v>432</v>
      </c>
      <c r="D50" s="46">
        <v>-56.3</v>
      </c>
      <c r="E50" s="310">
        <v>-42.9</v>
      </c>
      <c r="F50" s="649">
        <v>44013</v>
      </c>
    </row>
    <row r="51" spans="1:7" ht="12.75" x14ac:dyDescent="0.2">
      <c r="A51" s="50" t="s">
        <v>101</v>
      </c>
      <c r="B51" s="28" t="s">
        <v>82</v>
      </c>
      <c r="C51" s="29" t="s">
        <v>432</v>
      </c>
      <c r="D51" s="46">
        <v>-81.400000000000006</v>
      </c>
      <c r="E51" s="310">
        <v>-56.2</v>
      </c>
      <c r="F51" s="649">
        <v>44013</v>
      </c>
    </row>
    <row r="52" spans="1:7" ht="12.75" x14ac:dyDescent="0.2">
      <c r="A52" s="50" t="s">
        <v>102</v>
      </c>
      <c r="B52" s="28" t="s">
        <v>82</v>
      </c>
      <c r="C52" s="29" t="s">
        <v>432</v>
      </c>
      <c r="D52" s="46">
        <v>-85.4</v>
      </c>
      <c r="E52" s="310">
        <v>-67.099999999999994</v>
      </c>
      <c r="F52" s="649">
        <v>44013</v>
      </c>
    </row>
    <row r="53" spans="1:7" ht="12.75" x14ac:dyDescent="0.2">
      <c r="A53" s="49" t="s">
        <v>103</v>
      </c>
      <c r="B53" s="28" t="s">
        <v>82</v>
      </c>
      <c r="C53" s="29" t="s">
        <v>432</v>
      </c>
      <c r="D53" s="46">
        <v>-91</v>
      </c>
      <c r="E53" s="310">
        <v>-61.9</v>
      </c>
      <c r="F53" s="649">
        <v>44013</v>
      </c>
    </row>
    <row r="54" spans="1:7" ht="12.75" x14ac:dyDescent="0.2">
      <c r="A54" s="51" t="s">
        <v>104</v>
      </c>
      <c r="B54" s="32" t="s">
        <v>82</v>
      </c>
      <c r="C54" s="33" t="s">
        <v>432</v>
      </c>
      <c r="D54" s="48">
        <v>-67.400000000000006</v>
      </c>
      <c r="E54" s="311">
        <v>-44.8</v>
      </c>
      <c r="F54" s="650">
        <v>44013</v>
      </c>
    </row>
    <row r="55" spans="1:7" ht="12.75" x14ac:dyDescent="0.2">
      <c r="F55" s="55" t="s">
        <v>598</v>
      </c>
    </row>
    <row r="56" spans="1:7" ht="12.75" x14ac:dyDescent="0.2">
      <c r="A56" s="298" t="s">
        <v>567</v>
      </c>
      <c r="B56" s="300"/>
      <c r="C56" s="300"/>
      <c r="D56" s="301"/>
    </row>
    <row r="57" spans="1:7" ht="12.75" x14ac:dyDescent="0.2">
      <c r="A57" s="298" t="s">
        <v>566</v>
      </c>
    </row>
    <row r="58" spans="1:7" ht="12.75" x14ac:dyDescent="0.2">
      <c r="A58" s="298"/>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heetViews>
  <sheetFormatPr baseColWidth="10" defaultRowHeight="12.75" x14ac:dyDescent="0.2"/>
  <cols>
    <col min="1" max="1" width="22.5" style="84" customWidth="1"/>
    <col min="2" max="2" width="11" style="84" customWidth="1"/>
    <col min="3" max="3" width="11.75" style="84" customWidth="1"/>
    <col min="4" max="4" width="10.375" style="84" customWidth="1"/>
    <col min="5" max="5" width="9.875" style="84" customWidth="1"/>
    <col min="6" max="6" width="10.375" style="84" customWidth="1"/>
    <col min="7" max="7" width="11" style="84" customWidth="1"/>
    <col min="8" max="8" width="15.625" style="84" customWidth="1"/>
    <col min="9" max="11" width="11" style="84"/>
    <col min="12" max="12" width="11.5" style="84" customWidth="1"/>
    <col min="13" max="66" width="11" style="84"/>
    <col min="67" max="256" width="10" style="84"/>
    <col min="257" max="257" width="19.7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91" t="s">
        <v>152</v>
      </c>
    </row>
    <row r="3" spans="1:65" s="81" customFormat="1" x14ac:dyDescent="0.2">
      <c r="A3" s="70"/>
      <c r="B3" s="785">
        <f>INDICE!A3</f>
        <v>44013</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3"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652</v>
      </c>
      <c r="B5" s="392">
        <v>39.845842881704705</v>
      </c>
      <c r="C5" s="73">
        <v>0.54250251511111458</v>
      </c>
      <c r="D5" s="85">
        <v>212.0239334569801</v>
      </c>
      <c r="E5" s="86">
        <v>-17.614633668321872</v>
      </c>
      <c r="F5" s="85">
        <v>380.45000444841224</v>
      </c>
      <c r="G5" s="86">
        <v>-11.030287340130911</v>
      </c>
      <c r="H5" s="393">
        <v>7.1416507741867976</v>
      </c>
    </row>
    <row r="6" spans="1:65" x14ac:dyDescent="0.2">
      <c r="A6" s="84" t="s">
        <v>197</v>
      </c>
      <c r="B6" s="392">
        <v>119.96599999999999</v>
      </c>
      <c r="C6" s="86">
        <v>6.8453865336658355</v>
      </c>
      <c r="D6" s="85">
        <v>538.81799999999998</v>
      </c>
      <c r="E6" s="86">
        <v>-12.162510229432726</v>
      </c>
      <c r="F6" s="85">
        <v>890.47900000000004</v>
      </c>
      <c r="G6" s="86">
        <v>-12.692744747959923</v>
      </c>
      <c r="H6" s="393">
        <v>16.715704995107739</v>
      </c>
    </row>
    <row r="7" spans="1:65" x14ac:dyDescent="0.2">
      <c r="A7" s="84" t="s">
        <v>198</v>
      </c>
      <c r="B7" s="392">
        <v>126</v>
      </c>
      <c r="C7" s="86">
        <v>-14.285714285714285</v>
      </c>
      <c r="D7" s="85">
        <v>875</v>
      </c>
      <c r="E7" s="86">
        <v>-19.280442804428045</v>
      </c>
      <c r="F7" s="85">
        <v>1605</v>
      </c>
      <c r="G7" s="86">
        <v>-21.669106881405565</v>
      </c>
      <c r="H7" s="393">
        <v>30.128398892223078</v>
      </c>
    </row>
    <row r="8" spans="1:65" x14ac:dyDescent="0.2">
      <c r="A8" s="84" t="s">
        <v>653</v>
      </c>
      <c r="B8" s="392">
        <v>299.18815711829529</v>
      </c>
      <c r="C8" s="86">
        <v>55.998428356814919</v>
      </c>
      <c r="D8" s="85">
        <v>1590.5577915175836</v>
      </c>
      <c r="E8" s="86">
        <v>33.251817251591305</v>
      </c>
      <c r="F8" s="85">
        <v>2451.2707771977744</v>
      </c>
      <c r="G8" s="511">
        <v>25.226334794776495</v>
      </c>
      <c r="H8" s="393">
        <v>46.01424533848239</v>
      </c>
      <c r="J8" s="85"/>
    </row>
    <row r="9" spans="1:65" x14ac:dyDescent="0.2">
      <c r="A9" s="60" t="s">
        <v>199</v>
      </c>
      <c r="B9" s="61">
        <v>585</v>
      </c>
      <c r="C9" s="669">
        <v>19.21743062752946</v>
      </c>
      <c r="D9" s="61">
        <v>3216.3997249745639</v>
      </c>
      <c r="E9" s="87">
        <v>2.1588317857758863</v>
      </c>
      <c r="F9" s="61">
        <v>5327.1997816461862</v>
      </c>
      <c r="G9" s="87">
        <v>-2.3253814234151293</v>
      </c>
      <c r="H9" s="87">
        <v>100</v>
      </c>
    </row>
    <row r="10" spans="1:65" x14ac:dyDescent="0.2">
      <c r="H10" s="79" t="s">
        <v>223</v>
      </c>
    </row>
    <row r="11" spans="1:65" x14ac:dyDescent="0.2">
      <c r="A11" s="80" t="s">
        <v>491</v>
      </c>
    </row>
    <row r="12" spans="1:65" x14ac:dyDescent="0.2">
      <c r="A12" s="80" t="s">
        <v>656</v>
      </c>
    </row>
    <row r="13" spans="1:65" x14ac:dyDescent="0.2">
      <c r="A13" s="80" t="s">
        <v>654</v>
      </c>
    </row>
    <row r="14" spans="1:65" x14ac:dyDescent="0.2">
      <c r="A14" s="133" t="s">
        <v>549</v>
      </c>
    </row>
  </sheetData>
  <mergeCells count="3">
    <mergeCell ref="B3:C3"/>
    <mergeCell ref="D3:E3"/>
    <mergeCell ref="F3:H3"/>
  </mergeCells>
  <conditionalFormatting sqref="C9">
    <cfRule type="cellIs" dxfId="90" priority="1" operator="between">
      <formula>0</formula>
      <formula>0.5</formula>
    </cfRule>
    <cfRule type="cellIs" dxfId="8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288" t="s">
        <v>249</v>
      </c>
      <c r="B1" s="288"/>
      <c r="C1" s="1"/>
      <c r="D1" s="1"/>
      <c r="E1" s="1"/>
      <c r="F1" s="1"/>
      <c r="G1" s="1"/>
      <c r="H1" s="1"/>
      <c r="I1" s="1"/>
    </row>
    <row r="2" spans="1:9" x14ac:dyDescent="0.2">
      <c r="A2" s="394"/>
      <c r="B2" s="394"/>
      <c r="C2" s="394"/>
      <c r="D2" s="394"/>
      <c r="E2" s="394"/>
      <c r="F2" s="1"/>
      <c r="G2" s="1"/>
      <c r="H2" s="395"/>
      <c r="I2" s="398" t="s">
        <v>152</v>
      </c>
    </row>
    <row r="3" spans="1:9" ht="14.45" customHeight="1" x14ac:dyDescent="0.2">
      <c r="A3" s="803" t="s">
        <v>463</v>
      </c>
      <c r="B3" s="803" t="s">
        <v>464</v>
      </c>
      <c r="C3" s="785">
        <f>INDICE!A3</f>
        <v>44013</v>
      </c>
      <c r="D3" s="786"/>
      <c r="E3" s="786" t="s">
        <v>116</v>
      </c>
      <c r="F3" s="786"/>
      <c r="G3" s="786" t="s">
        <v>117</v>
      </c>
      <c r="H3" s="786"/>
      <c r="I3" s="786"/>
    </row>
    <row r="4" spans="1:9" x14ac:dyDescent="0.2">
      <c r="A4" s="804"/>
      <c r="B4" s="804"/>
      <c r="C4" s="82" t="s">
        <v>47</v>
      </c>
      <c r="D4" s="82" t="s">
        <v>461</v>
      </c>
      <c r="E4" s="82" t="s">
        <v>47</v>
      </c>
      <c r="F4" s="82" t="s">
        <v>461</v>
      </c>
      <c r="G4" s="82" t="s">
        <v>47</v>
      </c>
      <c r="H4" s="83" t="s">
        <v>461</v>
      </c>
      <c r="I4" s="83" t="s">
        <v>107</v>
      </c>
    </row>
    <row r="5" spans="1:9" x14ac:dyDescent="0.2">
      <c r="A5" s="399"/>
      <c r="B5" s="404" t="s">
        <v>201</v>
      </c>
      <c r="C5" s="402" t="s">
        <v>143</v>
      </c>
      <c r="D5" s="142" t="s">
        <v>143</v>
      </c>
      <c r="E5" s="141" t="s">
        <v>143</v>
      </c>
      <c r="F5" s="546">
        <v>-100</v>
      </c>
      <c r="G5" s="547">
        <v>313</v>
      </c>
      <c r="H5" s="546">
        <v>-57.873485868102293</v>
      </c>
      <c r="I5" s="405">
        <v>0.52427054370037862</v>
      </c>
    </row>
    <row r="6" spans="1:9" x14ac:dyDescent="0.2">
      <c r="A6" s="11"/>
      <c r="B6" s="11" t="s">
        <v>234</v>
      </c>
      <c r="C6" s="402">
        <v>512</v>
      </c>
      <c r="D6" s="142">
        <v>214.1</v>
      </c>
      <c r="E6" s="144">
        <v>1888</v>
      </c>
      <c r="F6" s="142">
        <v>165.9</v>
      </c>
      <c r="G6" s="547">
        <v>3087</v>
      </c>
      <c r="H6" s="548">
        <v>162.27697536108752</v>
      </c>
      <c r="I6" s="405">
        <v>5.1706810492110815</v>
      </c>
    </row>
    <row r="7" spans="1:9" x14ac:dyDescent="0.2">
      <c r="A7" s="11"/>
      <c r="B7" s="266" t="s">
        <v>202</v>
      </c>
      <c r="C7" s="402">
        <v>732</v>
      </c>
      <c r="D7" s="142">
        <v>-11.9</v>
      </c>
      <c r="E7" s="144">
        <v>4521</v>
      </c>
      <c r="F7" s="142">
        <v>-20.9</v>
      </c>
      <c r="G7" s="547">
        <v>8239</v>
      </c>
      <c r="H7" s="549">
        <v>-11.513263881430566</v>
      </c>
      <c r="I7" s="405">
        <v>13.800207698234566</v>
      </c>
    </row>
    <row r="8" spans="1:9" x14ac:dyDescent="0.2">
      <c r="A8" s="508" t="s">
        <v>312</v>
      </c>
      <c r="B8" s="241"/>
      <c r="C8" s="146">
        <v>1244</v>
      </c>
      <c r="D8" s="147">
        <v>25.2</v>
      </c>
      <c r="E8" s="146">
        <v>6409</v>
      </c>
      <c r="F8" s="550">
        <v>-5.5</v>
      </c>
      <c r="G8" s="551">
        <v>11639</v>
      </c>
      <c r="H8" s="550">
        <v>3.6328020657109787</v>
      </c>
      <c r="I8" s="552">
        <v>19.495159291146024</v>
      </c>
    </row>
    <row r="9" spans="1:9" x14ac:dyDescent="0.2">
      <c r="A9" s="399"/>
      <c r="B9" s="11" t="s">
        <v>203</v>
      </c>
      <c r="C9" s="402">
        <v>133</v>
      </c>
      <c r="D9" s="142">
        <v>-28.1</v>
      </c>
      <c r="E9" s="144">
        <v>1910</v>
      </c>
      <c r="F9" s="553">
        <v>40.299999999999997</v>
      </c>
      <c r="G9" s="547">
        <v>2910</v>
      </c>
      <c r="H9" s="553">
        <v>-14.285714285714285</v>
      </c>
      <c r="I9" s="405">
        <v>4.8742085692271608</v>
      </c>
    </row>
    <row r="10" spans="1:9" x14ac:dyDescent="0.2">
      <c r="A10" s="399"/>
      <c r="B10" s="11" t="s">
        <v>204</v>
      </c>
      <c r="C10" s="402" t="s">
        <v>143</v>
      </c>
      <c r="D10" s="142" t="s">
        <v>143</v>
      </c>
      <c r="E10" s="144">
        <v>154</v>
      </c>
      <c r="F10" s="546" t="s">
        <v>143</v>
      </c>
      <c r="G10" s="144">
        <v>154</v>
      </c>
      <c r="H10" s="546">
        <v>-66.004415011037537</v>
      </c>
      <c r="I10" s="491">
        <v>0.25794780744363671</v>
      </c>
    </row>
    <row r="11" spans="1:9" x14ac:dyDescent="0.2">
      <c r="A11" s="11"/>
      <c r="B11" s="11" t="s">
        <v>635</v>
      </c>
      <c r="C11" s="402">
        <v>51</v>
      </c>
      <c r="D11" s="142" t="s">
        <v>143</v>
      </c>
      <c r="E11" s="144">
        <v>356</v>
      </c>
      <c r="F11" s="554" t="s">
        <v>143</v>
      </c>
      <c r="G11" s="144">
        <v>407</v>
      </c>
      <c r="H11" s="554" t="s">
        <v>143</v>
      </c>
      <c r="I11" s="518">
        <v>0.68171920538675423</v>
      </c>
    </row>
    <row r="12" spans="1:9" x14ac:dyDescent="0.2">
      <c r="A12" s="675"/>
      <c r="B12" s="266" t="s">
        <v>205</v>
      </c>
      <c r="C12" s="402">
        <v>383</v>
      </c>
      <c r="D12" s="142" t="s">
        <v>143</v>
      </c>
      <c r="E12" s="144">
        <v>1113</v>
      </c>
      <c r="F12" s="142">
        <v>-0.6</v>
      </c>
      <c r="G12" s="547">
        <v>2290</v>
      </c>
      <c r="H12" s="549">
        <v>40.836408364083645</v>
      </c>
      <c r="I12" s="405">
        <v>3.8357173964021309</v>
      </c>
    </row>
    <row r="13" spans="1:9" x14ac:dyDescent="0.2">
      <c r="A13" s="508" t="s">
        <v>625</v>
      </c>
      <c r="B13" s="146"/>
      <c r="C13" s="146">
        <v>567</v>
      </c>
      <c r="D13" s="147">
        <v>206.5</v>
      </c>
      <c r="E13" s="146">
        <v>3533</v>
      </c>
      <c r="F13" s="550">
        <v>42.4</v>
      </c>
      <c r="G13" s="551">
        <v>5761</v>
      </c>
      <c r="H13" s="550">
        <v>5.2429667519181589</v>
      </c>
      <c r="I13" s="552">
        <v>9.6495929784596832</v>
      </c>
    </row>
    <row r="14" spans="1:9" x14ac:dyDescent="0.2">
      <c r="A14" s="400"/>
      <c r="B14" s="403" t="s">
        <v>550</v>
      </c>
      <c r="C14" s="401">
        <v>178</v>
      </c>
      <c r="D14" s="142">
        <v>-51</v>
      </c>
      <c r="E14" s="141">
        <v>1044</v>
      </c>
      <c r="F14" s="142">
        <v>-14.1</v>
      </c>
      <c r="G14" s="144">
        <v>1221</v>
      </c>
      <c r="H14" s="554">
        <v>-20.714285714285715</v>
      </c>
      <c r="I14" s="491">
        <v>2.0451576161602625</v>
      </c>
    </row>
    <row r="15" spans="1:9" x14ac:dyDescent="0.2">
      <c r="A15" s="400"/>
      <c r="B15" s="403" t="s">
        <v>207</v>
      </c>
      <c r="C15" s="402">
        <v>74</v>
      </c>
      <c r="D15" s="142" t="s">
        <v>143</v>
      </c>
      <c r="E15" s="144">
        <v>245</v>
      </c>
      <c r="F15" s="554">
        <v>380.4</v>
      </c>
      <c r="G15" s="144">
        <v>271</v>
      </c>
      <c r="H15" s="554">
        <v>102.23880597014924</v>
      </c>
      <c r="I15" s="491">
        <v>0.45392114167029585</v>
      </c>
    </row>
    <row r="16" spans="1:9" x14ac:dyDescent="0.2">
      <c r="A16" s="400"/>
      <c r="B16" s="403" t="s">
        <v>582</v>
      </c>
      <c r="C16" s="402">
        <v>426</v>
      </c>
      <c r="D16" s="142">
        <v>-4.7</v>
      </c>
      <c r="E16" s="144">
        <v>2086</v>
      </c>
      <c r="F16" s="554">
        <v>-30.8</v>
      </c>
      <c r="G16" s="144">
        <v>2983</v>
      </c>
      <c r="H16" s="554">
        <v>-39.382239382239383</v>
      </c>
      <c r="I16" s="490">
        <v>4.9964825298984961</v>
      </c>
    </row>
    <row r="17" spans="1:9" x14ac:dyDescent="0.2">
      <c r="A17" s="400"/>
      <c r="B17" s="403" t="s">
        <v>208</v>
      </c>
      <c r="C17" s="402">
        <v>176</v>
      </c>
      <c r="D17" s="142">
        <v>67.599999999999994</v>
      </c>
      <c r="E17" s="144">
        <v>490</v>
      </c>
      <c r="F17" s="554">
        <v>-56.6</v>
      </c>
      <c r="G17" s="547">
        <v>1573</v>
      </c>
      <c r="H17" s="554">
        <v>-12.708102108768035</v>
      </c>
      <c r="I17" s="405">
        <v>2.6347526046028609</v>
      </c>
    </row>
    <row r="18" spans="1:9" x14ac:dyDescent="0.2">
      <c r="A18" s="400"/>
      <c r="B18" s="403" t="s">
        <v>209</v>
      </c>
      <c r="C18" s="402" t="s">
        <v>143</v>
      </c>
      <c r="D18" s="142">
        <v>-100</v>
      </c>
      <c r="E18" s="144">
        <v>629</v>
      </c>
      <c r="F18" s="73">
        <v>95.3</v>
      </c>
      <c r="G18" s="547">
        <v>1164</v>
      </c>
      <c r="H18" s="554">
        <v>103.49650349650349</v>
      </c>
      <c r="I18" s="405">
        <v>1.9496834276908646</v>
      </c>
    </row>
    <row r="19" spans="1:9" x14ac:dyDescent="0.2">
      <c r="A19" s="400"/>
      <c r="B19" s="403" t="s">
        <v>210</v>
      </c>
      <c r="C19" s="402" t="s">
        <v>143</v>
      </c>
      <c r="D19" s="142">
        <v>-100</v>
      </c>
      <c r="E19" s="144">
        <v>880</v>
      </c>
      <c r="F19" s="554">
        <v>-24.5</v>
      </c>
      <c r="G19" s="547">
        <v>1306</v>
      </c>
      <c r="H19" s="554">
        <v>7.6628352490421464E-2</v>
      </c>
      <c r="I19" s="405">
        <v>2.1875314059830493</v>
      </c>
    </row>
    <row r="20" spans="1:9" x14ac:dyDescent="0.2">
      <c r="A20" s="675"/>
      <c r="B20" s="403" t="s">
        <v>242</v>
      </c>
      <c r="C20" s="402">
        <v>39</v>
      </c>
      <c r="D20" s="142">
        <v>5.4</v>
      </c>
      <c r="E20" s="144">
        <v>326</v>
      </c>
      <c r="F20" s="554">
        <v>29.4</v>
      </c>
      <c r="G20" s="547">
        <v>648</v>
      </c>
      <c r="H20" s="554">
        <v>44.642857142857146</v>
      </c>
      <c r="I20" s="405">
        <v>1.0853907741784194</v>
      </c>
    </row>
    <row r="21" spans="1:9" x14ac:dyDescent="0.2">
      <c r="A21" s="508" t="s">
        <v>455</v>
      </c>
      <c r="B21" s="146"/>
      <c r="C21" s="146">
        <v>893</v>
      </c>
      <c r="D21" s="147">
        <v>-19.399999999999999</v>
      </c>
      <c r="E21" s="146">
        <v>5700</v>
      </c>
      <c r="F21" s="550">
        <v>-20.3</v>
      </c>
      <c r="G21" s="551">
        <v>9166</v>
      </c>
      <c r="H21" s="550">
        <v>-14.512217869800411</v>
      </c>
      <c r="I21" s="552">
        <v>15.352919500184248</v>
      </c>
    </row>
    <row r="22" spans="1:9" x14ac:dyDescent="0.2">
      <c r="A22" s="400"/>
      <c r="B22" s="403" t="s">
        <v>211</v>
      </c>
      <c r="C22" s="401">
        <v>171</v>
      </c>
      <c r="D22" s="142">
        <v>-73.400000000000006</v>
      </c>
      <c r="E22" s="141">
        <v>3294</v>
      </c>
      <c r="F22" s="142">
        <v>-33.200000000000003</v>
      </c>
      <c r="G22" s="144">
        <v>6608</v>
      </c>
      <c r="H22" s="554">
        <v>-18.359278477884853</v>
      </c>
      <c r="I22" s="491">
        <v>11.068305919399684</v>
      </c>
    </row>
    <row r="23" spans="1:9" x14ac:dyDescent="0.2">
      <c r="A23" s="400"/>
      <c r="B23" s="403" t="s">
        <v>212</v>
      </c>
      <c r="C23" s="402">
        <v>356</v>
      </c>
      <c r="D23" s="142">
        <v>-29.8</v>
      </c>
      <c r="E23" s="144">
        <v>2412</v>
      </c>
      <c r="F23" s="142">
        <v>-31.5</v>
      </c>
      <c r="G23" s="144">
        <v>4155</v>
      </c>
      <c r="H23" s="142">
        <v>-29.240463215258856</v>
      </c>
      <c r="I23" s="405">
        <v>6.9595658436903278</v>
      </c>
    </row>
    <row r="24" spans="1:9" x14ac:dyDescent="0.2">
      <c r="A24" s="675"/>
      <c r="B24" s="403" t="s">
        <v>551</v>
      </c>
      <c r="C24" s="402" t="s">
        <v>143</v>
      </c>
      <c r="D24" s="142" t="s">
        <v>143</v>
      </c>
      <c r="E24" s="144" t="s">
        <v>143</v>
      </c>
      <c r="F24" s="554" t="s">
        <v>143</v>
      </c>
      <c r="G24" s="144">
        <v>0</v>
      </c>
      <c r="H24" s="554">
        <v>-100</v>
      </c>
      <c r="I24" s="491">
        <v>0</v>
      </c>
    </row>
    <row r="25" spans="1:9" x14ac:dyDescent="0.2">
      <c r="A25" s="508" t="s">
        <v>352</v>
      </c>
      <c r="B25" s="146"/>
      <c r="C25" s="146">
        <v>527</v>
      </c>
      <c r="D25" s="147">
        <v>-54.2</v>
      </c>
      <c r="E25" s="146">
        <v>5706</v>
      </c>
      <c r="F25" s="550">
        <v>-32.5</v>
      </c>
      <c r="G25" s="551">
        <v>10763</v>
      </c>
      <c r="H25" s="550">
        <v>-29.297773106483611</v>
      </c>
      <c r="I25" s="552">
        <v>18.027871763090015</v>
      </c>
    </row>
    <row r="26" spans="1:9" x14ac:dyDescent="0.2">
      <c r="A26" s="400"/>
      <c r="B26" s="403" t="s">
        <v>213</v>
      </c>
      <c r="C26" s="401">
        <v>131</v>
      </c>
      <c r="D26" s="142">
        <v>336.7</v>
      </c>
      <c r="E26" s="141">
        <v>1040</v>
      </c>
      <c r="F26" s="142">
        <v>-17.5</v>
      </c>
      <c r="G26" s="144">
        <v>1924</v>
      </c>
      <c r="H26" s="554">
        <v>-33.40256143994462</v>
      </c>
      <c r="I26" s="491">
        <v>3.222672607282838</v>
      </c>
    </row>
    <row r="27" spans="1:9" x14ac:dyDescent="0.2">
      <c r="A27" s="400"/>
      <c r="B27" s="403" t="s">
        <v>214</v>
      </c>
      <c r="C27" s="402">
        <v>80</v>
      </c>
      <c r="D27" s="142" t="s">
        <v>143</v>
      </c>
      <c r="E27" s="144">
        <v>455</v>
      </c>
      <c r="F27" s="142">
        <v>-23.5</v>
      </c>
      <c r="G27" s="144">
        <v>1243</v>
      </c>
      <c r="H27" s="142">
        <v>16.168224299065422</v>
      </c>
      <c r="I27" s="405">
        <v>2.0820073029379249</v>
      </c>
    </row>
    <row r="28" spans="1:9" x14ac:dyDescent="0.2">
      <c r="A28" s="400"/>
      <c r="B28" s="403" t="s">
        <v>215</v>
      </c>
      <c r="C28" s="402">
        <v>94</v>
      </c>
      <c r="D28" s="142" t="s">
        <v>143</v>
      </c>
      <c r="E28" s="144">
        <v>313</v>
      </c>
      <c r="F28" s="142">
        <v>-20.6</v>
      </c>
      <c r="G28" s="144">
        <v>313</v>
      </c>
      <c r="H28" s="142">
        <v>-20.558375634517766</v>
      </c>
      <c r="I28" s="405">
        <v>0.52427054370037862</v>
      </c>
    </row>
    <row r="29" spans="1:9" x14ac:dyDescent="0.2">
      <c r="A29" s="400"/>
      <c r="B29" s="403" t="s">
        <v>216</v>
      </c>
      <c r="C29" s="402" t="s">
        <v>143</v>
      </c>
      <c r="D29" s="142" t="s">
        <v>143</v>
      </c>
      <c r="E29" s="144">
        <v>745</v>
      </c>
      <c r="F29" s="142" t="s">
        <v>143</v>
      </c>
      <c r="G29" s="144">
        <v>745</v>
      </c>
      <c r="H29" s="142">
        <v>218.37606837606836</v>
      </c>
      <c r="I29" s="491">
        <v>1.2478643931526583</v>
      </c>
    </row>
    <row r="30" spans="1:9" x14ac:dyDescent="0.2">
      <c r="A30" s="400"/>
      <c r="B30" s="403" t="s">
        <v>217</v>
      </c>
      <c r="C30" s="402" t="s">
        <v>143</v>
      </c>
      <c r="D30" s="149" t="s">
        <v>143</v>
      </c>
      <c r="E30" s="144">
        <v>266</v>
      </c>
      <c r="F30" s="142">
        <v>40</v>
      </c>
      <c r="G30" s="144">
        <v>395</v>
      </c>
      <c r="H30" s="142">
        <v>54.901960784313729</v>
      </c>
      <c r="I30" s="491">
        <v>0.66161937623530198</v>
      </c>
    </row>
    <row r="31" spans="1:9" x14ac:dyDescent="0.2">
      <c r="A31" s="400"/>
      <c r="B31" s="403" t="s">
        <v>218</v>
      </c>
      <c r="C31" s="401" t="s">
        <v>143</v>
      </c>
      <c r="D31" s="142" t="s">
        <v>143</v>
      </c>
      <c r="E31" s="141" t="s">
        <v>143</v>
      </c>
      <c r="F31" s="142">
        <v>-100</v>
      </c>
      <c r="G31" s="144">
        <v>0</v>
      </c>
      <c r="H31" s="142">
        <v>-100</v>
      </c>
      <c r="I31" s="491">
        <v>0</v>
      </c>
    </row>
    <row r="32" spans="1:9" x14ac:dyDescent="0.2">
      <c r="A32" s="400"/>
      <c r="B32" s="403" t="s">
        <v>564</v>
      </c>
      <c r="C32" s="402">
        <v>132</v>
      </c>
      <c r="D32" s="142">
        <v>-52.9</v>
      </c>
      <c r="E32" s="144">
        <v>326</v>
      </c>
      <c r="F32" s="142">
        <v>-21.3</v>
      </c>
      <c r="G32" s="144">
        <v>1069</v>
      </c>
      <c r="H32" s="142">
        <v>27.565632458233893</v>
      </c>
      <c r="I32" s="518">
        <v>1.7905597802418678</v>
      </c>
    </row>
    <row r="33" spans="1:9" x14ac:dyDescent="0.2">
      <c r="A33" s="400"/>
      <c r="B33" s="403" t="s">
        <v>219</v>
      </c>
      <c r="C33" s="402" t="s">
        <v>143</v>
      </c>
      <c r="D33" s="142">
        <v>-100</v>
      </c>
      <c r="E33" s="144">
        <v>901</v>
      </c>
      <c r="F33" s="142">
        <v>-82.3</v>
      </c>
      <c r="G33" s="144">
        <v>4313</v>
      </c>
      <c r="H33" s="142">
        <v>-45.522293798155864</v>
      </c>
      <c r="I33" s="405">
        <v>7.224213594184449</v>
      </c>
    </row>
    <row r="34" spans="1:9" x14ac:dyDescent="0.2">
      <c r="A34" s="400"/>
      <c r="B34" s="403" t="s">
        <v>220</v>
      </c>
      <c r="C34" s="402">
        <v>867</v>
      </c>
      <c r="D34" s="142">
        <v>64.8</v>
      </c>
      <c r="E34" s="144">
        <v>6672</v>
      </c>
      <c r="F34" s="73">
        <v>13</v>
      </c>
      <c r="G34" s="547">
        <v>11963</v>
      </c>
      <c r="H34" s="554">
        <v>9.732159236837278</v>
      </c>
      <c r="I34" s="405">
        <v>20.037854678235234</v>
      </c>
    </row>
    <row r="35" spans="1:9" x14ac:dyDescent="0.2">
      <c r="A35" s="675"/>
      <c r="B35" s="403" t="s">
        <v>222</v>
      </c>
      <c r="C35" s="401" t="s">
        <v>143</v>
      </c>
      <c r="D35" s="142" t="s">
        <v>143</v>
      </c>
      <c r="E35" s="141">
        <v>314</v>
      </c>
      <c r="F35" s="142">
        <v>80.5</v>
      </c>
      <c r="G35" s="144">
        <v>408</v>
      </c>
      <c r="H35" s="142">
        <v>27.500000000000004</v>
      </c>
      <c r="I35" s="405">
        <v>0.68339419114937527</v>
      </c>
    </row>
    <row r="36" spans="1:9" x14ac:dyDescent="0.2">
      <c r="A36" s="508" t="s">
        <v>456</v>
      </c>
      <c r="B36" s="146"/>
      <c r="C36" s="146">
        <v>1304</v>
      </c>
      <c r="D36" s="147">
        <v>-23.2</v>
      </c>
      <c r="E36" s="146">
        <v>11032</v>
      </c>
      <c r="F36" s="550">
        <v>-21.9</v>
      </c>
      <c r="G36" s="551">
        <v>22373</v>
      </c>
      <c r="H36" s="550">
        <v>-10.181059054960055</v>
      </c>
      <c r="I36" s="552">
        <v>37.474456467120035</v>
      </c>
    </row>
    <row r="37" spans="1:9" x14ac:dyDescent="0.2">
      <c r="A37" s="151" t="s">
        <v>187</v>
      </c>
      <c r="B37" s="151"/>
      <c r="C37" s="151">
        <v>4535</v>
      </c>
      <c r="D37" s="152">
        <v>-11.7</v>
      </c>
      <c r="E37" s="151">
        <v>32380</v>
      </c>
      <c r="F37" s="153">
        <v>-16.899999999999999</v>
      </c>
      <c r="G37" s="151">
        <v>59702</v>
      </c>
      <c r="H37" s="153">
        <v>-11.629834663035272</v>
      </c>
      <c r="I37" s="154">
        <v>100</v>
      </c>
    </row>
    <row r="38" spans="1:9" x14ac:dyDescent="0.2">
      <c r="A38" s="155" t="s">
        <v>543</v>
      </c>
      <c r="B38" s="492"/>
      <c r="C38" s="156">
        <v>2120</v>
      </c>
      <c r="D38" s="555">
        <v>-25.5</v>
      </c>
      <c r="E38" s="156">
        <v>16958</v>
      </c>
      <c r="F38" s="555">
        <v>-26.1</v>
      </c>
      <c r="G38" s="156">
        <v>34310</v>
      </c>
      <c r="H38" s="555">
        <v>-15.884184461496972</v>
      </c>
      <c r="I38" s="556">
        <v>57.46876151552712</v>
      </c>
    </row>
    <row r="39" spans="1:9" x14ac:dyDescent="0.2">
      <c r="A39" s="155" t="s">
        <v>544</v>
      </c>
      <c r="B39" s="492"/>
      <c r="C39" s="156">
        <v>2415</v>
      </c>
      <c r="D39" s="555">
        <v>5.6</v>
      </c>
      <c r="E39" s="156">
        <v>15422</v>
      </c>
      <c r="F39" s="555">
        <v>-3.9</v>
      </c>
      <c r="G39" s="156">
        <v>25392</v>
      </c>
      <c r="H39" s="555">
        <v>-5.1475532312289882</v>
      </c>
      <c r="I39" s="556">
        <v>42.53123848447288</v>
      </c>
    </row>
    <row r="40" spans="1:9" x14ac:dyDescent="0.2">
      <c r="A40" s="157" t="s">
        <v>545</v>
      </c>
      <c r="B40" s="493"/>
      <c r="C40" s="158">
        <v>1494</v>
      </c>
      <c r="D40" s="557">
        <v>27.4</v>
      </c>
      <c r="E40" s="158">
        <v>7927</v>
      </c>
      <c r="F40" s="557">
        <v>-4.3</v>
      </c>
      <c r="G40" s="158">
        <v>14801</v>
      </c>
      <c r="H40" s="557">
        <v>4.2911499436302138</v>
      </c>
      <c r="I40" s="558">
        <v>24.791464272553686</v>
      </c>
    </row>
    <row r="41" spans="1:9" x14ac:dyDescent="0.2">
      <c r="A41" s="157" t="s">
        <v>546</v>
      </c>
      <c r="B41" s="493"/>
      <c r="C41" s="158">
        <v>3041</v>
      </c>
      <c r="D41" s="557">
        <v>-23.2</v>
      </c>
      <c r="E41" s="158">
        <v>24453</v>
      </c>
      <c r="F41" s="557">
        <v>-20.3</v>
      </c>
      <c r="G41" s="158">
        <v>44901</v>
      </c>
      <c r="H41" s="557">
        <v>-15.863736016639496</v>
      </c>
      <c r="I41" s="558">
        <v>75.208535727446318</v>
      </c>
    </row>
    <row r="42" spans="1:9" x14ac:dyDescent="0.2">
      <c r="A42" s="683" t="s">
        <v>660</v>
      </c>
      <c r="B42" s="684"/>
      <c r="C42" s="486">
        <v>74</v>
      </c>
      <c r="D42" s="840">
        <v>0</v>
      </c>
      <c r="E42" s="692">
        <v>245</v>
      </c>
      <c r="F42" s="692">
        <v>-34.299999999999997</v>
      </c>
      <c r="G42" s="499">
        <v>806</v>
      </c>
      <c r="H42" s="685">
        <v>14.164305949008499</v>
      </c>
      <c r="I42" s="686">
        <v>1.3500385246725402</v>
      </c>
    </row>
    <row r="43" spans="1:9" x14ac:dyDescent="0.2">
      <c r="A43" s="80" t="s">
        <v>491</v>
      </c>
      <c r="B43" s="84"/>
      <c r="C43" s="84"/>
      <c r="D43" s="84"/>
      <c r="E43" s="84"/>
      <c r="F43" s="84"/>
      <c r="G43" s="84"/>
      <c r="H43" s="84"/>
      <c r="I43" s="79" t="s">
        <v>223</v>
      </c>
    </row>
    <row r="44" spans="1:9" x14ac:dyDescent="0.2">
      <c r="A44" s="446" t="s">
        <v>659</v>
      </c>
      <c r="B44" s="84"/>
      <c r="C44" s="84"/>
      <c r="D44" s="84"/>
      <c r="E44" s="84"/>
      <c r="F44" s="84"/>
      <c r="G44" s="84"/>
      <c r="H44" s="84"/>
      <c r="I44" s="79"/>
    </row>
    <row r="45" spans="1:9" s="1" customFormat="1" x14ac:dyDescent="0.2">
      <c r="A45" s="133" t="s">
        <v>549</v>
      </c>
      <c r="B45" s="84"/>
      <c r="C45" s="84"/>
      <c r="D45" s="84"/>
      <c r="E45" s="84"/>
      <c r="F45" s="84"/>
      <c r="G45" s="84"/>
      <c r="H45" s="84"/>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sheetData>
  <mergeCells count="5">
    <mergeCell ref="A3:A4"/>
    <mergeCell ref="C3:D3"/>
    <mergeCell ref="E3:F3"/>
    <mergeCell ref="G3:I3"/>
    <mergeCell ref="B3:B4"/>
  </mergeCells>
  <conditionalFormatting sqref="F18">
    <cfRule type="cellIs" dxfId="88" priority="26" operator="between">
      <formula>0</formula>
      <formula>0.5</formula>
    </cfRule>
    <cfRule type="cellIs" dxfId="87" priority="27" operator="between">
      <formula>0</formula>
      <formula>0.49</formula>
    </cfRule>
  </conditionalFormatting>
  <conditionalFormatting sqref="F18">
    <cfRule type="cellIs" dxfId="86" priority="25" stopIfTrue="1" operator="equal">
      <formula>0</formula>
    </cfRule>
  </conditionalFormatting>
  <conditionalFormatting sqref="F33">
    <cfRule type="cellIs" dxfId="85" priority="20" operator="between">
      <formula>0</formula>
      <formula>0.5</formula>
    </cfRule>
    <cfRule type="cellIs" dxfId="84" priority="21" operator="between">
      <formula>0</formula>
      <formula>0.49</formula>
    </cfRule>
  </conditionalFormatting>
  <conditionalFormatting sqref="F33">
    <cfRule type="cellIs" dxfId="83" priority="19" stopIfTrue="1" operator="equal">
      <formula>0</formula>
    </cfRule>
  </conditionalFormatting>
  <conditionalFormatting sqref="F34">
    <cfRule type="cellIs" dxfId="82" priority="11" operator="between">
      <formula>0</formula>
      <formula>0.5</formula>
    </cfRule>
    <cfRule type="cellIs" dxfId="81" priority="12" operator="between">
      <formula>0</formula>
      <formula>0.49</formula>
    </cfRule>
  </conditionalFormatting>
  <conditionalFormatting sqref="F34">
    <cfRule type="cellIs" dxfId="80" priority="10" stopIfTrue="1" operator="equal">
      <formula>0</formula>
    </cfRule>
  </conditionalFormatting>
  <conditionalFormatting sqref="I37">
    <cfRule type="cellIs" dxfId="79" priority="1" operator="between">
      <formula>0</formula>
      <formula>0.5</formula>
    </cfRule>
    <cfRule type="cellIs" dxfId="78"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4.25" x14ac:dyDescent="0.2"/>
  <cols>
    <col min="1" max="1" width="11" customWidth="1"/>
  </cols>
  <sheetData>
    <row r="1" spans="1:8" x14ac:dyDescent="0.2">
      <c r="A1" s="15" t="s">
        <v>225</v>
      </c>
      <c r="B1" s="1"/>
      <c r="C1" s="1"/>
      <c r="D1" s="1"/>
      <c r="E1" s="1"/>
      <c r="F1" s="1"/>
      <c r="G1" s="1"/>
      <c r="H1" s="1"/>
    </row>
    <row r="2" spans="1:8" x14ac:dyDescent="0.2">
      <c r="A2" s="1"/>
      <c r="B2" s="1"/>
      <c r="C2" s="1"/>
      <c r="D2" s="1"/>
      <c r="E2" s="1"/>
      <c r="F2" s="1"/>
      <c r="G2" s="55" t="s">
        <v>226</v>
      </c>
      <c r="H2" s="1"/>
    </row>
    <row r="3" spans="1:8" x14ac:dyDescent="0.2">
      <c r="A3" s="70"/>
      <c r="B3" s="785">
        <f>INDICE!A3</f>
        <v>44013</v>
      </c>
      <c r="C3" s="786"/>
      <c r="D3" s="786" t="s">
        <v>116</v>
      </c>
      <c r="E3" s="786"/>
      <c r="F3" s="786" t="s">
        <v>117</v>
      </c>
      <c r="G3" s="786"/>
      <c r="H3" s="1"/>
    </row>
    <row r="4" spans="1:8" x14ac:dyDescent="0.2">
      <c r="A4" s="66"/>
      <c r="B4" s="639" t="s">
        <v>56</v>
      </c>
      <c r="C4" s="639" t="s">
        <v>461</v>
      </c>
      <c r="D4" s="639" t="s">
        <v>56</v>
      </c>
      <c r="E4" s="639" t="s">
        <v>461</v>
      </c>
      <c r="F4" s="639" t="s">
        <v>56</v>
      </c>
      <c r="G4" s="640" t="s">
        <v>461</v>
      </c>
      <c r="H4" s="1"/>
    </row>
    <row r="5" spans="1:8" x14ac:dyDescent="0.2">
      <c r="A5" s="161" t="s">
        <v>8</v>
      </c>
      <c r="B5" s="406">
        <v>35.340798287490642</v>
      </c>
      <c r="C5" s="495">
        <v>-37.579958150073743</v>
      </c>
      <c r="D5" s="406">
        <v>37.421552746088715</v>
      </c>
      <c r="E5" s="495">
        <v>-34.998505136126909</v>
      </c>
      <c r="F5" s="406">
        <v>44.75632867530387</v>
      </c>
      <c r="G5" s="495">
        <v>-23.981133959464596</v>
      </c>
      <c r="H5" s="1"/>
    </row>
    <row r="6" spans="1:8" x14ac:dyDescent="0.2">
      <c r="A6" s="1"/>
      <c r="B6" s="1"/>
      <c r="C6" s="1"/>
      <c r="D6" s="1"/>
      <c r="E6" s="1"/>
      <c r="F6" s="1"/>
      <c r="G6" s="79" t="s">
        <v>223</v>
      </c>
      <c r="H6" s="1"/>
    </row>
    <row r="7" spans="1:8" x14ac:dyDescent="0.2">
      <c r="A7" s="80" t="s">
        <v>126</v>
      </c>
      <c r="B7" s="1"/>
      <c r="C7" s="1"/>
      <c r="D7" s="1"/>
      <c r="E7" s="1"/>
      <c r="F7" s="1"/>
      <c r="G7" s="1"/>
      <c r="H7" s="1"/>
    </row>
    <row r="21" spans="7:7" x14ac:dyDescent="0.2">
      <c r="G21" t="s">
        <v>533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162" t="s">
        <v>465</v>
      </c>
      <c r="B1" s="162"/>
      <c r="C1" s="15"/>
      <c r="D1" s="15"/>
      <c r="E1" s="15"/>
      <c r="F1" s="15"/>
      <c r="G1" s="15"/>
      <c r="H1" s="1"/>
    </row>
    <row r="2" spans="1:8" x14ac:dyDescent="0.2">
      <c r="A2" s="163" t="s">
        <v>382</v>
      </c>
      <c r="B2" s="163"/>
      <c r="C2" s="164"/>
      <c r="D2" s="164"/>
      <c r="E2" s="164"/>
      <c r="F2" s="164"/>
      <c r="G2" s="164"/>
      <c r="H2" s="165" t="s">
        <v>152</v>
      </c>
    </row>
    <row r="3" spans="1:8" ht="14.1" customHeight="1" x14ac:dyDescent="0.2">
      <c r="A3" s="166"/>
      <c r="B3" s="785">
        <f>INDICE!A3</f>
        <v>44013</v>
      </c>
      <c r="C3" s="786"/>
      <c r="D3" s="786" t="s">
        <v>116</v>
      </c>
      <c r="E3" s="786"/>
      <c r="F3" s="786" t="s">
        <v>117</v>
      </c>
      <c r="G3" s="786"/>
      <c r="H3" s="786"/>
    </row>
    <row r="4" spans="1:8" x14ac:dyDescent="0.2">
      <c r="A4" s="164"/>
      <c r="B4" s="63" t="s">
        <v>47</v>
      </c>
      <c r="C4" s="63" t="s">
        <v>461</v>
      </c>
      <c r="D4" s="63" t="s">
        <v>47</v>
      </c>
      <c r="E4" s="63" t="s">
        <v>461</v>
      </c>
      <c r="F4" s="63" t="s">
        <v>47</v>
      </c>
      <c r="G4" s="64" t="s">
        <v>461</v>
      </c>
      <c r="H4" s="64" t="s">
        <v>107</v>
      </c>
    </row>
    <row r="5" spans="1:8" x14ac:dyDescent="0.2">
      <c r="A5" s="164" t="s">
        <v>227</v>
      </c>
      <c r="B5" s="167"/>
      <c r="C5" s="167"/>
      <c r="D5" s="167"/>
      <c r="E5" s="167"/>
      <c r="F5" s="167"/>
      <c r="G5" s="168"/>
      <c r="H5" s="169"/>
    </row>
    <row r="6" spans="1:8" x14ac:dyDescent="0.2">
      <c r="A6" s="1" t="s">
        <v>423</v>
      </c>
      <c r="B6" s="474">
        <v>45</v>
      </c>
      <c r="C6" s="408">
        <v>-35.714285714285715</v>
      </c>
      <c r="D6" s="246">
        <v>535</v>
      </c>
      <c r="E6" s="408">
        <v>-27.897574123989216</v>
      </c>
      <c r="F6" s="246">
        <v>1035</v>
      </c>
      <c r="G6" s="408">
        <v>-22.818791946308725</v>
      </c>
      <c r="H6" s="408">
        <v>6.007313250914156</v>
      </c>
    </row>
    <row r="7" spans="1:8" x14ac:dyDescent="0.2">
      <c r="A7" s="1" t="s">
        <v>48</v>
      </c>
      <c r="B7" s="474">
        <v>50</v>
      </c>
      <c r="C7" s="411">
        <v>-78.165938864628828</v>
      </c>
      <c r="D7" s="474">
        <v>660</v>
      </c>
      <c r="E7" s="411">
        <v>-33.130699088145896</v>
      </c>
      <c r="F7" s="246">
        <v>1117</v>
      </c>
      <c r="G7" s="408">
        <v>-15.888554216867471</v>
      </c>
      <c r="H7" s="408">
        <v>6.4832549770735382</v>
      </c>
    </row>
    <row r="8" spans="1:8" x14ac:dyDescent="0.2">
      <c r="A8" s="1" t="s">
        <v>49</v>
      </c>
      <c r="B8" s="474">
        <v>98</v>
      </c>
      <c r="C8" s="408">
        <v>-44.943820224719097</v>
      </c>
      <c r="D8" s="246">
        <v>839</v>
      </c>
      <c r="E8" s="408">
        <v>14.461118690313779</v>
      </c>
      <c r="F8" s="246">
        <v>1781</v>
      </c>
      <c r="G8" s="408">
        <v>16.253263707571801</v>
      </c>
      <c r="H8" s="408">
        <v>10.337222125486099</v>
      </c>
    </row>
    <row r="9" spans="1:8" x14ac:dyDescent="0.2">
      <c r="A9" s="1" t="s">
        <v>123</v>
      </c>
      <c r="B9" s="474">
        <v>575</v>
      </c>
      <c r="C9" s="408">
        <v>17.107942973523421</v>
      </c>
      <c r="D9" s="246">
        <v>3995</v>
      </c>
      <c r="E9" s="408">
        <v>-7.0714119562689</v>
      </c>
      <c r="F9" s="246">
        <v>6541</v>
      </c>
      <c r="G9" s="408">
        <v>-2.9093068131215674</v>
      </c>
      <c r="H9" s="408">
        <v>37.965058912299035</v>
      </c>
    </row>
    <row r="10" spans="1:8" x14ac:dyDescent="0.2">
      <c r="A10" s="1" t="s">
        <v>124</v>
      </c>
      <c r="B10" s="474">
        <v>396</v>
      </c>
      <c r="C10" s="408">
        <v>-33.108108108108105</v>
      </c>
      <c r="D10" s="246">
        <v>2172</v>
      </c>
      <c r="E10" s="408">
        <v>-50.034506556245681</v>
      </c>
      <c r="F10" s="246">
        <v>4668</v>
      </c>
      <c r="G10" s="408">
        <v>-35.004177109440263</v>
      </c>
      <c r="H10" s="408">
        <v>27.093853386731677</v>
      </c>
    </row>
    <row r="11" spans="1:8" x14ac:dyDescent="0.2">
      <c r="A11" s="1" t="s">
        <v>228</v>
      </c>
      <c r="B11" s="474">
        <v>208</v>
      </c>
      <c r="C11" s="408">
        <v>58.778625954198475</v>
      </c>
      <c r="D11" s="246">
        <v>1201</v>
      </c>
      <c r="E11" s="408">
        <v>-10.373134328358208</v>
      </c>
      <c r="F11" s="246">
        <v>2087</v>
      </c>
      <c r="G11" s="408">
        <v>-6.9134701159678862</v>
      </c>
      <c r="H11" s="408">
        <v>12.113297347495502</v>
      </c>
    </row>
    <row r="12" spans="1:8" x14ac:dyDescent="0.2">
      <c r="A12" s="172" t="s">
        <v>229</v>
      </c>
      <c r="B12" s="475">
        <v>1372</v>
      </c>
      <c r="C12" s="174">
        <v>-18.864577173270256</v>
      </c>
      <c r="D12" s="173">
        <v>9402</v>
      </c>
      <c r="E12" s="174">
        <v>-24.469794344473009</v>
      </c>
      <c r="F12" s="173">
        <v>17229</v>
      </c>
      <c r="G12" s="174">
        <v>-15.386504272664766</v>
      </c>
      <c r="H12" s="174">
        <v>100</v>
      </c>
    </row>
    <row r="13" spans="1:8" x14ac:dyDescent="0.2">
      <c r="A13" s="145" t="s">
        <v>230</v>
      </c>
      <c r="B13" s="476"/>
      <c r="C13" s="176"/>
      <c r="D13" s="175"/>
      <c r="E13" s="176"/>
      <c r="F13" s="175"/>
      <c r="G13" s="176"/>
      <c r="H13" s="176"/>
    </row>
    <row r="14" spans="1:8" x14ac:dyDescent="0.2">
      <c r="A14" s="1" t="s">
        <v>423</v>
      </c>
      <c r="B14" s="474">
        <v>57</v>
      </c>
      <c r="C14" s="488">
        <v>-16.176470588235293</v>
      </c>
      <c r="D14" s="246">
        <v>247</v>
      </c>
      <c r="E14" s="408">
        <v>-23.52941176470588</v>
      </c>
      <c r="F14" s="246">
        <v>477</v>
      </c>
      <c r="G14" s="408">
        <v>-8.4452975047984644</v>
      </c>
      <c r="H14" s="408">
        <v>2.0978098337584661</v>
      </c>
    </row>
    <row r="15" spans="1:8" x14ac:dyDescent="0.2">
      <c r="A15" s="1" t="s">
        <v>48</v>
      </c>
      <c r="B15" s="474">
        <v>353</v>
      </c>
      <c r="C15" s="408">
        <v>-33.895131086142321</v>
      </c>
      <c r="D15" s="246">
        <v>2949</v>
      </c>
      <c r="E15" s="408">
        <v>-0.43889264010803508</v>
      </c>
      <c r="F15" s="246">
        <v>4946</v>
      </c>
      <c r="G15" s="408">
        <v>1.0006126199714109</v>
      </c>
      <c r="H15" s="408">
        <v>21.752132993227196</v>
      </c>
    </row>
    <row r="16" spans="1:8" x14ac:dyDescent="0.2">
      <c r="A16" s="1" t="s">
        <v>49</v>
      </c>
      <c r="B16" s="474">
        <v>69</v>
      </c>
      <c r="C16" s="488">
        <v>91.666666666666657</v>
      </c>
      <c r="D16" s="246">
        <v>401</v>
      </c>
      <c r="E16" s="408">
        <v>92.788461538461547</v>
      </c>
      <c r="F16" s="246">
        <v>594</v>
      </c>
      <c r="G16" s="408">
        <v>41.766109785202865</v>
      </c>
      <c r="H16" s="408">
        <v>2.6123669627935615</v>
      </c>
    </row>
    <row r="17" spans="1:8" x14ac:dyDescent="0.2">
      <c r="A17" s="1" t="s">
        <v>123</v>
      </c>
      <c r="B17" s="474">
        <v>641</v>
      </c>
      <c r="C17" s="408">
        <v>4.0584415584415581</v>
      </c>
      <c r="D17" s="246">
        <v>4876</v>
      </c>
      <c r="E17" s="408">
        <v>7.5667328480035296</v>
      </c>
      <c r="F17" s="246">
        <v>8488</v>
      </c>
      <c r="G17" s="408">
        <v>-1.4398513701811426</v>
      </c>
      <c r="H17" s="408">
        <v>37.329580438033247</v>
      </c>
    </row>
    <row r="18" spans="1:8" x14ac:dyDescent="0.2">
      <c r="A18" s="1" t="s">
        <v>124</v>
      </c>
      <c r="B18" s="474">
        <v>124</v>
      </c>
      <c r="C18" s="408">
        <v>-38.916256157635473</v>
      </c>
      <c r="D18" s="246">
        <v>1362</v>
      </c>
      <c r="E18" s="408">
        <v>-11.558441558441558</v>
      </c>
      <c r="F18" s="246">
        <v>2523</v>
      </c>
      <c r="G18" s="408">
        <v>-11.473684210526315</v>
      </c>
      <c r="H18" s="408">
        <v>11.095962705602954</v>
      </c>
    </row>
    <row r="19" spans="1:8" x14ac:dyDescent="0.2">
      <c r="A19" s="1" t="s">
        <v>228</v>
      </c>
      <c r="B19" s="474">
        <v>359</v>
      </c>
      <c r="C19" s="408">
        <v>-25.979381443298973</v>
      </c>
      <c r="D19" s="246">
        <v>3007</v>
      </c>
      <c r="E19" s="408">
        <v>-23.466530923899214</v>
      </c>
      <c r="F19" s="246">
        <v>5710</v>
      </c>
      <c r="G19" s="408">
        <v>-18.649380253597378</v>
      </c>
      <c r="H19" s="408">
        <v>25.112147066584573</v>
      </c>
    </row>
    <row r="20" spans="1:8" x14ac:dyDescent="0.2">
      <c r="A20" s="177" t="s">
        <v>231</v>
      </c>
      <c r="B20" s="477">
        <v>1603</v>
      </c>
      <c r="C20" s="179">
        <v>-17.456230690010301</v>
      </c>
      <c r="D20" s="178">
        <v>12842</v>
      </c>
      <c r="E20" s="179">
        <v>-4.8388291959985184</v>
      </c>
      <c r="F20" s="178">
        <v>22738</v>
      </c>
      <c r="G20" s="179">
        <v>-6.4972448392137503</v>
      </c>
      <c r="H20" s="179">
        <v>100</v>
      </c>
    </row>
    <row r="21" spans="1:8" x14ac:dyDescent="0.2">
      <c r="A21" s="145" t="s">
        <v>466</v>
      </c>
      <c r="B21" s="478"/>
      <c r="C21" s="410"/>
      <c r="D21" s="409"/>
      <c r="E21" s="410"/>
      <c r="F21" s="409"/>
      <c r="G21" s="410"/>
      <c r="H21" s="410"/>
    </row>
    <row r="22" spans="1:8" x14ac:dyDescent="0.2">
      <c r="A22" s="1" t="s">
        <v>423</v>
      </c>
      <c r="B22" s="474">
        <v>12</v>
      </c>
      <c r="C22" s="408">
        <v>-700</v>
      </c>
      <c r="D22" s="246">
        <v>-288</v>
      </c>
      <c r="E22" s="408">
        <v>-31.264916467780431</v>
      </c>
      <c r="F22" s="246">
        <v>-558</v>
      </c>
      <c r="G22" s="408">
        <v>-31.951219512195124</v>
      </c>
      <c r="H22" s="411" t="s">
        <v>467</v>
      </c>
    </row>
    <row r="23" spans="1:8" x14ac:dyDescent="0.2">
      <c r="A23" s="1" t="s">
        <v>48</v>
      </c>
      <c r="B23" s="474">
        <v>303</v>
      </c>
      <c r="C23" s="408">
        <v>-0.65573770491803274</v>
      </c>
      <c r="D23" s="246">
        <v>2289</v>
      </c>
      <c r="E23" s="408">
        <v>15.898734177215189</v>
      </c>
      <c r="F23" s="246">
        <v>3829</v>
      </c>
      <c r="G23" s="408">
        <v>7.2849537685626231</v>
      </c>
      <c r="H23" s="411" t="s">
        <v>467</v>
      </c>
    </row>
    <row r="24" spans="1:8" x14ac:dyDescent="0.2">
      <c r="A24" s="1" t="s">
        <v>49</v>
      </c>
      <c r="B24" s="474">
        <v>-29</v>
      </c>
      <c r="C24" s="408">
        <v>-79.577464788732399</v>
      </c>
      <c r="D24" s="246">
        <v>-438</v>
      </c>
      <c r="E24" s="408">
        <v>-16.571428571428569</v>
      </c>
      <c r="F24" s="246">
        <v>-1187</v>
      </c>
      <c r="G24" s="408">
        <v>6.6486972147349501</v>
      </c>
      <c r="H24" s="411" t="s">
        <v>467</v>
      </c>
    </row>
    <row r="25" spans="1:8" x14ac:dyDescent="0.2">
      <c r="A25" s="1" t="s">
        <v>123</v>
      </c>
      <c r="B25" s="474">
        <v>66</v>
      </c>
      <c r="C25" s="408">
        <v>-47.199999999999996</v>
      </c>
      <c r="D25" s="246">
        <v>881</v>
      </c>
      <c r="E25" s="408">
        <v>276.4957264957265</v>
      </c>
      <c r="F25" s="246">
        <v>1947</v>
      </c>
      <c r="G25" s="408">
        <v>3.84</v>
      </c>
      <c r="H25" s="411" t="s">
        <v>467</v>
      </c>
    </row>
    <row r="26" spans="1:8" x14ac:dyDescent="0.2">
      <c r="A26" s="1" t="s">
        <v>124</v>
      </c>
      <c r="B26" s="474">
        <v>-272</v>
      </c>
      <c r="C26" s="408">
        <v>-30.077120822622106</v>
      </c>
      <c r="D26" s="246">
        <v>-810</v>
      </c>
      <c r="E26" s="408">
        <v>-71.143569647310301</v>
      </c>
      <c r="F26" s="246">
        <v>-2145</v>
      </c>
      <c r="G26" s="408">
        <v>-50.48476454293629</v>
      </c>
      <c r="H26" s="411" t="s">
        <v>467</v>
      </c>
    </row>
    <row r="27" spans="1:8" x14ac:dyDescent="0.2">
      <c r="A27" s="1" t="s">
        <v>228</v>
      </c>
      <c r="B27" s="474">
        <v>151</v>
      </c>
      <c r="C27" s="408">
        <v>-57.344632768361578</v>
      </c>
      <c r="D27" s="246">
        <v>1806</v>
      </c>
      <c r="E27" s="408">
        <v>-30.243337195828506</v>
      </c>
      <c r="F27" s="246">
        <v>3623</v>
      </c>
      <c r="G27" s="408">
        <v>-24.157420975507641</v>
      </c>
      <c r="H27" s="411" t="s">
        <v>467</v>
      </c>
    </row>
    <row r="28" spans="1:8" x14ac:dyDescent="0.2">
      <c r="A28" s="177" t="s">
        <v>232</v>
      </c>
      <c r="B28" s="477">
        <v>231</v>
      </c>
      <c r="C28" s="179">
        <v>-7.9681274900398407</v>
      </c>
      <c r="D28" s="178">
        <v>3440</v>
      </c>
      <c r="E28" s="179">
        <v>228.5577841451767</v>
      </c>
      <c r="F28" s="178">
        <v>5509</v>
      </c>
      <c r="G28" s="179">
        <v>39.256825075834179</v>
      </c>
      <c r="H28" s="407" t="s">
        <v>467</v>
      </c>
    </row>
    <row r="29" spans="1:8" x14ac:dyDescent="0.2">
      <c r="A29" s="80" t="s">
        <v>126</v>
      </c>
      <c r="B29" s="170"/>
      <c r="C29" s="170"/>
      <c r="D29" s="170"/>
      <c r="E29" s="170"/>
      <c r="F29" s="170"/>
      <c r="G29" s="170"/>
      <c r="H29" s="165" t="s">
        <v>223</v>
      </c>
    </row>
    <row r="30" spans="1:8" x14ac:dyDescent="0.2">
      <c r="A30" s="133" t="s">
        <v>549</v>
      </c>
      <c r="B30" s="170"/>
      <c r="C30" s="170"/>
      <c r="D30" s="170"/>
      <c r="E30" s="170"/>
      <c r="F30" s="170"/>
      <c r="G30" s="171"/>
      <c r="H30" s="171"/>
    </row>
    <row r="31" spans="1:8" x14ac:dyDescent="0.2">
      <c r="A31" s="133" t="s">
        <v>468</v>
      </c>
      <c r="B31" s="170"/>
      <c r="C31" s="170"/>
      <c r="D31" s="170"/>
      <c r="E31" s="170"/>
      <c r="F31" s="170"/>
      <c r="G31" s="171"/>
      <c r="H31" s="171"/>
    </row>
    <row r="33" spans="6:6" x14ac:dyDescent="0.2">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R53"/>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62" t="s">
        <v>469</v>
      </c>
      <c r="B1" s="162"/>
      <c r="C1" s="1"/>
      <c r="D1" s="1"/>
      <c r="E1" s="1"/>
      <c r="F1" s="1"/>
      <c r="G1" s="1"/>
      <c r="H1" s="1"/>
    </row>
    <row r="2" spans="1:8" x14ac:dyDescent="0.2">
      <c r="A2" s="394"/>
      <c r="B2" s="394"/>
      <c r="C2" s="394"/>
      <c r="D2" s="394"/>
      <c r="E2" s="394"/>
      <c r="F2" s="1"/>
      <c r="G2" s="1"/>
      <c r="H2" s="396" t="s">
        <v>152</v>
      </c>
    </row>
    <row r="3" spans="1:8" ht="14.45" customHeight="1" x14ac:dyDescent="0.2">
      <c r="A3" s="805" t="s">
        <v>463</v>
      </c>
      <c r="B3" s="803" t="s">
        <v>464</v>
      </c>
      <c r="C3" s="788">
        <f>INDICE!A3</f>
        <v>44013</v>
      </c>
      <c r="D3" s="787">
        <v>41671</v>
      </c>
      <c r="E3" s="787">
        <v>41671</v>
      </c>
      <c r="F3" s="786" t="s">
        <v>117</v>
      </c>
      <c r="G3" s="786"/>
      <c r="H3" s="786"/>
    </row>
    <row r="4" spans="1:8" x14ac:dyDescent="0.2">
      <c r="A4" s="806"/>
      <c r="B4" s="804"/>
      <c r="C4" s="82" t="s">
        <v>472</v>
      </c>
      <c r="D4" s="82" t="s">
        <v>473</v>
      </c>
      <c r="E4" s="82" t="s">
        <v>233</v>
      </c>
      <c r="F4" s="82" t="s">
        <v>472</v>
      </c>
      <c r="G4" s="82" t="s">
        <v>473</v>
      </c>
      <c r="H4" s="82" t="s">
        <v>233</v>
      </c>
    </row>
    <row r="5" spans="1:8" x14ac:dyDescent="0.2">
      <c r="A5" s="412"/>
      <c r="B5" s="560" t="s">
        <v>201</v>
      </c>
      <c r="C5" s="141">
        <v>0</v>
      </c>
      <c r="D5" s="141">
        <v>8</v>
      </c>
      <c r="E5" s="181">
        <v>8</v>
      </c>
      <c r="F5" s="143">
        <v>0</v>
      </c>
      <c r="G5" s="141">
        <v>227</v>
      </c>
      <c r="H5" s="180">
        <v>227</v>
      </c>
    </row>
    <row r="6" spans="1:8" x14ac:dyDescent="0.2">
      <c r="A6" s="676"/>
      <c r="B6" s="721" t="s">
        <v>234</v>
      </c>
      <c r="C6" s="141">
        <v>53</v>
      </c>
      <c r="D6" s="141">
        <v>224</v>
      </c>
      <c r="E6" s="181">
        <v>171</v>
      </c>
      <c r="F6" s="143">
        <v>2057</v>
      </c>
      <c r="G6" s="141">
        <v>2394</v>
      </c>
      <c r="H6" s="181">
        <v>337</v>
      </c>
    </row>
    <row r="7" spans="1:8" x14ac:dyDescent="0.2">
      <c r="A7" s="722" t="s">
        <v>312</v>
      </c>
      <c r="B7" s="720"/>
      <c r="C7" s="146">
        <v>53</v>
      </c>
      <c r="D7" s="182">
        <v>232</v>
      </c>
      <c r="E7" s="146">
        <v>179</v>
      </c>
      <c r="F7" s="146">
        <v>2057</v>
      </c>
      <c r="G7" s="182">
        <v>2621</v>
      </c>
      <c r="H7" s="146">
        <v>564</v>
      </c>
    </row>
    <row r="8" spans="1:8" x14ac:dyDescent="0.2">
      <c r="A8" s="412"/>
      <c r="B8" s="561" t="s">
        <v>586</v>
      </c>
      <c r="C8" s="144">
        <v>30</v>
      </c>
      <c r="D8" s="141">
        <v>0</v>
      </c>
      <c r="E8" s="183">
        <v>-30</v>
      </c>
      <c r="F8" s="144">
        <v>81</v>
      </c>
      <c r="G8" s="141">
        <v>0</v>
      </c>
      <c r="H8" s="183">
        <v>-81</v>
      </c>
    </row>
    <row r="9" spans="1:8" x14ac:dyDescent="0.2">
      <c r="A9" s="412"/>
      <c r="B9" s="561" t="s">
        <v>205</v>
      </c>
      <c r="C9" s="144">
        <v>0</v>
      </c>
      <c r="D9" s="141">
        <v>33</v>
      </c>
      <c r="E9" s="183">
        <v>33</v>
      </c>
      <c r="F9" s="144">
        <v>0</v>
      </c>
      <c r="G9" s="141">
        <v>436</v>
      </c>
      <c r="H9" s="183">
        <v>436</v>
      </c>
    </row>
    <row r="10" spans="1:8" x14ac:dyDescent="0.2">
      <c r="A10" s="676"/>
      <c r="B10" s="721" t="s">
        <v>235</v>
      </c>
      <c r="C10" s="141">
        <v>0</v>
      </c>
      <c r="D10" s="141">
        <v>0</v>
      </c>
      <c r="E10" s="181">
        <v>0</v>
      </c>
      <c r="F10" s="143">
        <v>12</v>
      </c>
      <c r="G10" s="141">
        <v>538</v>
      </c>
      <c r="H10" s="181">
        <v>526</v>
      </c>
    </row>
    <row r="11" spans="1:8" x14ac:dyDescent="0.2">
      <c r="A11" s="724" t="s">
        <v>470</v>
      </c>
      <c r="C11" s="146">
        <v>30</v>
      </c>
      <c r="D11" s="146">
        <v>33</v>
      </c>
      <c r="E11" s="182">
        <v>3</v>
      </c>
      <c r="F11" s="146">
        <v>93</v>
      </c>
      <c r="G11" s="146">
        <v>974</v>
      </c>
      <c r="H11" s="182">
        <v>881</v>
      </c>
    </row>
    <row r="12" spans="1:8" x14ac:dyDescent="0.2">
      <c r="A12" s="725"/>
      <c r="B12" s="723" t="s">
        <v>236</v>
      </c>
      <c r="C12" s="144">
        <v>76</v>
      </c>
      <c r="D12" s="141">
        <v>38</v>
      </c>
      <c r="E12" s="183">
        <v>-38</v>
      </c>
      <c r="F12" s="144">
        <v>796</v>
      </c>
      <c r="G12" s="141">
        <v>1016</v>
      </c>
      <c r="H12" s="183">
        <v>220</v>
      </c>
    </row>
    <row r="13" spans="1:8" x14ac:dyDescent="0.2">
      <c r="A13" s="412"/>
      <c r="B13" s="561" t="s">
        <v>237</v>
      </c>
      <c r="C13" s="144">
        <v>38</v>
      </c>
      <c r="D13" s="141">
        <v>186</v>
      </c>
      <c r="E13" s="183">
        <v>148</v>
      </c>
      <c r="F13" s="144">
        <v>600</v>
      </c>
      <c r="G13" s="141">
        <v>2703</v>
      </c>
      <c r="H13" s="183">
        <v>2103</v>
      </c>
    </row>
    <row r="14" spans="1:8" x14ac:dyDescent="0.2">
      <c r="A14" s="412"/>
      <c r="B14" s="561" t="s">
        <v>238</v>
      </c>
      <c r="C14" s="144">
        <v>0</v>
      </c>
      <c r="D14" s="144">
        <v>26</v>
      </c>
      <c r="E14" s="181">
        <v>26</v>
      </c>
      <c r="F14" s="144">
        <v>348</v>
      </c>
      <c r="G14" s="144">
        <v>564</v>
      </c>
      <c r="H14" s="181">
        <v>216</v>
      </c>
    </row>
    <row r="15" spans="1:8" x14ac:dyDescent="0.2">
      <c r="A15" s="412"/>
      <c r="B15" s="561" t="s">
        <v>207</v>
      </c>
      <c r="C15" s="144">
        <v>155</v>
      </c>
      <c r="D15" s="141">
        <v>162</v>
      </c>
      <c r="E15" s="181">
        <v>7</v>
      </c>
      <c r="F15" s="144">
        <v>2694</v>
      </c>
      <c r="G15" s="141">
        <v>1487</v>
      </c>
      <c r="H15" s="181">
        <v>-1207</v>
      </c>
    </row>
    <row r="16" spans="1:8" x14ac:dyDescent="0.2">
      <c r="A16" s="412"/>
      <c r="B16" s="561" t="s">
        <v>291</v>
      </c>
      <c r="C16" s="144">
        <v>0</v>
      </c>
      <c r="D16" s="141">
        <v>8</v>
      </c>
      <c r="E16" s="181">
        <v>8</v>
      </c>
      <c r="F16" s="144">
        <v>41</v>
      </c>
      <c r="G16" s="141">
        <v>434</v>
      </c>
      <c r="H16" s="181">
        <v>393</v>
      </c>
    </row>
    <row r="17" spans="1:8" x14ac:dyDescent="0.2">
      <c r="A17" s="412"/>
      <c r="B17" s="561" t="s">
        <v>563</v>
      </c>
      <c r="C17" s="144">
        <v>25</v>
      </c>
      <c r="D17" s="141">
        <v>129</v>
      </c>
      <c r="E17" s="181">
        <v>104</v>
      </c>
      <c r="F17" s="144">
        <v>1047</v>
      </c>
      <c r="G17" s="141">
        <v>2168</v>
      </c>
      <c r="H17" s="181">
        <v>1121</v>
      </c>
    </row>
    <row r="18" spans="1:8" x14ac:dyDescent="0.2">
      <c r="A18" s="412"/>
      <c r="B18" s="561" t="s">
        <v>239</v>
      </c>
      <c r="C18" s="144">
        <v>58</v>
      </c>
      <c r="D18" s="141">
        <v>123</v>
      </c>
      <c r="E18" s="181">
        <v>65</v>
      </c>
      <c r="F18" s="144">
        <v>1216</v>
      </c>
      <c r="G18" s="141">
        <v>1567</v>
      </c>
      <c r="H18" s="181">
        <v>351</v>
      </c>
    </row>
    <row r="19" spans="1:8" x14ac:dyDescent="0.2">
      <c r="A19" s="412"/>
      <c r="B19" s="561" t="s">
        <v>209</v>
      </c>
      <c r="C19" s="144">
        <v>35</v>
      </c>
      <c r="D19" s="141">
        <v>65</v>
      </c>
      <c r="E19" s="181">
        <v>30</v>
      </c>
      <c r="F19" s="144">
        <v>765</v>
      </c>
      <c r="G19" s="141">
        <v>316</v>
      </c>
      <c r="H19" s="181">
        <v>-449</v>
      </c>
    </row>
    <row r="20" spans="1:8" x14ac:dyDescent="0.2">
      <c r="A20" s="412"/>
      <c r="B20" s="561" t="s">
        <v>210</v>
      </c>
      <c r="C20" s="144">
        <v>64</v>
      </c>
      <c r="D20" s="141">
        <v>0</v>
      </c>
      <c r="E20" s="181">
        <v>-64</v>
      </c>
      <c r="F20" s="144">
        <v>679</v>
      </c>
      <c r="G20" s="141">
        <v>0</v>
      </c>
      <c r="H20" s="181">
        <v>-679</v>
      </c>
    </row>
    <row r="21" spans="1:8" x14ac:dyDescent="0.2">
      <c r="A21" s="412"/>
      <c r="B21" s="561" t="s">
        <v>240</v>
      </c>
      <c r="C21" s="144">
        <v>95</v>
      </c>
      <c r="D21" s="141">
        <v>0</v>
      </c>
      <c r="E21" s="181">
        <v>-95</v>
      </c>
      <c r="F21" s="144">
        <v>261</v>
      </c>
      <c r="G21" s="141">
        <v>72</v>
      </c>
      <c r="H21" s="181">
        <v>-189</v>
      </c>
    </row>
    <row r="22" spans="1:8" x14ac:dyDescent="0.2">
      <c r="A22" s="412"/>
      <c r="B22" s="561" t="s">
        <v>241</v>
      </c>
      <c r="C22" s="144">
        <v>0</v>
      </c>
      <c r="D22" s="141">
        <v>86</v>
      </c>
      <c r="E22" s="181">
        <v>86</v>
      </c>
      <c r="F22" s="144">
        <v>287</v>
      </c>
      <c r="G22" s="141">
        <v>590</v>
      </c>
      <c r="H22" s="181">
        <v>303</v>
      </c>
    </row>
    <row r="23" spans="1:8" x14ac:dyDescent="0.2">
      <c r="A23" s="412"/>
      <c r="B23" s="726" t="s">
        <v>242</v>
      </c>
      <c r="C23" s="144">
        <v>215</v>
      </c>
      <c r="D23" s="141">
        <v>142</v>
      </c>
      <c r="E23" s="181">
        <v>-73</v>
      </c>
      <c r="F23" s="144">
        <v>1959</v>
      </c>
      <c r="G23" s="141">
        <v>2469</v>
      </c>
      <c r="H23" s="181">
        <v>510</v>
      </c>
    </row>
    <row r="24" spans="1:8" x14ac:dyDescent="0.2">
      <c r="A24" s="724" t="s">
        <v>455</v>
      </c>
      <c r="C24" s="146">
        <v>761</v>
      </c>
      <c r="D24" s="146">
        <v>965</v>
      </c>
      <c r="E24" s="182">
        <v>204</v>
      </c>
      <c r="F24" s="146">
        <v>10693</v>
      </c>
      <c r="G24" s="146">
        <v>13386</v>
      </c>
      <c r="H24" s="182">
        <v>2693</v>
      </c>
    </row>
    <row r="25" spans="1:8" x14ac:dyDescent="0.2">
      <c r="A25" s="725"/>
      <c r="B25" s="723" t="s">
        <v>211</v>
      </c>
      <c r="C25" s="144">
        <v>177</v>
      </c>
      <c r="D25" s="141">
        <v>0</v>
      </c>
      <c r="E25" s="183">
        <v>-177</v>
      </c>
      <c r="F25" s="144">
        <v>598</v>
      </c>
      <c r="G25" s="141">
        <v>0</v>
      </c>
      <c r="H25" s="183">
        <v>-598</v>
      </c>
    </row>
    <row r="26" spans="1:8" x14ac:dyDescent="0.2">
      <c r="A26" s="413"/>
      <c r="B26" s="561" t="s">
        <v>243</v>
      </c>
      <c r="C26" s="144">
        <v>60</v>
      </c>
      <c r="D26" s="144">
        <v>0</v>
      </c>
      <c r="E26" s="559">
        <v>-60</v>
      </c>
      <c r="F26" s="418">
        <v>486</v>
      </c>
      <c r="G26" s="144">
        <v>0</v>
      </c>
      <c r="H26" s="181">
        <v>-486</v>
      </c>
    </row>
    <row r="27" spans="1:8" x14ac:dyDescent="0.2">
      <c r="A27" s="413"/>
      <c r="B27" s="561" t="s">
        <v>244</v>
      </c>
      <c r="C27" s="144">
        <v>0</v>
      </c>
      <c r="D27" s="144">
        <v>0</v>
      </c>
      <c r="E27" s="181">
        <v>0</v>
      </c>
      <c r="F27" s="418">
        <v>162</v>
      </c>
      <c r="G27" s="144">
        <v>25</v>
      </c>
      <c r="H27" s="181">
        <v>-137</v>
      </c>
    </row>
    <row r="28" spans="1:8" x14ac:dyDescent="0.2">
      <c r="A28" s="413"/>
      <c r="B28" s="561" t="s">
        <v>555</v>
      </c>
      <c r="C28" s="144">
        <v>0</v>
      </c>
      <c r="D28" s="144">
        <v>37</v>
      </c>
      <c r="E28" s="181">
        <v>37</v>
      </c>
      <c r="F28" s="144">
        <v>0</v>
      </c>
      <c r="G28" s="144">
        <v>125</v>
      </c>
      <c r="H28" s="181">
        <v>125</v>
      </c>
    </row>
    <row r="29" spans="1:8" x14ac:dyDescent="0.2">
      <c r="A29" s="413"/>
      <c r="B29" s="726" t="s">
        <v>538</v>
      </c>
      <c r="C29" s="144">
        <v>5</v>
      </c>
      <c r="D29" s="141">
        <v>0</v>
      </c>
      <c r="E29" s="181">
        <v>-5</v>
      </c>
      <c r="F29" s="144">
        <v>76</v>
      </c>
      <c r="G29" s="141">
        <v>241</v>
      </c>
      <c r="H29" s="181">
        <v>165</v>
      </c>
    </row>
    <row r="30" spans="1:8" x14ac:dyDescent="0.2">
      <c r="A30" s="724" t="s">
        <v>352</v>
      </c>
      <c r="C30" s="146">
        <v>242</v>
      </c>
      <c r="D30" s="146">
        <v>37</v>
      </c>
      <c r="E30" s="182">
        <v>-205</v>
      </c>
      <c r="F30" s="146">
        <v>1322</v>
      </c>
      <c r="G30" s="146">
        <v>391</v>
      </c>
      <c r="H30" s="182">
        <v>-931</v>
      </c>
    </row>
    <row r="31" spans="1:8" x14ac:dyDescent="0.2">
      <c r="A31" s="725"/>
      <c r="B31" s="723" t="s">
        <v>214</v>
      </c>
      <c r="C31" s="144">
        <v>190</v>
      </c>
      <c r="D31" s="141">
        <v>0</v>
      </c>
      <c r="E31" s="183">
        <v>-190</v>
      </c>
      <c r="F31" s="144">
        <v>1451</v>
      </c>
      <c r="G31" s="141">
        <v>133</v>
      </c>
      <c r="H31" s="183">
        <v>-1318</v>
      </c>
    </row>
    <row r="32" spans="1:8" x14ac:dyDescent="0.2">
      <c r="A32" s="413"/>
      <c r="B32" s="561" t="s">
        <v>219</v>
      </c>
      <c r="C32" s="144">
        <v>0</v>
      </c>
      <c r="D32" s="144">
        <v>0</v>
      </c>
      <c r="E32" s="181">
        <v>0</v>
      </c>
      <c r="F32" s="418">
        <v>50</v>
      </c>
      <c r="G32" s="144">
        <v>0</v>
      </c>
      <c r="H32" s="181">
        <v>-50</v>
      </c>
    </row>
    <row r="33" spans="1:8" x14ac:dyDescent="0.2">
      <c r="A33" s="413"/>
      <c r="B33" s="561" t="s">
        <v>245</v>
      </c>
      <c r="C33" s="144">
        <v>0</v>
      </c>
      <c r="D33" s="144">
        <v>214</v>
      </c>
      <c r="E33" s="181">
        <v>214</v>
      </c>
      <c r="F33" s="144">
        <v>0</v>
      </c>
      <c r="G33" s="144">
        <v>2784</v>
      </c>
      <c r="H33" s="181">
        <v>2784</v>
      </c>
    </row>
    <row r="34" spans="1:8" x14ac:dyDescent="0.2">
      <c r="A34" s="413"/>
      <c r="B34" s="561" t="s">
        <v>221</v>
      </c>
      <c r="C34" s="144">
        <v>0</v>
      </c>
      <c r="D34" s="144">
        <v>30</v>
      </c>
      <c r="E34" s="183">
        <v>30</v>
      </c>
      <c r="F34" s="144">
        <v>70</v>
      </c>
      <c r="G34" s="144">
        <v>485</v>
      </c>
      <c r="H34" s="181">
        <v>415</v>
      </c>
    </row>
    <row r="35" spans="1:8" x14ac:dyDescent="0.2">
      <c r="A35" s="413"/>
      <c r="B35" s="726" t="s">
        <v>222</v>
      </c>
      <c r="C35" s="144">
        <v>59</v>
      </c>
      <c r="D35" s="144">
        <v>38</v>
      </c>
      <c r="E35" s="181">
        <v>-21</v>
      </c>
      <c r="F35" s="144">
        <v>352</v>
      </c>
      <c r="G35" s="144">
        <v>1126</v>
      </c>
      <c r="H35" s="181">
        <v>774</v>
      </c>
    </row>
    <row r="36" spans="1:8" x14ac:dyDescent="0.2">
      <c r="A36" s="724" t="s">
        <v>456</v>
      </c>
      <c r="C36" s="146">
        <v>249</v>
      </c>
      <c r="D36" s="146">
        <v>282</v>
      </c>
      <c r="E36" s="182">
        <v>33</v>
      </c>
      <c r="F36" s="146">
        <v>1923</v>
      </c>
      <c r="G36" s="146">
        <v>4528</v>
      </c>
      <c r="H36" s="182">
        <v>2605</v>
      </c>
    </row>
    <row r="37" spans="1:8" x14ac:dyDescent="0.2">
      <c r="A37" s="725"/>
      <c r="B37" s="723" t="s">
        <v>556</v>
      </c>
      <c r="C37" s="144">
        <v>4</v>
      </c>
      <c r="D37" s="141">
        <v>0</v>
      </c>
      <c r="E37" s="183">
        <v>-4</v>
      </c>
      <c r="F37" s="144">
        <v>87</v>
      </c>
      <c r="G37" s="141">
        <v>87</v>
      </c>
      <c r="H37" s="183">
        <v>0</v>
      </c>
    </row>
    <row r="38" spans="1:8" x14ac:dyDescent="0.2">
      <c r="A38" s="413"/>
      <c r="B38" s="561" t="s">
        <v>246</v>
      </c>
      <c r="C38" s="144">
        <v>0</v>
      </c>
      <c r="D38" s="144">
        <v>0</v>
      </c>
      <c r="E38" s="181">
        <v>0</v>
      </c>
      <c r="F38" s="418">
        <v>647</v>
      </c>
      <c r="G38" s="144">
        <v>37</v>
      </c>
      <c r="H38" s="181">
        <v>-610</v>
      </c>
    </row>
    <row r="39" spans="1:8" x14ac:dyDescent="0.2">
      <c r="A39" s="413"/>
      <c r="B39" s="561" t="s">
        <v>247</v>
      </c>
      <c r="C39" s="144">
        <v>0</v>
      </c>
      <c r="D39" s="144">
        <v>0</v>
      </c>
      <c r="E39" s="181">
        <v>0</v>
      </c>
      <c r="F39" s="418">
        <v>65</v>
      </c>
      <c r="G39" s="144">
        <v>0</v>
      </c>
      <c r="H39" s="181">
        <v>-65</v>
      </c>
    </row>
    <row r="40" spans="1:8" x14ac:dyDescent="0.2">
      <c r="A40" s="413"/>
      <c r="B40" s="561" t="s">
        <v>597</v>
      </c>
      <c r="C40" s="144">
        <v>33</v>
      </c>
      <c r="D40" s="144">
        <v>0</v>
      </c>
      <c r="E40" s="181">
        <v>-33</v>
      </c>
      <c r="F40" s="418">
        <v>336</v>
      </c>
      <c r="G40" s="144">
        <v>53</v>
      </c>
      <c r="H40" s="181">
        <v>-283</v>
      </c>
    </row>
    <row r="41" spans="1:8" x14ac:dyDescent="0.2">
      <c r="A41" s="413"/>
      <c r="B41" s="561" t="s">
        <v>640</v>
      </c>
      <c r="C41" s="144">
        <v>0</v>
      </c>
      <c r="D41" s="144">
        <v>0</v>
      </c>
      <c r="E41" s="183">
        <v>0</v>
      </c>
      <c r="F41" s="418">
        <v>6</v>
      </c>
      <c r="G41" s="144">
        <v>492</v>
      </c>
      <c r="H41" s="181">
        <v>486</v>
      </c>
    </row>
    <row r="42" spans="1:8" x14ac:dyDescent="0.2">
      <c r="A42" s="413"/>
      <c r="B42" s="726" t="s">
        <v>248</v>
      </c>
      <c r="C42" s="144">
        <v>0</v>
      </c>
      <c r="D42" s="144">
        <v>54</v>
      </c>
      <c r="E42" s="183">
        <v>54</v>
      </c>
      <c r="F42" s="144">
        <v>0</v>
      </c>
      <c r="G42" s="144">
        <v>169</v>
      </c>
      <c r="H42" s="183">
        <v>169</v>
      </c>
    </row>
    <row r="43" spans="1:8" x14ac:dyDescent="0.2">
      <c r="A43" s="722" t="s">
        <v>471</v>
      </c>
      <c r="B43" s="496"/>
      <c r="C43" s="146">
        <v>37</v>
      </c>
      <c r="D43" s="146">
        <v>54</v>
      </c>
      <c r="E43" s="182">
        <v>17</v>
      </c>
      <c r="F43" s="146">
        <v>1141</v>
      </c>
      <c r="G43" s="146">
        <v>838</v>
      </c>
      <c r="H43" s="182">
        <v>-303</v>
      </c>
    </row>
    <row r="44" spans="1:8" x14ac:dyDescent="0.2">
      <c r="A44" s="151" t="s">
        <v>115</v>
      </c>
      <c r="B44" s="151"/>
      <c r="C44" s="151">
        <v>1372</v>
      </c>
      <c r="D44" s="184">
        <v>1603</v>
      </c>
      <c r="E44" s="151">
        <v>231</v>
      </c>
      <c r="F44" s="151">
        <v>17229</v>
      </c>
      <c r="G44" s="184">
        <v>22738</v>
      </c>
      <c r="H44" s="151">
        <v>5509</v>
      </c>
    </row>
    <row r="45" spans="1:8" x14ac:dyDescent="0.2">
      <c r="A45" s="238" t="s">
        <v>457</v>
      </c>
      <c r="B45" s="156"/>
      <c r="C45" s="156">
        <v>427</v>
      </c>
      <c r="D45" s="156">
        <v>33</v>
      </c>
      <c r="E45" s="156">
        <v>-394</v>
      </c>
      <c r="F45" s="156">
        <v>2652</v>
      </c>
      <c r="G45" s="156">
        <v>678</v>
      </c>
      <c r="H45" s="156">
        <v>-1974</v>
      </c>
    </row>
    <row r="46" spans="1:8" x14ac:dyDescent="0.2">
      <c r="A46" s="238" t="s">
        <v>458</v>
      </c>
      <c r="B46" s="156"/>
      <c r="C46" s="156">
        <v>945</v>
      </c>
      <c r="D46" s="156">
        <v>1570</v>
      </c>
      <c r="E46" s="156">
        <v>625</v>
      </c>
      <c r="F46" s="156">
        <v>14577</v>
      </c>
      <c r="G46" s="156">
        <v>22060</v>
      </c>
      <c r="H46" s="156">
        <v>7483</v>
      </c>
    </row>
    <row r="47" spans="1:8" x14ac:dyDescent="0.2">
      <c r="A47" s="500" t="s">
        <v>459</v>
      </c>
      <c r="B47" s="158"/>
      <c r="C47" s="158">
        <v>576</v>
      </c>
      <c r="D47" s="158">
        <v>1118</v>
      </c>
      <c r="E47" s="158">
        <v>542</v>
      </c>
      <c r="F47" s="158">
        <v>11120</v>
      </c>
      <c r="G47" s="158">
        <v>13612</v>
      </c>
      <c r="H47" s="158">
        <v>2492</v>
      </c>
    </row>
    <row r="48" spans="1:8" x14ac:dyDescent="0.2">
      <c r="A48" s="500" t="s">
        <v>460</v>
      </c>
      <c r="B48" s="158"/>
      <c r="C48" s="158">
        <v>796</v>
      </c>
      <c r="D48" s="158">
        <v>485</v>
      </c>
      <c r="E48" s="158">
        <v>-311</v>
      </c>
      <c r="F48" s="158">
        <v>6109</v>
      </c>
      <c r="G48" s="158">
        <v>9126</v>
      </c>
      <c r="H48" s="158">
        <v>3017</v>
      </c>
    </row>
    <row r="49" spans="1:148" x14ac:dyDescent="0.2">
      <c r="A49" s="501" t="s">
        <v>675</v>
      </c>
      <c r="B49" s="498"/>
      <c r="C49" s="498">
        <v>496</v>
      </c>
      <c r="D49" s="486">
        <v>735</v>
      </c>
      <c r="E49" s="499">
        <v>239</v>
      </c>
      <c r="F49" s="499">
        <v>8527</v>
      </c>
      <c r="G49" s="499">
        <v>10629</v>
      </c>
      <c r="H49" s="499">
        <v>2102</v>
      </c>
    </row>
    <row r="50" spans="1:148" x14ac:dyDescent="0.2">
      <c r="A50" s="729" t="s">
        <v>674</v>
      </c>
      <c r="B50" s="730"/>
      <c r="C50" s="730"/>
      <c r="D50" s="730"/>
      <c r="E50" s="730"/>
      <c r="F50" s="730"/>
      <c r="G50" s="730"/>
      <c r="H50" s="732" t="s">
        <v>223</v>
      </c>
    </row>
    <row r="51" spans="1:148" x14ac:dyDescent="0.2">
      <c r="A51" s="734" t="s">
        <v>224</v>
      </c>
      <c r="B51" s="730"/>
      <c r="C51" s="730"/>
      <c r="D51" s="730"/>
      <c r="E51" s="730"/>
      <c r="F51" s="730"/>
      <c r="G51" s="730"/>
      <c r="H51" s="730"/>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c r="ER51" s="397"/>
    </row>
    <row r="52" spans="1:148" x14ac:dyDescent="0.2">
      <c r="B52" s="1"/>
      <c r="C52" s="1"/>
      <c r="D52" s="1"/>
      <c r="E52" s="1"/>
      <c r="F52" s="1"/>
      <c r="G52" s="1"/>
      <c r="H52" s="1"/>
    </row>
    <row r="53" spans="1:148" x14ac:dyDescent="0.2">
      <c r="C53" s="186"/>
      <c r="D53" s="186"/>
      <c r="E53" s="186"/>
      <c r="F53" s="186"/>
      <c r="G53" s="186"/>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37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785">
        <f>INDICE!A3</f>
        <v>44013</v>
      </c>
      <c r="C3" s="786"/>
      <c r="D3" s="786" t="s">
        <v>116</v>
      </c>
      <c r="E3" s="786"/>
      <c r="F3" s="786" t="s">
        <v>117</v>
      </c>
      <c r="G3" s="786"/>
      <c r="H3" s="786"/>
    </row>
    <row r="4" spans="1:8" x14ac:dyDescent="0.2">
      <c r="A4" s="66"/>
      <c r="B4" s="82" t="s">
        <v>47</v>
      </c>
      <c r="C4" s="82" t="s">
        <v>461</v>
      </c>
      <c r="D4" s="82" t="s">
        <v>47</v>
      </c>
      <c r="E4" s="82" t="s">
        <v>461</v>
      </c>
      <c r="F4" s="82" t="s">
        <v>47</v>
      </c>
      <c r="G4" s="83" t="s">
        <v>461</v>
      </c>
      <c r="H4" s="83" t="s">
        <v>122</v>
      </c>
    </row>
    <row r="5" spans="1:8" x14ac:dyDescent="0.2">
      <c r="A5" s="1" t="s">
        <v>605</v>
      </c>
      <c r="B5" s="612">
        <v>0.99199999999999999</v>
      </c>
      <c r="C5" s="73">
        <v>258.12274368231044</v>
      </c>
      <c r="D5" s="95">
        <v>3.86</v>
      </c>
      <c r="E5" s="191">
        <v>50.370081807557469</v>
      </c>
      <c r="F5" s="95">
        <v>10.179</v>
      </c>
      <c r="G5" s="191">
        <v>12.128222075346992</v>
      </c>
      <c r="H5" s="494">
        <v>23.518620351843552</v>
      </c>
    </row>
    <row r="6" spans="1:8" x14ac:dyDescent="0.2">
      <c r="A6" s="1" t="s">
        <v>250</v>
      </c>
      <c r="B6" s="612">
        <v>0.65500000000000003</v>
      </c>
      <c r="C6" s="73">
        <v>-21.179302045728036</v>
      </c>
      <c r="D6" s="95">
        <v>15.628</v>
      </c>
      <c r="E6" s="191">
        <v>177.58436944937833</v>
      </c>
      <c r="F6" s="95">
        <v>28.291</v>
      </c>
      <c r="G6" s="191">
        <v>85.868208396294591</v>
      </c>
      <c r="H6" s="494">
        <v>65.366469041556726</v>
      </c>
    </row>
    <row r="7" spans="1:8" x14ac:dyDescent="0.2">
      <c r="A7" s="1" t="s">
        <v>251</v>
      </c>
      <c r="B7" s="612">
        <v>0</v>
      </c>
      <c r="C7" s="73">
        <v>-100</v>
      </c>
      <c r="D7" s="95">
        <v>5.8999999999999997E-2</v>
      </c>
      <c r="E7" s="191">
        <v>-99.095646842427954</v>
      </c>
      <c r="F7" s="95">
        <v>0.75800000000000001</v>
      </c>
      <c r="G7" s="191">
        <v>-96.062951228379987</v>
      </c>
      <c r="H7" s="494">
        <v>1.7513620421158671</v>
      </c>
    </row>
    <row r="8" spans="1:8" x14ac:dyDescent="0.2">
      <c r="A8" s="1" t="s">
        <v>252</v>
      </c>
      <c r="B8" s="612">
        <v>0.17899999999999999</v>
      </c>
      <c r="C8" s="73">
        <v>231.4814814814815</v>
      </c>
      <c r="D8" s="95">
        <v>1.3979999999999999</v>
      </c>
      <c r="E8" s="191">
        <v>244.33497536945814</v>
      </c>
      <c r="F8" s="95">
        <v>1.7969999999999999</v>
      </c>
      <c r="G8" s="191">
        <v>298.44789356984478</v>
      </c>
      <c r="H8" s="494">
        <v>4.1519757119818115</v>
      </c>
    </row>
    <row r="9" spans="1:8" x14ac:dyDescent="0.2">
      <c r="A9" t="s">
        <v>651</v>
      </c>
      <c r="B9" s="612">
        <v>0</v>
      </c>
      <c r="C9" s="73">
        <v>-100</v>
      </c>
      <c r="D9" s="95">
        <v>0.84087999999999996</v>
      </c>
      <c r="E9" s="191">
        <v>-76.786276274452419</v>
      </c>
      <c r="F9" s="95">
        <v>2.2555999999999998</v>
      </c>
      <c r="G9" s="191">
        <v>-59.543274490883071</v>
      </c>
      <c r="H9" s="494">
        <v>5.2115728525020444</v>
      </c>
    </row>
    <row r="10" spans="1:8" x14ac:dyDescent="0.2">
      <c r="A10" s="193" t="s">
        <v>253</v>
      </c>
      <c r="B10" s="192">
        <v>1.8260000000000001</v>
      </c>
      <c r="C10" s="193">
        <v>6.1307046706809576</v>
      </c>
      <c r="D10" s="192">
        <v>21.785879999999999</v>
      </c>
      <c r="E10" s="193">
        <v>16.195450079842796</v>
      </c>
      <c r="F10" s="192">
        <v>43.2806</v>
      </c>
      <c r="G10" s="193">
        <v>-12.702603596651278</v>
      </c>
      <c r="H10" s="193">
        <v>100</v>
      </c>
    </row>
    <row r="11" spans="1:8" x14ac:dyDescent="0.2">
      <c r="A11" s="585" t="s">
        <v>254</v>
      </c>
      <c r="B11" s="655">
        <f>B10/'Consumo PP'!B11*100</f>
        <v>4.1648211977483841E-2</v>
      </c>
      <c r="C11" s="655"/>
      <c r="D11" s="655">
        <f>D10/'Consumo PP'!D11*100</f>
        <v>7.8531549762119346E-2</v>
      </c>
      <c r="E11" s="655"/>
      <c r="F11" s="655">
        <f>F10/'Consumo PP'!F11*100</f>
        <v>8.2715770352275411E-2</v>
      </c>
      <c r="G11" s="585"/>
      <c r="H11" s="654"/>
    </row>
    <row r="12" spans="1:8" x14ac:dyDescent="0.2">
      <c r="A12" s="80" t="s">
        <v>592</v>
      </c>
      <c r="B12" s="59"/>
      <c r="C12" s="108"/>
      <c r="D12" s="108"/>
      <c r="E12" s="108"/>
      <c r="F12" s="108"/>
      <c r="G12" s="108"/>
      <c r="H12" s="165" t="s">
        <v>223</v>
      </c>
    </row>
    <row r="13" spans="1:8" s="1" customFormat="1" x14ac:dyDescent="0.2">
      <c r="A13" s="80" t="s">
        <v>541</v>
      </c>
      <c r="B13" s="108"/>
    </row>
    <row r="14" spans="1:8" s="1" customFormat="1" x14ac:dyDescent="0.2">
      <c r="A14" s="397" t="s">
        <v>549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9 B5:B9">
    <cfRule type="cellIs" dxfId="77" priority="37" operator="between">
      <formula>0.00001</formula>
      <formula>0.499</formula>
    </cfRule>
  </conditionalFormatting>
  <conditionalFormatting sqref="F5:F7">
    <cfRule type="cellIs" dxfId="76" priority="35" operator="between">
      <formula>0.00001</formula>
      <formula>0.499</formula>
    </cfRule>
  </conditionalFormatting>
  <conditionalFormatting sqref="G5">
    <cfRule type="cellIs" dxfId="75" priority="34" operator="between">
      <formula>0.00001</formula>
      <formula>0.499</formula>
    </cfRule>
  </conditionalFormatting>
  <conditionalFormatting sqref="D7 B7">
    <cfRule type="cellIs" dxfId="74" priority="23" operator="between">
      <formula>0.00001</formula>
      <formula>0.499</formula>
    </cfRule>
  </conditionalFormatting>
  <conditionalFormatting sqref="F7">
    <cfRule type="cellIs" dxfId="73" priority="22" operator="between">
      <formula>0.00001</formula>
      <formula>0.499</formula>
    </cfRule>
  </conditionalFormatting>
  <conditionalFormatting sqref="D7 B7">
    <cfRule type="cellIs" dxfId="72" priority="18" operator="between">
      <formula>0.00001</formula>
      <formula>0.499</formula>
    </cfRule>
  </conditionalFormatting>
  <conditionalFormatting sqref="F7">
    <cfRule type="cellIs" dxfId="71" priority="17" operator="between">
      <formula>0.00001</formula>
      <formula>0.499</formula>
    </cfRule>
  </conditionalFormatting>
  <conditionalFormatting sqref="D8 B8">
    <cfRule type="cellIs" dxfId="70" priority="16" operator="between">
      <formula>0.00001</formula>
      <formula>0.499</formula>
    </cfRule>
  </conditionalFormatting>
  <conditionalFormatting sqref="D8">
    <cfRule type="cellIs" dxfId="69" priority="10" operator="between">
      <formula>0.00001</formula>
      <formula>0.499</formula>
    </cfRule>
  </conditionalFormatting>
  <conditionalFormatting sqref="D9 B9">
    <cfRule type="cellIs" dxfId="68" priority="14" operator="between">
      <formula>0.00001</formula>
      <formula>0.499</formula>
    </cfRule>
  </conditionalFormatting>
  <conditionalFormatting sqref="B5">
    <cfRule type="cellIs" dxfId="67" priority="11" operator="between">
      <formula>0.00001</formula>
      <formula>0.499</formula>
    </cfRule>
  </conditionalFormatting>
  <conditionalFormatting sqref="B5">
    <cfRule type="cellIs" dxfId="66" priority="12" operator="between">
      <formula>0.00001</formula>
      <formula>0.499</formula>
    </cfRule>
  </conditionalFormatting>
  <conditionalFormatting sqref="F8">
    <cfRule type="cellIs" dxfId="65" priority="9" operator="between">
      <formula>0.00001</formula>
      <formula>0.499</formula>
    </cfRule>
  </conditionalFormatting>
  <conditionalFormatting sqref="F8">
    <cfRule type="cellIs" dxfId="64" priority="8" operator="between">
      <formula>0.00001</formula>
      <formula>0.499</formula>
    </cfRule>
  </conditionalFormatting>
  <conditionalFormatting sqref="F8">
    <cfRule type="cellIs" dxfId="63" priority="7" operator="between">
      <formula>0.00001</formula>
      <formula>0.499</formula>
    </cfRule>
  </conditionalFormatting>
  <conditionalFormatting sqref="F9">
    <cfRule type="cellIs" dxfId="62" priority="6" operator="between">
      <formula>0.00001</formula>
      <formula>0.499</formula>
    </cfRule>
  </conditionalFormatting>
  <conditionalFormatting sqref="F9">
    <cfRule type="cellIs" dxfId="61" priority="5" operator="between">
      <formula>0.00001</formula>
      <formula>0.499</formula>
    </cfRule>
  </conditionalFormatting>
  <conditionalFormatting sqref="B7">
    <cfRule type="cellIs" dxfId="60" priority="4" operator="between">
      <formula>0.00001</formula>
      <formula>0.499</formula>
    </cfRule>
  </conditionalFormatting>
  <conditionalFormatting sqref="B6">
    <cfRule type="cellIs" dxfId="59" priority="3" operator="between">
      <formula>0.00001</formula>
      <formula>0.499</formula>
    </cfRule>
  </conditionalFormatting>
  <conditionalFormatting sqref="B6">
    <cfRule type="cellIs" dxfId="58" priority="2" operator="between">
      <formula>0.00001</formula>
      <formula>0.499</formula>
    </cfRule>
  </conditionalFormatting>
  <conditionalFormatting sqref="B6">
    <cfRule type="cellIs" dxfId="57"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255</v>
      </c>
      <c r="B1" s="436"/>
      <c r="C1" s="1"/>
      <c r="D1" s="1"/>
      <c r="E1" s="1"/>
      <c r="F1" s="1"/>
      <c r="G1" s="1"/>
    </row>
    <row r="2" spans="1:7" x14ac:dyDescent="0.2">
      <c r="A2" s="1"/>
      <c r="B2" s="1"/>
      <c r="C2" s="1"/>
      <c r="D2" s="1"/>
      <c r="E2" s="1"/>
      <c r="F2" s="1"/>
      <c r="G2" s="55" t="s">
        <v>152</v>
      </c>
    </row>
    <row r="3" spans="1:7" x14ac:dyDescent="0.2">
      <c r="A3" s="56"/>
      <c r="B3" s="788">
        <f>INDICE!A3</f>
        <v>44013</v>
      </c>
      <c r="C3" s="788"/>
      <c r="D3" s="787" t="s">
        <v>116</v>
      </c>
      <c r="E3" s="787"/>
      <c r="F3" s="787" t="s">
        <v>117</v>
      </c>
      <c r="G3" s="787"/>
    </row>
    <row r="4" spans="1:7" x14ac:dyDescent="0.2">
      <c r="A4" s="66"/>
      <c r="B4" s="641" t="s">
        <v>47</v>
      </c>
      <c r="C4" s="201" t="s">
        <v>461</v>
      </c>
      <c r="D4" s="641" t="s">
        <v>47</v>
      </c>
      <c r="E4" s="201" t="s">
        <v>461</v>
      </c>
      <c r="F4" s="641" t="s">
        <v>47</v>
      </c>
      <c r="G4" s="201" t="s">
        <v>461</v>
      </c>
    </row>
    <row r="5" spans="1:7" ht="15" x14ac:dyDescent="0.25">
      <c r="A5" s="431" t="s">
        <v>115</v>
      </c>
      <c r="B5" s="434">
        <v>4502</v>
      </c>
      <c r="C5" s="432">
        <v>-18.809738503155994</v>
      </c>
      <c r="D5" s="433">
        <v>33515</v>
      </c>
      <c r="E5" s="432">
        <v>-13.202807344676662</v>
      </c>
      <c r="F5" s="435">
        <v>61441</v>
      </c>
      <c r="G5" s="432">
        <v>-10.184481347210852</v>
      </c>
    </row>
    <row r="6" spans="1:7" x14ac:dyDescent="0.2">
      <c r="A6" s="80"/>
      <c r="B6" s="1"/>
      <c r="C6" s="1"/>
      <c r="D6" s="1"/>
      <c r="E6" s="1"/>
      <c r="F6" s="1"/>
      <c r="G6" s="55" t="s">
        <v>223</v>
      </c>
    </row>
    <row r="7" spans="1:7" x14ac:dyDescent="0.2">
      <c r="A7" s="80" t="s">
        <v>592</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10" width="11" style="69"/>
    <col min="11" max="12" width="11.5" style="69" customWidth="1"/>
    <col min="13" max="256" width="11" style="69"/>
    <col min="257" max="257" width="32.375" style="69" customWidth="1"/>
    <col min="258" max="258" width="12.375" style="69" customWidth="1"/>
    <col min="259" max="259" width="12.875" style="69" customWidth="1"/>
    <col min="260" max="260" width="11" style="69"/>
    <col min="261" max="261" width="12.875" style="69" customWidth="1"/>
    <col min="262" max="262" width="13.5" style="69" customWidth="1"/>
    <col min="263" max="263" width="11" style="69"/>
    <col min="264" max="264" width="12.375" style="69" customWidth="1"/>
    <col min="265" max="266" width="11" style="69"/>
    <col min="267" max="268" width="11.5" style="69" customWidth="1"/>
    <col min="269" max="512" width="11" style="69"/>
    <col min="513" max="513" width="32.375" style="69" customWidth="1"/>
    <col min="514" max="514" width="12.375" style="69" customWidth="1"/>
    <col min="515" max="515" width="12.875" style="69" customWidth="1"/>
    <col min="516" max="516" width="11" style="69"/>
    <col min="517" max="517" width="12.875" style="69" customWidth="1"/>
    <col min="518" max="518" width="13.5" style="69" customWidth="1"/>
    <col min="519" max="519" width="11" style="69"/>
    <col min="520" max="520" width="12.375" style="69" customWidth="1"/>
    <col min="521" max="522" width="11" style="69"/>
    <col min="523" max="524" width="11.5" style="69" customWidth="1"/>
    <col min="525" max="768" width="11" style="69"/>
    <col min="769" max="769" width="32.375" style="69" customWidth="1"/>
    <col min="770" max="770" width="12.375" style="69" customWidth="1"/>
    <col min="771" max="771" width="12.875" style="69" customWidth="1"/>
    <col min="772" max="772" width="11" style="69"/>
    <col min="773" max="773" width="12.875" style="69" customWidth="1"/>
    <col min="774" max="774" width="13.5" style="69" customWidth="1"/>
    <col min="775" max="775" width="11" style="69"/>
    <col min="776" max="776" width="12.375" style="69" customWidth="1"/>
    <col min="777" max="778" width="11" style="69"/>
    <col min="779" max="780" width="11.5" style="69" customWidth="1"/>
    <col min="781" max="1024" width="11" style="69"/>
    <col min="1025" max="1025" width="32.375" style="69" customWidth="1"/>
    <col min="1026" max="1026" width="12.375" style="69" customWidth="1"/>
    <col min="1027" max="1027" width="12.875" style="69" customWidth="1"/>
    <col min="1028" max="1028" width="11" style="69"/>
    <col min="1029" max="1029" width="12.875" style="69" customWidth="1"/>
    <col min="1030" max="1030" width="13.5" style="69" customWidth="1"/>
    <col min="1031" max="1031" width="11" style="69"/>
    <col min="1032" max="1032" width="12.375" style="69" customWidth="1"/>
    <col min="1033" max="1034" width="11" style="69"/>
    <col min="1035" max="1036" width="11.5" style="69" customWidth="1"/>
    <col min="1037" max="1280" width="11" style="69"/>
    <col min="1281" max="1281" width="32.375" style="69" customWidth="1"/>
    <col min="1282" max="1282" width="12.375" style="69" customWidth="1"/>
    <col min="1283" max="1283" width="12.875" style="69" customWidth="1"/>
    <col min="1284" max="1284" width="11" style="69"/>
    <col min="1285" max="1285" width="12.875" style="69" customWidth="1"/>
    <col min="1286" max="1286" width="13.5" style="69" customWidth="1"/>
    <col min="1287" max="1287" width="11" style="69"/>
    <col min="1288" max="1288" width="12.375" style="69" customWidth="1"/>
    <col min="1289" max="1290" width="11" style="69"/>
    <col min="1291" max="1292" width="11.5" style="69" customWidth="1"/>
    <col min="1293" max="1536" width="11" style="69"/>
    <col min="1537" max="1537" width="32.375" style="69" customWidth="1"/>
    <col min="1538" max="1538" width="12.375" style="69" customWidth="1"/>
    <col min="1539" max="1539" width="12.875" style="69" customWidth="1"/>
    <col min="1540" max="1540" width="11" style="69"/>
    <col min="1541" max="1541" width="12.875" style="69" customWidth="1"/>
    <col min="1542" max="1542" width="13.5" style="69" customWidth="1"/>
    <col min="1543" max="1543" width="11" style="69"/>
    <col min="1544" max="1544" width="12.375" style="69" customWidth="1"/>
    <col min="1545" max="1546" width="11" style="69"/>
    <col min="1547" max="1548" width="11.5" style="69" customWidth="1"/>
    <col min="1549" max="1792" width="11" style="69"/>
    <col min="1793" max="1793" width="32.375" style="69" customWidth="1"/>
    <col min="1794" max="1794" width="12.375" style="69" customWidth="1"/>
    <col min="1795" max="1795" width="12.875" style="69" customWidth="1"/>
    <col min="1796" max="1796" width="11" style="69"/>
    <col min="1797" max="1797" width="12.875" style="69" customWidth="1"/>
    <col min="1798" max="1798" width="13.5" style="69" customWidth="1"/>
    <col min="1799" max="1799" width="11" style="69"/>
    <col min="1800" max="1800" width="12.375" style="69" customWidth="1"/>
    <col min="1801" max="1802" width="11" style="69"/>
    <col min="1803" max="1804" width="11.5" style="69" customWidth="1"/>
    <col min="1805" max="2048" width="11" style="69"/>
    <col min="2049" max="2049" width="32.375" style="69" customWidth="1"/>
    <col min="2050" max="2050" width="12.375" style="69" customWidth="1"/>
    <col min="2051" max="2051" width="12.875" style="69" customWidth="1"/>
    <col min="2052" max="2052" width="11" style="69"/>
    <col min="2053" max="2053" width="12.875" style="69" customWidth="1"/>
    <col min="2054" max="2054" width="13.5" style="69" customWidth="1"/>
    <col min="2055" max="2055" width="11" style="69"/>
    <col min="2056" max="2056" width="12.375" style="69" customWidth="1"/>
    <col min="2057" max="2058" width="11" style="69"/>
    <col min="2059" max="2060" width="11.5" style="69" customWidth="1"/>
    <col min="2061" max="2304" width="11" style="69"/>
    <col min="2305" max="2305" width="32.375" style="69" customWidth="1"/>
    <col min="2306" max="2306" width="12.375" style="69" customWidth="1"/>
    <col min="2307" max="2307" width="12.875" style="69" customWidth="1"/>
    <col min="2308" max="2308" width="11" style="69"/>
    <col min="2309" max="2309" width="12.875" style="69" customWidth="1"/>
    <col min="2310" max="2310" width="13.5" style="69" customWidth="1"/>
    <col min="2311" max="2311" width="11" style="69"/>
    <col min="2312" max="2312" width="12.375" style="69" customWidth="1"/>
    <col min="2313" max="2314" width="11" style="69"/>
    <col min="2315" max="2316" width="11.5" style="69" customWidth="1"/>
    <col min="2317" max="2560" width="11" style="69"/>
    <col min="2561" max="2561" width="32.375" style="69" customWidth="1"/>
    <col min="2562" max="2562" width="12.375" style="69" customWidth="1"/>
    <col min="2563" max="2563" width="12.875" style="69" customWidth="1"/>
    <col min="2564" max="2564" width="11" style="69"/>
    <col min="2565" max="2565" width="12.875" style="69" customWidth="1"/>
    <col min="2566" max="2566" width="13.5" style="69" customWidth="1"/>
    <col min="2567" max="2567" width="11" style="69"/>
    <col min="2568" max="2568" width="12.375" style="69" customWidth="1"/>
    <col min="2569" max="2570" width="11" style="69"/>
    <col min="2571" max="2572" width="11.5" style="69" customWidth="1"/>
    <col min="2573" max="2816" width="11" style="69"/>
    <col min="2817" max="2817" width="32.375" style="69" customWidth="1"/>
    <col min="2818" max="2818" width="12.375" style="69" customWidth="1"/>
    <col min="2819" max="2819" width="12.875" style="69" customWidth="1"/>
    <col min="2820" max="2820" width="11" style="69"/>
    <col min="2821" max="2821" width="12.875" style="69" customWidth="1"/>
    <col min="2822" max="2822" width="13.5" style="69" customWidth="1"/>
    <col min="2823" max="2823" width="11" style="69"/>
    <col min="2824" max="2824" width="12.375" style="69" customWidth="1"/>
    <col min="2825" max="2826" width="11" style="69"/>
    <col min="2827" max="2828" width="11.5" style="69" customWidth="1"/>
    <col min="2829" max="3072" width="11" style="69"/>
    <col min="3073" max="3073" width="32.375" style="69" customWidth="1"/>
    <col min="3074" max="3074" width="12.375" style="69" customWidth="1"/>
    <col min="3075" max="3075" width="12.875" style="69" customWidth="1"/>
    <col min="3076" max="3076" width="11" style="69"/>
    <col min="3077" max="3077" width="12.875" style="69" customWidth="1"/>
    <col min="3078" max="3078" width="13.5" style="69" customWidth="1"/>
    <col min="3079" max="3079" width="11" style="69"/>
    <col min="3080" max="3080" width="12.375" style="69" customWidth="1"/>
    <col min="3081" max="3082" width="11" style="69"/>
    <col min="3083" max="3084" width="11.5" style="69" customWidth="1"/>
    <col min="3085" max="3328" width="11" style="69"/>
    <col min="3329" max="3329" width="32.375" style="69" customWidth="1"/>
    <col min="3330" max="3330" width="12.375" style="69" customWidth="1"/>
    <col min="3331" max="3331" width="12.875" style="69" customWidth="1"/>
    <col min="3332" max="3332" width="11" style="69"/>
    <col min="3333" max="3333" width="12.875" style="69" customWidth="1"/>
    <col min="3334" max="3334" width="13.5" style="69" customWidth="1"/>
    <col min="3335" max="3335" width="11" style="69"/>
    <col min="3336" max="3336" width="12.375" style="69" customWidth="1"/>
    <col min="3337" max="3338" width="11" style="69"/>
    <col min="3339" max="3340" width="11.5" style="69" customWidth="1"/>
    <col min="3341" max="3584" width="11" style="69"/>
    <col min="3585" max="3585" width="32.375" style="69" customWidth="1"/>
    <col min="3586" max="3586" width="12.375" style="69" customWidth="1"/>
    <col min="3587" max="3587" width="12.875" style="69" customWidth="1"/>
    <col min="3588" max="3588" width="11" style="69"/>
    <col min="3589" max="3589" width="12.875" style="69" customWidth="1"/>
    <col min="3590" max="3590" width="13.5" style="69" customWidth="1"/>
    <col min="3591" max="3591" width="11" style="69"/>
    <col min="3592" max="3592" width="12.375" style="69" customWidth="1"/>
    <col min="3593" max="3594" width="11" style="69"/>
    <col min="3595" max="3596" width="11.5" style="69" customWidth="1"/>
    <col min="3597" max="3840" width="11" style="69"/>
    <col min="3841" max="3841" width="32.375" style="69" customWidth="1"/>
    <col min="3842" max="3842" width="12.375" style="69" customWidth="1"/>
    <col min="3843" max="3843" width="12.875" style="69" customWidth="1"/>
    <col min="3844" max="3844" width="11" style="69"/>
    <col min="3845" max="3845" width="12.875" style="69" customWidth="1"/>
    <col min="3846" max="3846" width="13.5" style="69" customWidth="1"/>
    <col min="3847" max="3847" width="11" style="69"/>
    <col min="3848" max="3848" width="12.375" style="69" customWidth="1"/>
    <col min="3849" max="3850" width="11" style="69"/>
    <col min="3851" max="3852" width="11.5" style="69" customWidth="1"/>
    <col min="3853" max="4096" width="11" style="69"/>
    <col min="4097" max="4097" width="32.375" style="69" customWidth="1"/>
    <col min="4098" max="4098" width="12.375" style="69" customWidth="1"/>
    <col min="4099" max="4099" width="12.875" style="69" customWidth="1"/>
    <col min="4100" max="4100" width="11" style="69"/>
    <col min="4101" max="4101" width="12.875" style="69" customWidth="1"/>
    <col min="4102" max="4102" width="13.5" style="69" customWidth="1"/>
    <col min="4103" max="4103" width="11" style="69"/>
    <col min="4104" max="4104" width="12.375" style="69" customWidth="1"/>
    <col min="4105" max="4106" width="11" style="69"/>
    <col min="4107" max="4108" width="11.5" style="69" customWidth="1"/>
    <col min="4109" max="4352" width="11" style="69"/>
    <col min="4353" max="4353" width="32.375" style="69" customWidth="1"/>
    <col min="4354" max="4354" width="12.375" style="69" customWidth="1"/>
    <col min="4355" max="4355" width="12.875" style="69" customWidth="1"/>
    <col min="4356" max="4356" width="11" style="69"/>
    <col min="4357" max="4357" width="12.875" style="69" customWidth="1"/>
    <col min="4358" max="4358" width="13.5" style="69" customWidth="1"/>
    <col min="4359" max="4359" width="11" style="69"/>
    <col min="4360" max="4360" width="12.375" style="69" customWidth="1"/>
    <col min="4361" max="4362" width="11" style="69"/>
    <col min="4363" max="4364" width="11.5" style="69" customWidth="1"/>
    <col min="4365" max="4608" width="11" style="69"/>
    <col min="4609" max="4609" width="32.375" style="69" customWidth="1"/>
    <col min="4610" max="4610" width="12.375" style="69" customWidth="1"/>
    <col min="4611" max="4611" width="12.875" style="69" customWidth="1"/>
    <col min="4612" max="4612" width="11" style="69"/>
    <col min="4613" max="4613" width="12.875" style="69" customWidth="1"/>
    <col min="4614" max="4614" width="13.5" style="69" customWidth="1"/>
    <col min="4615" max="4615" width="11" style="69"/>
    <col min="4616" max="4616" width="12.375" style="69" customWidth="1"/>
    <col min="4617" max="4618" width="11" style="69"/>
    <col min="4619" max="4620" width="11.5" style="69" customWidth="1"/>
    <col min="4621" max="4864" width="11" style="69"/>
    <col min="4865" max="4865" width="32.375" style="69" customWidth="1"/>
    <col min="4866" max="4866" width="12.375" style="69" customWidth="1"/>
    <col min="4867" max="4867" width="12.875" style="69" customWidth="1"/>
    <col min="4868" max="4868" width="11" style="69"/>
    <col min="4869" max="4869" width="12.875" style="69" customWidth="1"/>
    <col min="4870" max="4870" width="13.5" style="69" customWidth="1"/>
    <col min="4871" max="4871" width="11" style="69"/>
    <col min="4872" max="4872" width="12.375" style="69" customWidth="1"/>
    <col min="4873" max="4874" width="11" style="69"/>
    <col min="4875" max="4876" width="11.5" style="69" customWidth="1"/>
    <col min="4877" max="5120" width="11" style="69"/>
    <col min="5121" max="5121" width="32.375" style="69" customWidth="1"/>
    <col min="5122" max="5122" width="12.375" style="69" customWidth="1"/>
    <col min="5123" max="5123" width="12.875" style="69" customWidth="1"/>
    <col min="5124" max="5124" width="11" style="69"/>
    <col min="5125" max="5125" width="12.875" style="69" customWidth="1"/>
    <col min="5126" max="5126" width="13.5" style="69" customWidth="1"/>
    <col min="5127" max="5127" width="11" style="69"/>
    <col min="5128" max="5128" width="12.375" style="69" customWidth="1"/>
    <col min="5129" max="5130" width="11" style="69"/>
    <col min="5131" max="5132" width="11.5" style="69" customWidth="1"/>
    <col min="5133" max="5376" width="11" style="69"/>
    <col min="5377" max="5377" width="32.375" style="69" customWidth="1"/>
    <col min="5378" max="5378" width="12.375" style="69" customWidth="1"/>
    <col min="5379" max="5379" width="12.875" style="69" customWidth="1"/>
    <col min="5380" max="5380" width="11" style="69"/>
    <col min="5381" max="5381" width="12.875" style="69" customWidth="1"/>
    <col min="5382" max="5382" width="13.5" style="69" customWidth="1"/>
    <col min="5383" max="5383" width="11" style="69"/>
    <col min="5384" max="5384" width="12.375" style="69" customWidth="1"/>
    <col min="5385" max="5386" width="11" style="69"/>
    <col min="5387" max="5388" width="11.5" style="69" customWidth="1"/>
    <col min="5389" max="5632" width="11" style="69"/>
    <col min="5633" max="5633" width="32.375" style="69" customWidth="1"/>
    <col min="5634" max="5634" width="12.375" style="69" customWidth="1"/>
    <col min="5635" max="5635" width="12.875" style="69" customWidth="1"/>
    <col min="5636" max="5636" width="11" style="69"/>
    <col min="5637" max="5637" width="12.875" style="69" customWidth="1"/>
    <col min="5638" max="5638" width="13.5" style="69" customWidth="1"/>
    <col min="5639" max="5639" width="11" style="69"/>
    <col min="5640" max="5640" width="12.375" style="69" customWidth="1"/>
    <col min="5641" max="5642" width="11" style="69"/>
    <col min="5643" max="5644" width="11.5" style="69" customWidth="1"/>
    <col min="5645" max="5888" width="11" style="69"/>
    <col min="5889" max="5889" width="32.375" style="69" customWidth="1"/>
    <col min="5890" max="5890" width="12.375" style="69" customWidth="1"/>
    <col min="5891" max="5891" width="12.875" style="69" customWidth="1"/>
    <col min="5892" max="5892" width="11" style="69"/>
    <col min="5893" max="5893" width="12.875" style="69" customWidth="1"/>
    <col min="5894" max="5894" width="13.5" style="69" customWidth="1"/>
    <col min="5895" max="5895" width="11" style="69"/>
    <col min="5896" max="5896" width="12.375" style="69" customWidth="1"/>
    <col min="5897" max="5898" width="11" style="69"/>
    <col min="5899" max="5900" width="11.5" style="69" customWidth="1"/>
    <col min="5901" max="6144" width="11" style="69"/>
    <col min="6145" max="6145" width="32.375" style="69" customWidth="1"/>
    <col min="6146" max="6146" width="12.375" style="69" customWidth="1"/>
    <col min="6147" max="6147" width="12.875" style="69" customWidth="1"/>
    <col min="6148" max="6148" width="11" style="69"/>
    <col min="6149" max="6149" width="12.875" style="69" customWidth="1"/>
    <col min="6150" max="6150" width="13.5" style="69" customWidth="1"/>
    <col min="6151" max="6151" width="11" style="69"/>
    <col min="6152" max="6152" width="12.375" style="69" customWidth="1"/>
    <col min="6153" max="6154" width="11" style="69"/>
    <col min="6155" max="6156" width="11.5" style="69" customWidth="1"/>
    <col min="6157" max="6400" width="11" style="69"/>
    <col min="6401" max="6401" width="32.375" style="69" customWidth="1"/>
    <col min="6402" max="6402" width="12.375" style="69" customWidth="1"/>
    <col min="6403" max="6403" width="12.875" style="69" customWidth="1"/>
    <col min="6404" max="6404" width="11" style="69"/>
    <col min="6405" max="6405" width="12.875" style="69" customWidth="1"/>
    <col min="6406" max="6406" width="13.5" style="69" customWidth="1"/>
    <col min="6407" max="6407" width="11" style="69"/>
    <col min="6408" max="6408" width="12.375" style="69" customWidth="1"/>
    <col min="6409" max="6410" width="11" style="69"/>
    <col min="6411" max="6412" width="11.5" style="69" customWidth="1"/>
    <col min="6413" max="6656" width="11" style="69"/>
    <col min="6657" max="6657" width="32.375" style="69" customWidth="1"/>
    <col min="6658" max="6658" width="12.375" style="69" customWidth="1"/>
    <col min="6659" max="6659" width="12.875" style="69" customWidth="1"/>
    <col min="6660" max="6660" width="11" style="69"/>
    <col min="6661" max="6661" width="12.875" style="69" customWidth="1"/>
    <col min="6662" max="6662" width="13.5" style="69" customWidth="1"/>
    <col min="6663" max="6663" width="11" style="69"/>
    <col min="6664" max="6664" width="12.375" style="69" customWidth="1"/>
    <col min="6665" max="6666" width="11" style="69"/>
    <col min="6667" max="6668" width="11.5" style="69" customWidth="1"/>
    <col min="6669" max="6912" width="11" style="69"/>
    <col min="6913" max="6913" width="32.375" style="69" customWidth="1"/>
    <col min="6914" max="6914" width="12.375" style="69" customWidth="1"/>
    <col min="6915" max="6915" width="12.875" style="69" customWidth="1"/>
    <col min="6916" max="6916" width="11" style="69"/>
    <col min="6917" max="6917" width="12.875" style="69" customWidth="1"/>
    <col min="6918" max="6918" width="13.5" style="69" customWidth="1"/>
    <col min="6919" max="6919" width="11" style="69"/>
    <col min="6920" max="6920" width="12.375" style="69" customWidth="1"/>
    <col min="6921" max="6922" width="11" style="69"/>
    <col min="6923" max="6924" width="11.5" style="69" customWidth="1"/>
    <col min="6925" max="7168" width="11" style="69"/>
    <col min="7169" max="7169" width="32.375" style="69" customWidth="1"/>
    <col min="7170" max="7170" width="12.375" style="69" customWidth="1"/>
    <col min="7171" max="7171" width="12.875" style="69" customWidth="1"/>
    <col min="7172" max="7172" width="11" style="69"/>
    <col min="7173" max="7173" width="12.875" style="69" customWidth="1"/>
    <col min="7174" max="7174" width="13.5" style="69" customWidth="1"/>
    <col min="7175" max="7175" width="11" style="69"/>
    <col min="7176" max="7176" width="12.375" style="69" customWidth="1"/>
    <col min="7177" max="7178" width="11" style="69"/>
    <col min="7179" max="7180" width="11.5" style="69" customWidth="1"/>
    <col min="7181" max="7424" width="11" style="69"/>
    <col min="7425" max="7425" width="32.375" style="69" customWidth="1"/>
    <col min="7426" max="7426" width="12.375" style="69" customWidth="1"/>
    <col min="7427" max="7427" width="12.875" style="69" customWidth="1"/>
    <col min="7428" max="7428" width="11" style="69"/>
    <col min="7429" max="7429" width="12.875" style="69" customWidth="1"/>
    <col min="7430" max="7430" width="13.5" style="69" customWidth="1"/>
    <col min="7431" max="7431" width="11" style="69"/>
    <col min="7432" max="7432" width="12.375" style="69" customWidth="1"/>
    <col min="7433" max="7434" width="11" style="69"/>
    <col min="7435" max="7436" width="11.5" style="69" customWidth="1"/>
    <col min="7437" max="7680" width="11" style="69"/>
    <col min="7681" max="7681" width="32.375" style="69" customWidth="1"/>
    <col min="7682" max="7682" width="12.375" style="69" customWidth="1"/>
    <col min="7683" max="7683" width="12.875" style="69" customWidth="1"/>
    <col min="7684" max="7684" width="11" style="69"/>
    <col min="7685" max="7685" width="12.875" style="69" customWidth="1"/>
    <col min="7686" max="7686" width="13.5" style="69" customWidth="1"/>
    <col min="7687" max="7687" width="11" style="69"/>
    <col min="7688" max="7688" width="12.375" style="69" customWidth="1"/>
    <col min="7689" max="7690" width="11" style="69"/>
    <col min="7691" max="7692" width="11.5" style="69" customWidth="1"/>
    <col min="7693" max="7936" width="11" style="69"/>
    <col min="7937" max="7937" width="32.375" style="69" customWidth="1"/>
    <col min="7938" max="7938" width="12.375" style="69" customWidth="1"/>
    <col min="7939" max="7939" width="12.875" style="69" customWidth="1"/>
    <col min="7940" max="7940" width="11" style="69"/>
    <col min="7941" max="7941" width="12.875" style="69" customWidth="1"/>
    <col min="7942" max="7942" width="13.5" style="69" customWidth="1"/>
    <col min="7943" max="7943" width="11" style="69"/>
    <col min="7944" max="7944" width="12.375" style="69" customWidth="1"/>
    <col min="7945" max="7946" width="11" style="69"/>
    <col min="7947" max="7948" width="11.5" style="69" customWidth="1"/>
    <col min="7949" max="8192" width="11" style="69"/>
    <col min="8193" max="8193" width="32.375" style="69" customWidth="1"/>
    <col min="8194" max="8194" width="12.375" style="69" customWidth="1"/>
    <col min="8195" max="8195" width="12.875" style="69" customWidth="1"/>
    <col min="8196" max="8196" width="11" style="69"/>
    <col min="8197" max="8197" width="12.875" style="69" customWidth="1"/>
    <col min="8198" max="8198" width="13.5" style="69" customWidth="1"/>
    <col min="8199" max="8199" width="11" style="69"/>
    <col min="8200" max="8200" width="12.375" style="69" customWidth="1"/>
    <col min="8201" max="8202" width="11" style="69"/>
    <col min="8203" max="8204" width="11.5" style="69" customWidth="1"/>
    <col min="8205" max="8448" width="11" style="69"/>
    <col min="8449" max="8449" width="32.375" style="69" customWidth="1"/>
    <col min="8450" max="8450" width="12.375" style="69" customWidth="1"/>
    <col min="8451" max="8451" width="12.875" style="69" customWidth="1"/>
    <col min="8452" max="8452" width="11" style="69"/>
    <col min="8453" max="8453" width="12.875" style="69" customWidth="1"/>
    <col min="8454" max="8454" width="13.5" style="69" customWidth="1"/>
    <col min="8455" max="8455" width="11" style="69"/>
    <col min="8456" max="8456" width="12.375" style="69" customWidth="1"/>
    <col min="8457" max="8458" width="11" style="69"/>
    <col min="8459" max="8460" width="11.5" style="69" customWidth="1"/>
    <col min="8461" max="8704" width="11" style="69"/>
    <col min="8705" max="8705" width="32.375" style="69" customWidth="1"/>
    <col min="8706" max="8706" width="12.375" style="69" customWidth="1"/>
    <col min="8707" max="8707" width="12.875" style="69" customWidth="1"/>
    <col min="8708" max="8708" width="11" style="69"/>
    <col min="8709" max="8709" width="12.875" style="69" customWidth="1"/>
    <col min="8710" max="8710" width="13.5" style="69" customWidth="1"/>
    <col min="8711" max="8711" width="11" style="69"/>
    <col min="8712" max="8712" width="12.375" style="69" customWidth="1"/>
    <col min="8713" max="8714" width="11" style="69"/>
    <col min="8715" max="8716" width="11.5" style="69" customWidth="1"/>
    <col min="8717" max="8960" width="11" style="69"/>
    <col min="8961" max="8961" width="32.375" style="69" customWidth="1"/>
    <col min="8962" max="8962" width="12.375" style="69" customWidth="1"/>
    <col min="8963" max="8963" width="12.875" style="69" customWidth="1"/>
    <col min="8964" max="8964" width="11" style="69"/>
    <col min="8965" max="8965" width="12.875" style="69" customWidth="1"/>
    <col min="8966" max="8966" width="13.5" style="69" customWidth="1"/>
    <col min="8967" max="8967" width="11" style="69"/>
    <col min="8968" max="8968" width="12.375" style="69" customWidth="1"/>
    <col min="8969" max="8970" width="11" style="69"/>
    <col min="8971" max="8972" width="11.5" style="69" customWidth="1"/>
    <col min="8973" max="9216" width="11" style="69"/>
    <col min="9217" max="9217" width="32.375" style="69" customWidth="1"/>
    <col min="9218" max="9218" width="12.375" style="69" customWidth="1"/>
    <col min="9219" max="9219" width="12.875" style="69" customWidth="1"/>
    <col min="9220" max="9220" width="11" style="69"/>
    <col min="9221" max="9221" width="12.875" style="69" customWidth="1"/>
    <col min="9222" max="9222" width="13.5" style="69" customWidth="1"/>
    <col min="9223" max="9223" width="11" style="69"/>
    <col min="9224" max="9224" width="12.375" style="69" customWidth="1"/>
    <col min="9225" max="9226" width="11" style="69"/>
    <col min="9227" max="9228" width="11.5" style="69" customWidth="1"/>
    <col min="9229" max="9472" width="11" style="69"/>
    <col min="9473" max="9473" width="32.375" style="69" customWidth="1"/>
    <col min="9474" max="9474" width="12.375" style="69" customWidth="1"/>
    <col min="9475" max="9475" width="12.875" style="69" customWidth="1"/>
    <col min="9476" max="9476" width="11" style="69"/>
    <col min="9477" max="9477" width="12.875" style="69" customWidth="1"/>
    <col min="9478" max="9478" width="13.5" style="69" customWidth="1"/>
    <col min="9479" max="9479" width="11" style="69"/>
    <col min="9480" max="9480" width="12.375" style="69" customWidth="1"/>
    <col min="9481" max="9482" width="11" style="69"/>
    <col min="9483" max="9484" width="11.5" style="69" customWidth="1"/>
    <col min="9485" max="9728" width="11" style="69"/>
    <col min="9729" max="9729" width="32.375" style="69" customWidth="1"/>
    <col min="9730" max="9730" width="12.375" style="69" customWidth="1"/>
    <col min="9731" max="9731" width="12.875" style="69" customWidth="1"/>
    <col min="9732" max="9732" width="11" style="69"/>
    <col min="9733" max="9733" width="12.875" style="69" customWidth="1"/>
    <col min="9734" max="9734" width="13.5" style="69" customWidth="1"/>
    <col min="9735" max="9735" width="11" style="69"/>
    <col min="9736" max="9736" width="12.375" style="69" customWidth="1"/>
    <col min="9737" max="9738" width="11" style="69"/>
    <col min="9739" max="9740" width="11.5" style="69" customWidth="1"/>
    <col min="9741" max="9984" width="11" style="69"/>
    <col min="9985" max="9985" width="32.375" style="69" customWidth="1"/>
    <col min="9986" max="9986" width="12.375" style="69" customWidth="1"/>
    <col min="9987" max="9987" width="12.875" style="69" customWidth="1"/>
    <col min="9988" max="9988" width="11" style="69"/>
    <col min="9989" max="9989" width="12.875" style="69" customWidth="1"/>
    <col min="9990" max="9990" width="13.5" style="69" customWidth="1"/>
    <col min="9991" max="9991" width="11" style="69"/>
    <col min="9992" max="9992" width="12.375" style="69" customWidth="1"/>
    <col min="9993" max="9994" width="11" style="69"/>
    <col min="9995" max="9996" width="11.5" style="69" customWidth="1"/>
    <col min="9997" max="10240" width="11" style="69"/>
    <col min="10241" max="10241" width="32.375" style="69" customWidth="1"/>
    <col min="10242" max="10242" width="12.375" style="69" customWidth="1"/>
    <col min="10243" max="10243" width="12.875" style="69" customWidth="1"/>
    <col min="10244" max="10244" width="11" style="69"/>
    <col min="10245" max="10245" width="12.875" style="69" customWidth="1"/>
    <col min="10246" max="10246" width="13.5" style="69" customWidth="1"/>
    <col min="10247" max="10247" width="11" style="69"/>
    <col min="10248" max="10248" width="12.375" style="69" customWidth="1"/>
    <col min="10249" max="10250" width="11" style="69"/>
    <col min="10251" max="10252" width="11.5" style="69" customWidth="1"/>
    <col min="10253" max="10496" width="11" style="69"/>
    <col min="10497" max="10497" width="32.375" style="69" customWidth="1"/>
    <col min="10498" max="10498" width="12.375" style="69" customWidth="1"/>
    <col min="10499" max="10499" width="12.875" style="69" customWidth="1"/>
    <col min="10500" max="10500" width="11" style="69"/>
    <col min="10501" max="10501" width="12.875" style="69" customWidth="1"/>
    <col min="10502" max="10502" width="13.5" style="69" customWidth="1"/>
    <col min="10503" max="10503" width="11" style="69"/>
    <col min="10504" max="10504" width="12.375" style="69" customWidth="1"/>
    <col min="10505" max="10506" width="11" style="69"/>
    <col min="10507" max="10508" width="11.5" style="69" customWidth="1"/>
    <col min="10509" max="10752" width="11" style="69"/>
    <col min="10753" max="10753" width="32.375" style="69" customWidth="1"/>
    <col min="10754" max="10754" width="12.375" style="69" customWidth="1"/>
    <col min="10755" max="10755" width="12.875" style="69" customWidth="1"/>
    <col min="10756" max="10756" width="11" style="69"/>
    <col min="10757" max="10757" width="12.875" style="69" customWidth="1"/>
    <col min="10758" max="10758" width="13.5" style="69" customWidth="1"/>
    <col min="10759" max="10759" width="11" style="69"/>
    <col min="10760" max="10760" width="12.375" style="69" customWidth="1"/>
    <col min="10761" max="10762" width="11" style="69"/>
    <col min="10763" max="10764" width="11.5" style="69" customWidth="1"/>
    <col min="10765" max="11008" width="11" style="69"/>
    <col min="11009" max="11009" width="32.375" style="69" customWidth="1"/>
    <col min="11010" max="11010" width="12.375" style="69" customWidth="1"/>
    <col min="11011" max="11011" width="12.875" style="69" customWidth="1"/>
    <col min="11012" max="11012" width="11" style="69"/>
    <col min="11013" max="11013" width="12.875" style="69" customWidth="1"/>
    <col min="11014" max="11014" width="13.5" style="69" customWidth="1"/>
    <col min="11015" max="11015" width="11" style="69"/>
    <col min="11016" max="11016" width="12.375" style="69" customWidth="1"/>
    <col min="11017" max="11018" width="11" style="69"/>
    <col min="11019" max="11020" width="11.5" style="69" customWidth="1"/>
    <col min="11021" max="11264" width="11" style="69"/>
    <col min="11265" max="11265" width="32.375" style="69" customWidth="1"/>
    <col min="11266" max="11266" width="12.375" style="69" customWidth="1"/>
    <col min="11267" max="11267" width="12.875" style="69" customWidth="1"/>
    <col min="11268" max="11268" width="11" style="69"/>
    <col min="11269" max="11269" width="12.875" style="69" customWidth="1"/>
    <col min="11270" max="11270" width="13.5" style="69" customWidth="1"/>
    <col min="11271" max="11271" width="11" style="69"/>
    <col min="11272" max="11272" width="12.375" style="69" customWidth="1"/>
    <col min="11273" max="11274" width="11" style="69"/>
    <col min="11275" max="11276" width="11.5" style="69" customWidth="1"/>
    <col min="11277" max="11520" width="11" style="69"/>
    <col min="11521" max="11521" width="32.375" style="69" customWidth="1"/>
    <col min="11522" max="11522" width="12.375" style="69" customWidth="1"/>
    <col min="11523" max="11523" width="12.875" style="69" customWidth="1"/>
    <col min="11524" max="11524" width="11" style="69"/>
    <col min="11525" max="11525" width="12.875" style="69" customWidth="1"/>
    <col min="11526" max="11526" width="13.5" style="69" customWidth="1"/>
    <col min="11527" max="11527" width="11" style="69"/>
    <col min="11528" max="11528" width="12.375" style="69" customWidth="1"/>
    <col min="11529" max="11530" width="11" style="69"/>
    <col min="11531" max="11532" width="11.5" style="69" customWidth="1"/>
    <col min="11533" max="11776" width="11" style="69"/>
    <col min="11777" max="11777" width="32.375" style="69" customWidth="1"/>
    <col min="11778" max="11778" width="12.375" style="69" customWidth="1"/>
    <col min="11779" max="11779" width="12.875" style="69" customWidth="1"/>
    <col min="11780" max="11780" width="11" style="69"/>
    <col min="11781" max="11781" width="12.875" style="69" customWidth="1"/>
    <col min="11782" max="11782" width="13.5" style="69" customWidth="1"/>
    <col min="11783" max="11783" width="11" style="69"/>
    <col min="11784" max="11784" width="12.375" style="69" customWidth="1"/>
    <col min="11785" max="11786" width="11" style="69"/>
    <col min="11787" max="11788" width="11.5" style="69" customWidth="1"/>
    <col min="11789" max="12032" width="11" style="69"/>
    <col min="12033" max="12033" width="32.375" style="69" customWidth="1"/>
    <col min="12034" max="12034" width="12.375" style="69" customWidth="1"/>
    <col min="12035" max="12035" width="12.875" style="69" customWidth="1"/>
    <col min="12036" max="12036" width="11" style="69"/>
    <col min="12037" max="12037" width="12.875" style="69" customWidth="1"/>
    <col min="12038" max="12038" width="13.5" style="69" customWidth="1"/>
    <col min="12039" max="12039" width="11" style="69"/>
    <col min="12040" max="12040" width="12.375" style="69" customWidth="1"/>
    <col min="12041" max="12042" width="11" style="69"/>
    <col min="12043" max="12044" width="11.5" style="69" customWidth="1"/>
    <col min="12045" max="12288" width="11" style="69"/>
    <col min="12289" max="12289" width="32.375" style="69" customWidth="1"/>
    <col min="12290" max="12290" width="12.375" style="69" customWidth="1"/>
    <col min="12291" max="12291" width="12.875" style="69" customWidth="1"/>
    <col min="12292" max="12292" width="11" style="69"/>
    <col min="12293" max="12293" width="12.875" style="69" customWidth="1"/>
    <col min="12294" max="12294" width="13.5" style="69" customWidth="1"/>
    <col min="12295" max="12295" width="11" style="69"/>
    <col min="12296" max="12296" width="12.375" style="69" customWidth="1"/>
    <col min="12297" max="12298" width="11" style="69"/>
    <col min="12299" max="12300" width="11.5" style="69" customWidth="1"/>
    <col min="12301" max="12544" width="11" style="69"/>
    <col min="12545" max="12545" width="32.375" style="69" customWidth="1"/>
    <col min="12546" max="12546" width="12.375" style="69" customWidth="1"/>
    <col min="12547" max="12547" width="12.875" style="69" customWidth="1"/>
    <col min="12548" max="12548" width="11" style="69"/>
    <col min="12549" max="12549" width="12.875" style="69" customWidth="1"/>
    <col min="12550" max="12550" width="13.5" style="69" customWidth="1"/>
    <col min="12551" max="12551" width="11" style="69"/>
    <col min="12552" max="12552" width="12.375" style="69" customWidth="1"/>
    <col min="12553" max="12554" width="11" style="69"/>
    <col min="12555" max="12556" width="11.5" style="69" customWidth="1"/>
    <col min="12557" max="12800" width="11" style="69"/>
    <col min="12801" max="12801" width="32.375" style="69" customWidth="1"/>
    <col min="12802" max="12802" width="12.375" style="69" customWidth="1"/>
    <col min="12803" max="12803" width="12.875" style="69" customWidth="1"/>
    <col min="12804" max="12804" width="11" style="69"/>
    <col min="12805" max="12805" width="12.875" style="69" customWidth="1"/>
    <col min="12806" max="12806" width="13.5" style="69" customWidth="1"/>
    <col min="12807" max="12807" width="11" style="69"/>
    <col min="12808" max="12808" width="12.375" style="69" customWidth="1"/>
    <col min="12809" max="12810" width="11" style="69"/>
    <col min="12811" max="12812" width="11.5" style="69" customWidth="1"/>
    <col min="12813" max="13056" width="11" style="69"/>
    <col min="13057" max="13057" width="32.375" style="69" customWidth="1"/>
    <col min="13058" max="13058" width="12.375" style="69" customWidth="1"/>
    <col min="13059" max="13059" width="12.875" style="69" customWidth="1"/>
    <col min="13060" max="13060" width="11" style="69"/>
    <col min="13061" max="13061" width="12.875" style="69" customWidth="1"/>
    <col min="13062" max="13062" width="13.5" style="69" customWidth="1"/>
    <col min="13063" max="13063" width="11" style="69"/>
    <col min="13064" max="13064" width="12.375" style="69" customWidth="1"/>
    <col min="13065" max="13066" width="11" style="69"/>
    <col min="13067" max="13068" width="11.5" style="69" customWidth="1"/>
    <col min="13069" max="13312" width="11" style="69"/>
    <col min="13313" max="13313" width="32.375" style="69" customWidth="1"/>
    <col min="13314" max="13314" width="12.375" style="69" customWidth="1"/>
    <col min="13315" max="13315" width="12.875" style="69" customWidth="1"/>
    <col min="13316" max="13316" width="11" style="69"/>
    <col min="13317" max="13317" width="12.875" style="69" customWidth="1"/>
    <col min="13318" max="13318" width="13.5" style="69" customWidth="1"/>
    <col min="13319" max="13319" width="11" style="69"/>
    <col min="13320" max="13320" width="12.375" style="69" customWidth="1"/>
    <col min="13321" max="13322" width="11" style="69"/>
    <col min="13323" max="13324" width="11.5" style="69" customWidth="1"/>
    <col min="13325" max="13568" width="11" style="69"/>
    <col min="13569" max="13569" width="32.375" style="69" customWidth="1"/>
    <col min="13570" max="13570" width="12.375" style="69" customWidth="1"/>
    <col min="13571" max="13571" width="12.875" style="69" customWidth="1"/>
    <col min="13572" max="13572" width="11" style="69"/>
    <col min="13573" max="13573" width="12.875" style="69" customWidth="1"/>
    <col min="13574" max="13574" width="13.5" style="69" customWidth="1"/>
    <col min="13575" max="13575" width="11" style="69"/>
    <col min="13576" max="13576" width="12.375" style="69" customWidth="1"/>
    <col min="13577" max="13578" width="11" style="69"/>
    <col min="13579" max="13580" width="11.5" style="69" customWidth="1"/>
    <col min="13581" max="13824" width="11" style="69"/>
    <col min="13825" max="13825" width="32.375" style="69" customWidth="1"/>
    <col min="13826" max="13826" width="12.375" style="69" customWidth="1"/>
    <col min="13827" max="13827" width="12.875" style="69" customWidth="1"/>
    <col min="13828" max="13828" width="11" style="69"/>
    <col min="13829" max="13829" width="12.875" style="69" customWidth="1"/>
    <col min="13830" max="13830" width="13.5" style="69" customWidth="1"/>
    <col min="13831" max="13831" width="11" style="69"/>
    <col min="13832" max="13832" width="12.375" style="69" customWidth="1"/>
    <col min="13833" max="13834" width="11" style="69"/>
    <col min="13835" max="13836" width="11.5" style="69" customWidth="1"/>
    <col min="13837" max="14080" width="11" style="69"/>
    <col min="14081" max="14081" width="32.375" style="69" customWidth="1"/>
    <col min="14082" max="14082" width="12.375" style="69" customWidth="1"/>
    <col min="14083" max="14083" width="12.875" style="69" customWidth="1"/>
    <col min="14084" max="14084" width="11" style="69"/>
    <col min="14085" max="14085" width="12.875" style="69" customWidth="1"/>
    <col min="14086" max="14086" width="13.5" style="69" customWidth="1"/>
    <col min="14087" max="14087" width="11" style="69"/>
    <col min="14088" max="14088" width="12.375" style="69" customWidth="1"/>
    <col min="14089" max="14090" width="11" style="69"/>
    <col min="14091" max="14092" width="11.5" style="69" customWidth="1"/>
    <col min="14093" max="14336" width="11" style="69"/>
    <col min="14337" max="14337" width="32.375" style="69" customWidth="1"/>
    <col min="14338" max="14338" width="12.375" style="69" customWidth="1"/>
    <col min="14339" max="14339" width="12.875" style="69" customWidth="1"/>
    <col min="14340" max="14340" width="11" style="69"/>
    <col min="14341" max="14341" width="12.875" style="69" customWidth="1"/>
    <col min="14342" max="14342" width="13.5" style="69" customWidth="1"/>
    <col min="14343" max="14343" width="11" style="69"/>
    <col min="14344" max="14344" width="12.375" style="69" customWidth="1"/>
    <col min="14345" max="14346" width="11" style="69"/>
    <col min="14347" max="14348" width="11.5" style="69" customWidth="1"/>
    <col min="14349" max="14592" width="11" style="69"/>
    <col min="14593" max="14593" width="32.375" style="69" customWidth="1"/>
    <col min="14594" max="14594" width="12.375" style="69" customWidth="1"/>
    <col min="14595" max="14595" width="12.875" style="69" customWidth="1"/>
    <col min="14596" max="14596" width="11" style="69"/>
    <col min="14597" max="14597" width="12.875" style="69" customWidth="1"/>
    <col min="14598" max="14598" width="13.5" style="69" customWidth="1"/>
    <col min="14599" max="14599" width="11" style="69"/>
    <col min="14600" max="14600" width="12.375" style="69" customWidth="1"/>
    <col min="14601" max="14602" width="11" style="69"/>
    <col min="14603" max="14604" width="11.5" style="69" customWidth="1"/>
    <col min="14605" max="14848" width="11" style="69"/>
    <col min="14849" max="14849" width="32.375" style="69" customWidth="1"/>
    <col min="14850" max="14850" width="12.375" style="69" customWidth="1"/>
    <col min="14851" max="14851" width="12.875" style="69" customWidth="1"/>
    <col min="14852" max="14852" width="11" style="69"/>
    <col min="14853" max="14853" width="12.875" style="69" customWidth="1"/>
    <col min="14854" max="14854" width="13.5" style="69" customWidth="1"/>
    <col min="14855" max="14855" width="11" style="69"/>
    <col min="14856" max="14856" width="12.375" style="69" customWidth="1"/>
    <col min="14857" max="14858" width="11" style="69"/>
    <col min="14859" max="14860" width="11.5" style="69" customWidth="1"/>
    <col min="14861" max="15104" width="11" style="69"/>
    <col min="15105" max="15105" width="32.375" style="69" customWidth="1"/>
    <col min="15106" max="15106" width="12.375" style="69" customWidth="1"/>
    <col min="15107" max="15107" width="12.875" style="69" customWidth="1"/>
    <col min="15108" max="15108" width="11" style="69"/>
    <col min="15109" max="15109" width="12.875" style="69" customWidth="1"/>
    <col min="15110" max="15110" width="13.5" style="69" customWidth="1"/>
    <col min="15111" max="15111" width="11" style="69"/>
    <col min="15112" max="15112" width="12.375" style="69" customWidth="1"/>
    <col min="15113" max="15114" width="11" style="69"/>
    <col min="15115" max="15116" width="11.5" style="69" customWidth="1"/>
    <col min="15117" max="15360" width="11" style="69"/>
    <col min="15361" max="15361" width="32.375" style="69" customWidth="1"/>
    <col min="15362" max="15362" width="12.375" style="69" customWidth="1"/>
    <col min="15363" max="15363" width="12.875" style="69" customWidth="1"/>
    <col min="15364" max="15364" width="11" style="69"/>
    <col min="15365" max="15365" width="12.875" style="69" customWidth="1"/>
    <col min="15366" max="15366" width="13.5" style="69" customWidth="1"/>
    <col min="15367" max="15367" width="11" style="69"/>
    <col min="15368" max="15368" width="12.375" style="69" customWidth="1"/>
    <col min="15369" max="15370" width="11" style="69"/>
    <col min="15371" max="15372" width="11.5" style="69" customWidth="1"/>
    <col min="15373" max="15616" width="11" style="69"/>
    <col min="15617" max="15617" width="32.375" style="69" customWidth="1"/>
    <col min="15618" max="15618" width="12.375" style="69" customWidth="1"/>
    <col min="15619" max="15619" width="12.875" style="69" customWidth="1"/>
    <col min="15620" max="15620" width="11" style="69"/>
    <col min="15621" max="15621" width="12.875" style="69" customWidth="1"/>
    <col min="15622" max="15622" width="13.5" style="69" customWidth="1"/>
    <col min="15623" max="15623" width="11" style="69"/>
    <col min="15624" max="15624" width="12.375" style="69" customWidth="1"/>
    <col min="15625" max="15626" width="11" style="69"/>
    <col min="15627" max="15628" width="11.5" style="69" customWidth="1"/>
    <col min="15629" max="15872" width="11" style="69"/>
    <col min="15873" max="15873" width="32.375" style="69" customWidth="1"/>
    <col min="15874" max="15874" width="12.375" style="69" customWidth="1"/>
    <col min="15875" max="15875" width="12.875" style="69" customWidth="1"/>
    <col min="15876" max="15876" width="11" style="69"/>
    <col min="15877" max="15877" width="12.875" style="69" customWidth="1"/>
    <col min="15878" max="15878" width="13.5" style="69" customWidth="1"/>
    <col min="15879" max="15879" width="11" style="69"/>
    <col min="15880" max="15880" width="12.375" style="69" customWidth="1"/>
    <col min="15881" max="15882" width="11" style="69"/>
    <col min="15883" max="15884" width="11.5" style="69" customWidth="1"/>
    <col min="15885" max="16128" width="11" style="69"/>
    <col min="16129" max="16129" width="32.375" style="69" customWidth="1"/>
    <col min="16130" max="16130" width="12.375" style="69" customWidth="1"/>
    <col min="16131" max="16131" width="12.875" style="69" customWidth="1"/>
    <col min="16132" max="16132" width="11" style="69"/>
    <col min="16133" max="16133" width="12.875" style="69" customWidth="1"/>
    <col min="16134" max="16134" width="13.5" style="69" customWidth="1"/>
    <col min="16135" max="16135" width="11" style="69"/>
    <col min="16136" max="16136" width="12.375" style="69" customWidth="1"/>
    <col min="16137" max="16138" width="11" style="69"/>
    <col min="16139" max="16140" width="11.5" style="69" customWidth="1"/>
    <col min="16141" max="16384" width="11" style="69"/>
  </cols>
  <sheetData>
    <row r="1" spans="1:8" x14ac:dyDescent="0.2">
      <c r="A1" s="6" t="s">
        <v>256</v>
      </c>
      <c r="B1" s="3"/>
      <c r="C1" s="3"/>
      <c r="D1" s="3"/>
      <c r="E1" s="3"/>
      <c r="F1" s="3"/>
      <c r="G1" s="3"/>
    </row>
    <row r="2" spans="1:8" ht="15.75" x14ac:dyDescent="0.25">
      <c r="A2" s="2"/>
      <c r="B2" s="89"/>
      <c r="C2" s="3"/>
      <c r="D2" s="3"/>
      <c r="E2" s="3"/>
      <c r="F2" s="3"/>
      <c r="G2" s="3"/>
      <c r="H2" s="55" t="s">
        <v>152</v>
      </c>
    </row>
    <row r="3" spans="1:8" x14ac:dyDescent="0.2">
      <c r="A3" s="70"/>
      <c r="B3" s="785">
        <f>INDICE!A3</f>
        <v>44013</v>
      </c>
      <c r="C3" s="786"/>
      <c r="D3" s="786" t="s">
        <v>116</v>
      </c>
      <c r="E3" s="786"/>
      <c r="F3" s="786" t="s">
        <v>117</v>
      </c>
      <c r="G3" s="786"/>
      <c r="H3" s="786"/>
    </row>
    <row r="4" spans="1:8" x14ac:dyDescent="0.2">
      <c r="A4" s="66"/>
      <c r="B4" s="63" t="s">
        <v>47</v>
      </c>
      <c r="C4" s="63" t="s">
        <v>434</v>
      </c>
      <c r="D4" s="63" t="s">
        <v>47</v>
      </c>
      <c r="E4" s="63" t="s">
        <v>434</v>
      </c>
      <c r="F4" s="63" t="s">
        <v>47</v>
      </c>
      <c r="G4" s="64" t="s">
        <v>434</v>
      </c>
      <c r="H4" s="64" t="s">
        <v>122</v>
      </c>
    </row>
    <row r="5" spans="1:8" x14ac:dyDescent="0.2">
      <c r="A5" s="3" t="s">
        <v>530</v>
      </c>
      <c r="B5" s="313">
        <v>56</v>
      </c>
      <c r="C5" s="72">
        <v>-26.315789473684209</v>
      </c>
      <c r="D5" s="71">
        <v>542</v>
      </c>
      <c r="E5" s="72">
        <v>-0.73260073260073255</v>
      </c>
      <c r="F5" s="71">
        <v>1163</v>
      </c>
      <c r="G5" s="72">
        <v>10.219937583103272</v>
      </c>
      <c r="H5" s="316">
        <v>1.9160211394299291</v>
      </c>
    </row>
    <row r="6" spans="1:8" x14ac:dyDescent="0.2">
      <c r="A6" s="3" t="s">
        <v>48</v>
      </c>
      <c r="B6" s="314">
        <v>637.90100000000007</v>
      </c>
      <c r="C6" s="59">
        <v>-18.72474884215756</v>
      </c>
      <c r="D6" s="58">
        <v>4445.6679999999997</v>
      </c>
      <c r="E6" s="59">
        <v>-12.590365425511834</v>
      </c>
      <c r="F6" s="58">
        <v>8447.0330000000013</v>
      </c>
      <c r="G6" s="59">
        <v>-8.0120264521835232</v>
      </c>
      <c r="H6" s="317">
        <v>13.916331722667424</v>
      </c>
    </row>
    <row r="7" spans="1:8" x14ac:dyDescent="0.2">
      <c r="A7" s="3" t="s">
        <v>49</v>
      </c>
      <c r="B7" s="314">
        <v>605.61800000000005</v>
      </c>
      <c r="C7" s="59">
        <v>-30.908352471013966</v>
      </c>
      <c r="D7" s="58">
        <v>4823.8330000000005</v>
      </c>
      <c r="E7" s="59">
        <v>-19.629493131782525</v>
      </c>
      <c r="F7" s="58">
        <v>9092.0280000000002</v>
      </c>
      <c r="G7" s="59">
        <v>-13.587316649235904</v>
      </c>
      <c r="H7" s="317">
        <v>14.978949138683422</v>
      </c>
    </row>
    <row r="8" spans="1:8" x14ac:dyDescent="0.2">
      <c r="A8" s="3" t="s">
        <v>123</v>
      </c>
      <c r="B8" s="314">
        <v>1936.0000000000002</v>
      </c>
      <c r="C8" s="59">
        <v>-13.222770058269843</v>
      </c>
      <c r="D8" s="58">
        <v>14360</v>
      </c>
      <c r="E8" s="59">
        <v>-9.1426763682378986</v>
      </c>
      <c r="F8" s="58">
        <v>25852</v>
      </c>
      <c r="G8" s="59">
        <v>-7.2573991031390133</v>
      </c>
      <c r="H8" s="317">
        <v>42.590695181893835</v>
      </c>
    </row>
    <row r="9" spans="1:8" x14ac:dyDescent="0.2">
      <c r="A9" s="3" t="s">
        <v>124</v>
      </c>
      <c r="B9" s="314">
        <v>231.846</v>
      </c>
      <c r="C9" s="59">
        <v>-45.508389525960638</v>
      </c>
      <c r="D9" s="58">
        <v>1812.3820000000001</v>
      </c>
      <c r="E9" s="59">
        <v>-40.2622632665963</v>
      </c>
      <c r="F9" s="58">
        <v>3834.1529999999998</v>
      </c>
      <c r="G9" s="73">
        <v>-32.891462660945123</v>
      </c>
      <c r="H9" s="317">
        <v>6.316696646439107</v>
      </c>
    </row>
    <row r="10" spans="1:8" x14ac:dyDescent="0.2">
      <c r="A10" s="66" t="s">
        <v>642</v>
      </c>
      <c r="B10" s="315">
        <v>995.58400000000006</v>
      </c>
      <c r="C10" s="59">
        <v>-10.479047300480879</v>
      </c>
      <c r="D10" s="74">
        <v>7185.4639999999999</v>
      </c>
      <c r="E10" s="75">
        <v>-4.327729000127527</v>
      </c>
      <c r="F10" s="74">
        <v>12310.49</v>
      </c>
      <c r="G10" s="75">
        <v>-5.9481565006222299</v>
      </c>
      <c r="H10" s="318">
        <v>20.281306170886285</v>
      </c>
    </row>
    <row r="11" spans="1:8" x14ac:dyDescent="0.2">
      <c r="A11" s="76" t="s">
        <v>115</v>
      </c>
      <c r="B11" s="77">
        <v>4462.9490000000005</v>
      </c>
      <c r="C11" s="78">
        <v>-18.943941730507579</v>
      </c>
      <c r="D11" s="77">
        <v>33169.346999999994</v>
      </c>
      <c r="E11" s="78">
        <v>-12.674110899901924</v>
      </c>
      <c r="F11" s="77">
        <v>60698.703999999998</v>
      </c>
      <c r="G11" s="78">
        <v>-9.9919398804498378</v>
      </c>
      <c r="H11" s="78">
        <v>100</v>
      </c>
    </row>
    <row r="12" spans="1:8" x14ac:dyDescent="0.2">
      <c r="A12" s="3"/>
      <c r="B12" s="3"/>
      <c r="C12" s="3"/>
      <c r="D12" s="3"/>
      <c r="E12" s="3"/>
      <c r="F12" s="3"/>
      <c r="G12" s="3"/>
      <c r="H12" s="79" t="s">
        <v>223</v>
      </c>
    </row>
    <row r="13" spans="1:8" x14ac:dyDescent="0.2">
      <c r="A13" s="80" t="s">
        <v>593</v>
      </c>
      <c r="B13" s="3"/>
      <c r="C13" s="3"/>
      <c r="D13" s="3"/>
      <c r="E13" s="3"/>
      <c r="F13" s="3"/>
      <c r="G13" s="3"/>
      <c r="H13" s="3"/>
    </row>
    <row r="14" spans="1:8" x14ac:dyDescent="0.2">
      <c r="A14" s="80" t="s">
        <v>594</v>
      </c>
      <c r="B14" s="58"/>
      <c r="C14" s="3"/>
      <c r="D14" s="3"/>
      <c r="E14" s="3"/>
      <c r="F14" s="3"/>
      <c r="G14" s="3"/>
      <c r="H14" s="3"/>
    </row>
    <row r="15" spans="1:8" x14ac:dyDescent="0.2">
      <c r="A15" s="80" t="s">
        <v>549</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162" t="s">
        <v>257</v>
      </c>
      <c r="B1" s="162"/>
      <c r="C1" s="162"/>
      <c r="D1" s="162"/>
      <c r="E1" s="162"/>
      <c r="F1" s="15"/>
      <c r="G1" s="15"/>
    </row>
    <row r="2" spans="1:7" x14ac:dyDescent="0.2">
      <c r="A2" s="162"/>
      <c r="B2" s="162"/>
      <c r="C2" s="162"/>
      <c r="D2" s="162"/>
      <c r="E2" s="165" t="s">
        <v>152</v>
      </c>
      <c r="F2" s="15"/>
      <c r="G2" s="15"/>
    </row>
    <row r="3" spans="1:7" x14ac:dyDescent="0.2">
      <c r="A3" s="807">
        <f>INDICE!A3</f>
        <v>44013</v>
      </c>
      <c r="B3" s="807">
        <v>41671</v>
      </c>
      <c r="C3" s="808">
        <v>41671</v>
      </c>
      <c r="D3" s="807">
        <v>41671</v>
      </c>
      <c r="E3" s="807">
        <v>41671</v>
      </c>
      <c r="F3" s="15"/>
    </row>
    <row r="4" spans="1:7" ht="15" x14ac:dyDescent="0.25">
      <c r="A4" s="1" t="s">
        <v>30</v>
      </c>
      <c r="B4" s="170">
        <v>1.8260000000000001</v>
      </c>
      <c r="C4" s="437"/>
      <c r="D4" s="15" t="s">
        <v>258</v>
      </c>
      <c r="E4" s="503">
        <v>4462.9490000000005</v>
      </c>
    </row>
    <row r="5" spans="1:7" x14ac:dyDescent="0.2">
      <c r="A5" s="1" t="s">
        <v>259</v>
      </c>
      <c r="B5" s="170">
        <v>4535</v>
      </c>
      <c r="C5" s="245"/>
      <c r="D5" s="1" t="s">
        <v>260</v>
      </c>
      <c r="E5" s="170">
        <v>-313</v>
      </c>
    </row>
    <row r="6" spans="1:7" x14ac:dyDescent="0.2">
      <c r="A6" s="1" t="s">
        <v>485</v>
      </c>
      <c r="B6" s="170">
        <v>178</v>
      </c>
      <c r="C6" s="245"/>
      <c r="D6" s="1" t="s">
        <v>261</v>
      </c>
      <c r="E6" s="170">
        <v>316.39287999999942</v>
      </c>
    </row>
    <row r="7" spans="1:7" x14ac:dyDescent="0.2">
      <c r="A7" s="1" t="s">
        <v>486</v>
      </c>
      <c r="B7" s="170">
        <v>35.173999999999978</v>
      </c>
      <c r="C7" s="245"/>
      <c r="D7" s="1" t="s">
        <v>487</v>
      </c>
      <c r="E7" s="170">
        <v>1372</v>
      </c>
    </row>
    <row r="8" spans="1:7" x14ac:dyDescent="0.2">
      <c r="A8" s="1" t="s">
        <v>488</v>
      </c>
      <c r="B8" s="170">
        <v>-248</v>
      </c>
      <c r="C8" s="245"/>
      <c r="D8" s="1" t="s">
        <v>489</v>
      </c>
      <c r="E8" s="170">
        <v>-1603</v>
      </c>
    </row>
    <row r="9" spans="1:7" ht="15" x14ac:dyDescent="0.25">
      <c r="A9" s="177" t="s">
        <v>58</v>
      </c>
      <c r="B9" s="441">
        <v>4502</v>
      </c>
      <c r="C9" s="245"/>
      <c r="D9" s="1" t="s">
        <v>263</v>
      </c>
      <c r="E9" s="170">
        <v>149</v>
      </c>
    </row>
    <row r="10" spans="1:7" ht="15" x14ac:dyDescent="0.25">
      <c r="A10" s="1" t="s">
        <v>262</v>
      </c>
      <c r="B10" s="170">
        <v>-39.050999999999476</v>
      </c>
      <c r="C10" s="245"/>
      <c r="D10" s="177" t="s">
        <v>490</v>
      </c>
      <c r="E10" s="441">
        <v>4384.3418799999999</v>
      </c>
      <c r="G10" s="515"/>
    </row>
    <row r="11" spans="1:7" ht="15" x14ac:dyDescent="0.25">
      <c r="A11" s="177" t="s">
        <v>258</v>
      </c>
      <c r="B11" s="441">
        <v>4462.9490000000005</v>
      </c>
      <c r="C11" s="438"/>
      <c r="D11" s="216"/>
      <c r="E11" s="430"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875" style="3" customWidth="1"/>
    <col min="2" max="2" width="11.5"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811" t="s">
        <v>492</v>
      </c>
      <c r="B1" s="811"/>
      <c r="C1" s="811"/>
      <c r="D1" s="811"/>
      <c r="E1" s="196"/>
      <c r="F1" s="196"/>
      <c r="G1" s="6"/>
      <c r="H1" s="6"/>
      <c r="I1" s="6"/>
      <c r="J1" s="6"/>
    </row>
    <row r="2" spans="1:10" ht="14.25" customHeight="1" x14ac:dyDescent="0.2">
      <c r="A2" s="811"/>
      <c r="B2" s="811"/>
      <c r="C2" s="811"/>
      <c r="D2" s="811"/>
      <c r="E2" s="196"/>
      <c r="F2" s="196"/>
      <c r="G2" s="6"/>
      <c r="H2" s="6"/>
      <c r="I2" s="6"/>
      <c r="J2" s="6"/>
    </row>
    <row r="3" spans="1:10" ht="14.25" customHeight="1" x14ac:dyDescent="0.2">
      <c r="A3" s="697"/>
      <c r="B3" s="697"/>
      <c r="C3" s="697"/>
      <c r="D3" s="698" t="s">
        <v>264</v>
      </c>
    </row>
    <row r="4" spans="1:10" ht="14.25" customHeight="1" x14ac:dyDescent="0.2">
      <c r="A4" s="197"/>
      <c r="B4" s="197"/>
      <c r="C4" s="198" t="s">
        <v>606</v>
      </c>
      <c r="D4" s="198" t="s">
        <v>607</v>
      </c>
    </row>
    <row r="5" spans="1:10" ht="14.25" customHeight="1" x14ac:dyDescent="0.2">
      <c r="A5" s="812">
        <v>2016</v>
      </c>
      <c r="B5" s="672" t="s">
        <v>608</v>
      </c>
      <c r="C5" s="673">
        <v>11.27</v>
      </c>
      <c r="D5" s="201">
        <v>-4.8945147679324901</v>
      </c>
    </row>
    <row r="6" spans="1:10" ht="14.25" customHeight="1" x14ac:dyDescent="0.2">
      <c r="A6" s="813"/>
      <c r="B6" s="199" t="s">
        <v>609</v>
      </c>
      <c r="C6" s="699">
        <v>11.71</v>
      </c>
      <c r="D6" s="200">
        <v>3.9041703637977045</v>
      </c>
    </row>
    <row r="7" spans="1:10" ht="14.25" customHeight="1" x14ac:dyDescent="0.2">
      <c r="A7" s="813"/>
      <c r="B7" s="199" t="s">
        <v>610</v>
      </c>
      <c r="C7" s="699">
        <v>12.28</v>
      </c>
      <c r="D7" s="200">
        <v>4.8676345004269725</v>
      </c>
    </row>
    <row r="8" spans="1:10" ht="14.25" customHeight="1" x14ac:dyDescent="0.2">
      <c r="A8" s="814"/>
      <c r="B8" s="202" t="s">
        <v>611</v>
      </c>
      <c r="C8" s="651">
        <v>12.89</v>
      </c>
      <c r="D8" s="203">
        <v>4.9674267100977296</v>
      </c>
    </row>
    <row r="9" spans="1:10" ht="14.25" customHeight="1" x14ac:dyDescent="0.2">
      <c r="A9" s="815">
        <v>2017</v>
      </c>
      <c r="B9" s="672" t="s">
        <v>612</v>
      </c>
      <c r="C9" s="673">
        <v>13.52</v>
      </c>
      <c r="D9" s="201">
        <v>4.8875096974398682</v>
      </c>
    </row>
    <row r="10" spans="1:10" ht="14.25" customHeight="1" x14ac:dyDescent="0.2">
      <c r="A10" s="809"/>
      <c r="B10" s="199" t="s">
        <v>613</v>
      </c>
      <c r="C10" s="699">
        <v>14.18</v>
      </c>
      <c r="D10" s="200">
        <v>4.881656804733729</v>
      </c>
    </row>
    <row r="11" spans="1:10" ht="14.25" customHeight="1" x14ac:dyDescent="0.2">
      <c r="A11" s="809"/>
      <c r="B11" s="199" t="s">
        <v>614</v>
      </c>
      <c r="C11" s="699">
        <v>14.88</v>
      </c>
      <c r="D11" s="200">
        <v>4.9365303244005716</v>
      </c>
    </row>
    <row r="12" spans="1:10" ht="14.25" customHeight="1" x14ac:dyDescent="0.2">
      <c r="A12" s="809"/>
      <c r="B12" s="199" t="s">
        <v>615</v>
      </c>
      <c r="C12" s="699">
        <v>14.15</v>
      </c>
      <c r="D12" s="200">
        <v>-4.9059139784946266</v>
      </c>
    </row>
    <row r="13" spans="1:10" ht="14.25" customHeight="1" x14ac:dyDescent="0.2">
      <c r="A13" s="809"/>
      <c r="B13" s="199" t="s">
        <v>616</v>
      </c>
      <c r="C13" s="699">
        <v>14.45</v>
      </c>
      <c r="D13" s="200">
        <v>2.1201413427561762</v>
      </c>
    </row>
    <row r="14" spans="1:10" ht="14.25" customHeight="1" x14ac:dyDescent="0.2">
      <c r="A14" s="810"/>
      <c r="B14" s="202" t="s">
        <v>617</v>
      </c>
      <c r="C14" s="651">
        <v>14.68</v>
      </c>
      <c r="D14" s="203">
        <v>1.5916955017301067</v>
      </c>
    </row>
    <row r="15" spans="1:10" ht="14.25" customHeight="1" x14ac:dyDescent="0.2">
      <c r="A15" s="815">
        <v>2018</v>
      </c>
      <c r="B15" s="672" t="s">
        <v>618</v>
      </c>
      <c r="C15" s="673">
        <v>13.96</v>
      </c>
      <c r="D15" s="201">
        <v>-4.9046321525885483</v>
      </c>
    </row>
    <row r="16" spans="1:10" ht="14.25" customHeight="1" x14ac:dyDescent="0.2">
      <c r="A16" s="809"/>
      <c r="B16" s="199" t="s">
        <v>619</v>
      </c>
      <c r="C16" s="699">
        <v>13.27</v>
      </c>
      <c r="D16" s="200">
        <v>-4.9426934097421293</v>
      </c>
    </row>
    <row r="17" spans="1:4" ht="14.25" customHeight="1" x14ac:dyDescent="0.2">
      <c r="A17" s="809"/>
      <c r="B17" s="199" t="s">
        <v>620</v>
      </c>
      <c r="C17" s="699">
        <v>13.92</v>
      </c>
      <c r="D17" s="200">
        <v>4.8982667671439364</v>
      </c>
    </row>
    <row r="18" spans="1:4" ht="14.25" customHeight="1" x14ac:dyDescent="0.2">
      <c r="A18" s="809"/>
      <c r="B18" s="199" t="s">
        <v>621</v>
      </c>
      <c r="C18" s="699">
        <v>14.61</v>
      </c>
      <c r="D18" s="200">
        <v>4.9568965517241343</v>
      </c>
    </row>
    <row r="19" spans="1:4" ht="14.25" customHeight="1" x14ac:dyDescent="0.2">
      <c r="A19" s="809"/>
      <c r="B19" s="199" t="s">
        <v>622</v>
      </c>
      <c r="C19" s="699">
        <v>15.33</v>
      </c>
      <c r="D19" s="200">
        <v>4.928131416837787</v>
      </c>
    </row>
    <row r="20" spans="1:4" ht="14.25" customHeight="1" x14ac:dyDescent="0.2">
      <c r="A20" s="810"/>
      <c r="B20" s="202" t="s">
        <v>623</v>
      </c>
      <c r="C20" s="651">
        <v>14.57</v>
      </c>
      <c r="D20" s="203">
        <v>-4.9575994781474213</v>
      </c>
    </row>
    <row r="21" spans="1:4" ht="14.25" customHeight="1" x14ac:dyDescent="0.2">
      <c r="A21" s="812">
        <v>2019</v>
      </c>
      <c r="B21" s="672" t="s">
        <v>624</v>
      </c>
      <c r="C21" s="673">
        <v>13.86</v>
      </c>
      <c r="D21" s="201">
        <v>-4.8730267673301357</v>
      </c>
    </row>
    <row r="22" spans="1:4" ht="14.25" customHeight="1" x14ac:dyDescent="0.2">
      <c r="A22" s="813"/>
      <c r="B22" s="767" t="s">
        <v>626</v>
      </c>
      <c r="C22" s="768">
        <v>13.17</v>
      </c>
      <c r="D22" s="769">
        <v>-4.9783549783549752</v>
      </c>
    </row>
    <row r="23" spans="1:4" ht="14.25" customHeight="1" x14ac:dyDescent="0.2">
      <c r="A23" s="813"/>
      <c r="B23" s="767" t="s">
        <v>628</v>
      </c>
      <c r="C23" s="768">
        <v>12.77</v>
      </c>
      <c r="D23" s="769">
        <v>-3.0372057706909672</v>
      </c>
    </row>
    <row r="24" spans="1:4" ht="14.25" customHeight="1" x14ac:dyDescent="0.2">
      <c r="A24" s="813"/>
      <c r="B24" s="767" t="s">
        <v>634</v>
      </c>
      <c r="C24" s="768">
        <v>12.15</v>
      </c>
      <c r="D24" s="769">
        <v>-4.8551292090837839</v>
      </c>
    </row>
    <row r="25" spans="1:4" ht="14.25" customHeight="1" x14ac:dyDescent="0.2">
      <c r="A25" s="814"/>
      <c r="B25" s="202" t="s">
        <v>636</v>
      </c>
      <c r="C25" s="651">
        <v>12.74</v>
      </c>
      <c r="D25" s="203">
        <v>4.8559670781892992</v>
      </c>
    </row>
    <row r="26" spans="1:4" ht="14.25" customHeight="1" x14ac:dyDescent="0.2">
      <c r="A26" s="809">
        <v>2020</v>
      </c>
      <c r="B26" s="767" t="s">
        <v>655</v>
      </c>
      <c r="C26" s="768">
        <v>13.37</v>
      </c>
      <c r="D26" s="769">
        <v>4.9450549450549373</v>
      </c>
    </row>
    <row r="27" spans="1:4" ht="14.25" customHeight="1" x14ac:dyDescent="0.2">
      <c r="A27" s="810"/>
      <c r="B27" s="202" t="s">
        <v>671</v>
      </c>
      <c r="C27" s="651">
        <v>12.71</v>
      </c>
      <c r="D27" s="203">
        <v>-4.9364248317127783</v>
      </c>
    </row>
    <row r="28" spans="1:4" ht="14.25" customHeight="1" x14ac:dyDescent="0.2">
      <c r="A28" s="674" t="s">
        <v>265</v>
      </c>
      <c r="B28"/>
      <c r="C28"/>
      <c r="D28" s="766" t="s">
        <v>591</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6:A27"/>
    <mergeCell ref="A1:D2"/>
    <mergeCell ref="A5:A8"/>
    <mergeCell ref="A9:A14"/>
    <mergeCell ref="A15:A20"/>
    <mergeCell ref="A21: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3" t="s">
        <v>599</v>
      </c>
      <c r="B1" s="53"/>
      <c r="C1" s="53"/>
      <c r="D1" s="53"/>
      <c r="E1" s="53"/>
      <c r="F1" s="6"/>
    </row>
    <row r="2" spans="1:6" x14ac:dyDescent="0.2">
      <c r="A2" s="54"/>
      <c r="B2" s="54"/>
      <c r="C2" s="54"/>
      <c r="D2" s="54"/>
      <c r="E2" s="54"/>
      <c r="F2" s="55" t="s">
        <v>106</v>
      </c>
    </row>
    <row r="3" spans="1:6" ht="14.45" customHeight="1" x14ac:dyDescent="0.2">
      <c r="A3" s="56"/>
      <c r="B3" s="777" t="s">
        <v>663</v>
      </c>
      <c r="C3" s="779" t="s">
        <v>433</v>
      </c>
      <c r="D3" s="777" t="s">
        <v>627</v>
      </c>
      <c r="E3" s="779" t="s">
        <v>433</v>
      </c>
      <c r="F3" s="781" t="s">
        <v>664</v>
      </c>
    </row>
    <row r="4" spans="1:6" ht="14.45" customHeight="1" x14ac:dyDescent="0.2">
      <c r="A4" s="513"/>
      <c r="B4" s="778"/>
      <c r="C4" s="780"/>
      <c r="D4" s="778"/>
      <c r="E4" s="780"/>
      <c r="F4" s="782"/>
    </row>
    <row r="5" spans="1:6" x14ac:dyDescent="0.2">
      <c r="A5" s="3" t="s">
        <v>108</v>
      </c>
      <c r="B5" s="95">
        <v>4783.2901499952222</v>
      </c>
      <c r="C5" s="191">
        <v>3.7963161367758747</v>
      </c>
      <c r="D5" s="95">
        <v>11516.021352823158</v>
      </c>
      <c r="E5" s="191">
        <v>8.8712062263609397</v>
      </c>
      <c r="F5" s="191">
        <v>-58.464038894625737</v>
      </c>
    </row>
    <row r="6" spans="1:6" x14ac:dyDescent="0.2">
      <c r="A6" s="3" t="s">
        <v>109</v>
      </c>
      <c r="B6" s="95">
        <v>56227.565204929801</v>
      </c>
      <c r="C6" s="191">
        <v>44.625687847789436</v>
      </c>
      <c r="D6" s="95">
        <v>57512.374605904261</v>
      </c>
      <c r="E6" s="191">
        <v>44.303854609615144</v>
      </c>
      <c r="F6" s="191">
        <v>-2.2339703581680324</v>
      </c>
    </row>
    <row r="7" spans="1:6" x14ac:dyDescent="0.2">
      <c r="A7" s="3" t="s">
        <v>110</v>
      </c>
      <c r="B7" s="95">
        <v>30896.818572656899</v>
      </c>
      <c r="C7" s="191">
        <v>24.521634114654553</v>
      </c>
      <c r="D7" s="95">
        <v>27082.115219260537</v>
      </c>
      <c r="E7" s="191">
        <v>20.862329253777464</v>
      </c>
      <c r="F7" s="191">
        <v>14.085692061022554</v>
      </c>
    </row>
    <row r="8" spans="1:6" x14ac:dyDescent="0.2">
      <c r="A8" s="3" t="s">
        <v>111</v>
      </c>
      <c r="B8" s="95">
        <v>15210</v>
      </c>
      <c r="C8" s="191">
        <v>12.07160064091423</v>
      </c>
      <c r="D8" s="95">
        <v>14478.799999999997</v>
      </c>
      <c r="E8" s="191">
        <v>11.153541381611502</v>
      </c>
      <c r="F8" s="191">
        <v>5.0501422769842996</v>
      </c>
    </row>
    <row r="9" spans="1:6" x14ac:dyDescent="0.2">
      <c r="A9" s="3" t="s">
        <v>112</v>
      </c>
      <c r="B9" s="95">
        <v>17961.1118877314</v>
      </c>
      <c r="C9" s="191">
        <v>14.255053897138106</v>
      </c>
      <c r="D9" s="95">
        <v>17944.473610967802</v>
      </c>
      <c r="E9" s="191">
        <v>13.823274649222656</v>
      </c>
      <c r="F9" s="191">
        <v>9.2720896273208328E-2</v>
      </c>
    </row>
    <row r="10" spans="1:6" x14ac:dyDescent="0.2">
      <c r="A10" s="3" t="s">
        <v>113</v>
      </c>
      <c r="B10" s="95">
        <v>329.39237603897999</v>
      </c>
      <c r="C10" s="191">
        <v>0.26142624705485945</v>
      </c>
      <c r="D10" s="95">
        <v>325.0931498996847</v>
      </c>
      <c r="E10" s="191">
        <v>0.25043096805567899</v>
      </c>
      <c r="F10" s="191">
        <v>1.3224597751819487</v>
      </c>
    </row>
    <row r="11" spans="1:6" x14ac:dyDescent="0.2">
      <c r="A11" s="3" t="s">
        <v>114</v>
      </c>
      <c r="B11" s="95">
        <v>590.02579535683606</v>
      </c>
      <c r="C11" s="191">
        <v>0.46828111567294611</v>
      </c>
      <c r="D11" s="95">
        <v>954.60017196904573</v>
      </c>
      <c r="E11" s="191">
        <v>0.73536291135661869</v>
      </c>
      <c r="F11" s="191">
        <v>-38.191316879841452</v>
      </c>
    </row>
    <row r="12" spans="1:6" x14ac:dyDescent="0.2">
      <c r="A12" s="60" t="s">
        <v>115</v>
      </c>
      <c r="B12" s="483">
        <v>125998.20398670914</v>
      </c>
      <c r="C12" s="484">
        <v>100</v>
      </c>
      <c r="D12" s="483">
        <v>129813.47811082448</v>
      </c>
      <c r="E12" s="484">
        <v>100.00000000000001</v>
      </c>
      <c r="F12" s="484">
        <v>-2.9390431406961937</v>
      </c>
    </row>
    <row r="13" spans="1:6" x14ac:dyDescent="0.2">
      <c r="A13" s="3"/>
      <c r="B13" s="3"/>
      <c r="C13" s="3"/>
      <c r="D13" s="3"/>
      <c r="E13" s="3"/>
      <c r="F13" s="55" t="s">
        <v>591</v>
      </c>
    </row>
    <row r="14" spans="1:6" x14ac:dyDescent="0.2">
      <c r="A14" s="485"/>
      <c r="B14" s="1"/>
      <c r="C14" s="1"/>
      <c r="D14" s="1"/>
      <c r="E14" s="1"/>
      <c r="F14" s="1"/>
    </row>
    <row r="15" spans="1:6" x14ac:dyDescent="0.2">
      <c r="A15" s="51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3" t="s">
        <v>493</v>
      </c>
      <c r="B1" s="53"/>
      <c r="C1" s="53"/>
      <c r="D1" s="6"/>
      <c r="E1" s="6"/>
      <c r="F1" s="6"/>
    </row>
    <row r="2" spans="1:6" x14ac:dyDescent="0.2">
      <c r="A2" s="54"/>
      <c r="B2" s="54"/>
      <c r="C2" s="54"/>
      <c r="D2" s="65"/>
      <c r="E2" s="65"/>
      <c r="F2" s="55" t="s">
        <v>266</v>
      </c>
    </row>
    <row r="3" spans="1:6" x14ac:dyDescent="0.2">
      <c r="A3" s="56"/>
      <c r="B3" s="788" t="s">
        <v>267</v>
      </c>
      <c r="C3" s="788"/>
      <c r="D3" s="788"/>
      <c r="E3" s="787" t="s">
        <v>268</v>
      </c>
      <c r="F3" s="787"/>
    </row>
    <row r="4" spans="1:6" x14ac:dyDescent="0.2">
      <c r="A4" s="66"/>
      <c r="B4" s="205" t="s">
        <v>670</v>
      </c>
      <c r="C4" s="206" t="s">
        <v>667</v>
      </c>
      <c r="D4" s="205" t="s">
        <v>672</v>
      </c>
      <c r="E4" s="189" t="s">
        <v>269</v>
      </c>
      <c r="F4" s="188" t="s">
        <v>270</v>
      </c>
    </row>
    <row r="5" spans="1:6" x14ac:dyDescent="0.2">
      <c r="A5" s="439" t="s">
        <v>495</v>
      </c>
      <c r="B5" s="90">
        <v>116.12610928064517</v>
      </c>
      <c r="C5" s="90">
        <v>112.43381209333332</v>
      </c>
      <c r="D5" s="90">
        <v>132.27481528064516</v>
      </c>
      <c r="E5" s="90">
        <v>3.2839740275343585</v>
      </c>
      <c r="F5" s="90">
        <v>-12.20845099328815</v>
      </c>
    </row>
    <row r="6" spans="1:6" x14ac:dyDescent="0.2">
      <c r="A6" s="66" t="s">
        <v>494</v>
      </c>
      <c r="B6" s="97">
        <v>105.77437210645162</v>
      </c>
      <c r="C6" s="203">
        <v>102.36824075000001</v>
      </c>
      <c r="D6" s="97">
        <v>121.04128768709678</v>
      </c>
      <c r="E6" s="97">
        <v>3.3273321212679035</v>
      </c>
      <c r="F6" s="97">
        <v>-12.612981795196681</v>
      </c>
    </row>
    <row r="7" spans="1:6" x14ac:dyDescent="0.2">
      <c r="F7" s="55" t="s">
        <v>591</v>
      </c>
    </row>
    <row r="13" spans="1:6" x14ac:dyDescent="0.2">
      <c r="C13" s="1" t="s">
        <v>382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75" t="s">
        <v>271</v>
      </c>
      <c r="B1" s="775"/>
      <c r="C1" s="775"/>
      <c r="D1" s="3"/>
      <c r="E1" s="3"/>
    </row>
    <row r="2" spans="1:38" x14ac:dyDescent="0.2">
      <c r="A2" s="776"/>
      <c r="B2" s="775"/>
      <c r="C2" s="775"/>
      <c r="D2" s="3"/>
      <c r="E2" s="55" t="s">
        <v>266</v>
      </c>
    </row>
    <row r="3" spans="1:38" x14ac:dyDescent="0.2">
      <c r="A3" s="57"/>
      <c r="B3" s="207" t="s">
        <v>272</v>
      </c>
      <c r="C3" s="207" t="s">
        <v>273</v>
      </c>
      <c r="D3" s="207" t="s">
        <v>274</v>
      </c>
      <c r="E3" s="207" t="s">
        <v>275</v>
      </c>
    </row>
    <row r="4" spans="1:38" x14ac:dyDescent="0.2">
      <c r="A4" s="208" t="s">
        <v>276</v>
      </c>
      <c r="B4" s="209">
        <v>116.12610928064517</v>
      </c>
      <c r="C4" s="210">
        <v>20.154118139616102</v>
      </c>
      <c r="D4" s="210">
        <v>47.411314060383901</v>
      </c>
      <c r="E4" s="210">
        <v>48.560677080645156</v>
      </c>
      <c r="F4" s="642"/>
      <c r="G4" s="642"/>
      <c r="H4" s="642"/>
      <c r="M4" s="325"/>
      <c r="N4" s="325"/>
      <c r="O4" s="325"/>
      <c r="P4" s="325"/>
      <c r="Q4" s="325"/>
      <c r="R4" s="325"/>
      <c r="S4" s="325"/>
      <c r="T4" s="325"/>
      <c r="U4" s="325"/>
      <c r="V4" s="325"/>
      <c r="W4" s="325"/>
      <c r="X4" s="325"/>
      <c r="Y4" s="325"/>
      <c r="Z4" s="325"/>
      <c r="AA4" s="325"/>
      <c r="AB4" s="325"/>
      <c r="AC4" s="325"/>
      <c r="AD4" s="325"/>
      <c r="AE4" s="290"/>
      <c r="AF4" s="290"/>
      <c r="AG4" s="290"/>
      <c r="AH4" s="290"/>
      <c r="AI4" s="290"/>
      <c r="AJ4" s="290"/>
      <c r="AK4" s="290"/>
      <c r="AL4" s="290"/>
    </row>
    <row r="5" spans="1:38" x14ac:dyDescent="0.2">
      <c r="A5" s="211" t="s">
        <v>277</v>
      </c>
      <c r="B5" s="212">
        <v>129.4774193548387</v>
      </c>
      <c r="C5" s="92">
        <v>20.672865275142314</v>
      </c>
      <c r="D5" s="92">
        <v>63.723263757115745</v>
      </c>
      <c r="E5" s="92">
        <v>45.081290322580642</v>
      </c>
      <c r="F5" s="642"/>
      <c r="G5" s="642"/>
      <c r="M5" s="643"/>
      <c r="N5" s="643"/>
      <c r="O5" s="643"/>
      <c r="P5" s="643"/>
      <c r="Q5" s="643"/>
      <c r="R5" s="643"/>
      <c r="S5" s="643"/>
      <c r="T5" s="643"/>
      <c r="U5" s="643"/>
      <c r="V5" s="643"/>
      <c r="W5" s="643"/>
      <c r="X5" s="643"/>
      <c r="Y5" s="643"/>
      <c r="Z5" s="643"/>
      <c r="AA5" s="643"/>
      <c r="AB5" s="643"/>
      <c r="AC5" s="643"/>
      <c r="AD5" s="643"/>
      <c r="AE5" s="289"/>
      <c r="AF5" s="289"/>
      <c r="AG5" s="289"/>
      <c r="AH5" s="289"/>
      <c r="AI5" s="289"/>
      <c r="AJ5" s="289"/>
      <c r="AK5" s="289"/>
      <c r="AL5" s="289"/>
    </row>
    <row r="6" spans="1:38" x14ac:dyDescent="0.2">
      <c r="A6" s="211" t="s">
        <v>278</v>
      </c>
      <c r="B6" s="212">
        <v>105.39354838709679</v>
      </c>
      <c r="C6" s="92">
        <v>17.565591397849467</v>
      </c>
      <c r="D6" s="92">
        <v>48.992892473118282</v>
      </c>
      <c r="E6" s="92">
        <v>38.835064516129037</v>
      </c>
      <c r="F6" s="642"/>
      <c r="G6" s="642"/>
      <c r="M6" s="643"/>
      <c r="N6" s="643"/>
      <c r="O6" s="643"/>
      <c r="P6" s="643"/>
      <c r="Q6" s="643"/>
      <c r="R6" s="643"/>
      <c r="S6" s="643"/>
      <c r="T6" s="643"/>
      <c r="U6" s="643"/>
      <c r="V6" s="643"/>
      <c r="W6" s="643"/>
      <c r="X6" s="643"/>
      <c r="Y6" s="643"/>
      <c r="Z6" s="643"/>
      <c r="AA6" s="643"/>
      <c r="AB6" s="643"/>
      <c r="AC6" s="643"/>
      <c r="AD6" s="643"/>
      <c r="AE6" s="289"/>
      <c r="AF6" s="289"/>
      <c r="AG6" s="289"/>
      <c r="AH6" s="289"/>
      <c r="AI6" s="289"/>
      <c r="AJ6" s="289"/>
      <c r="AK6" s="289"/>
      <c r="AL6" s="289"/>
    </row>
    <row r="7" spans="1:38" x14ac:dyDescent="0.2">
      <c r="A7" s="211" t="s">
        <v>236</v>
      </c>
      <c r="B7" s="212">
        <v>128.02354838709678</v>
      </c>
      <c r="C7" s="92">
        <v>22.218962943215143</v>
      </c>
      <c r="D7" s="92">
        <v>60.016133830978418</v>
      </c>
      <c r="E7" s="92">
        <v>45.788451612903216</v>
      </c>
      <c r="F7" s="642"/>
      <c r="G7" s="642"/>
      <c r="N7" s="643"/>
      <c r="O7" s="643"/>
      <c r="P7" s="643"/>
      <c r="Q7" s="643"/>
      <c r="R7" s="643"/>
      <c r="S7" s="643"/>
      <c r="T7" s="643"/>
      <c r="U7" s="643"/>
      <c r="V7" s="643"/>
      <c r="W7" s="643"/>
      <c r="X7" s="643"/>
      <c r="Y7" s="643"/>
      <c r="Z7" s="643"/>
      <c r="AA7" s="643"/>
      <c r="AB7" s="643"/>
      <c r="AC7" s="643"/>
      <c r="AD7" s="643"/>
      <c r="AE7" s="289"/>
      <c r="AF7" s="289"/>
      <c r="AG7" s="289"/>
      <c r="AH7" s="289"/>
      <c r="AI7" s="289"/>
      <c r="AJ7" s="289"/>
      <c r="AK7" s="289"/>
      <c r="AL7" s="289"/>
    </row>
    <row r="8" spans="1:38" x14ac:dyDescent="0.2">
      <c r="A8" s="211" t="s">
        <v>279</v>
      </c>
      <c r="B8" s="212">
        <v>87.165709677419358</v>
      </c>
      <c r="C8" s="92">
        <v>14.527618279569893</v>
      </c>
      <c r="D8" s="92">
        <v>36.30218817204301</v>
      </c>
      <c r="E8" s="92">
        <v>36.335903225806454</v>
      </c>
      <c r="F8" s="642"/>
      <c r="G8" s="642"/>
      <c r="N8" s="643"/>
      <c r="O8" s="643"/>
      <c r="P8" s="643"/>
      <c r="Q8" s="643"/>
      <c r="R8" s="643"/>
      <c r="S8" s="643"/>
      <c r="T8" s="643"/>
      <c r="U8" s="643"/>
      <c r="V8" s="643"/>
      <c r="W8" s="643"/>
      <c r="X8" s="643"/>
      <c r="Y8" s="643"/>
      <c r="Z8" s="643"/>
      <c r="AA8" s="643"/>
      <c r="AB8" s="643"/>
      <c r="AC8" s="643"/>
      <c r="AD8" s="643"/>
      <c r="AE8" s="289"/>
      <c r="AF8" s="289"/>
      <c r="AG8" s="289"/>
      <c r="AH8" s="289"/>
      <c r="AI8" s="289"/>
      <c r="AJ8" s="289"/>
      <c r="AK8" s="289"/>
      <c r="AL8" s="289"/>
    </row>
    <row r="9" spans="1:38" x14ac:dyDescent="0.2">
      <c r="A9" s="211" t="s">
        <v>280</v>
      </c>
      <c r="B9" s="212">
        <v>106.93764516129031</v>
      </c>
      <c r="C9" s="92">
        <v>17.074077798861477</v>
      </c>
      <c r="D9" s="92">
        <v>43.969986717267545</v>
      </c>
      <c r="E9" s="92">
        <v>45.893580645161286</v>
      </c>
      <c r="F9" s="642"/>
      <c r="G9" s="642"/>
    </row>
    <row r="10" spans="1:38" x14ac:dyDescent="0.2">
      <c r="A10" s="211" t="s">
        <v>281</v>
      </c>
      <c r="B10" s="212">
        <v>120.90216129032258</v>
      </c>
      <c r="C10" s="92">
        <v>24.180432258064517</v>
      </c>
      <c r="D10" s="92">
        <v>51.174825806451622</v>
      </c>
      <c r="E10" s="92">
        <v>45.546903225806453</v>
      </c>
      <c r="F10" s="642"/>
      <c r="G10" s="642"/>
    </row>
    <row r="11" spans="1:38" x14ac:dyDescent="0.2">
      <c r="A11" s="211" t="s">
        <v>282</v>
      </c>
      <c r="B11" s="212">
        <v>144.70303225806452</v>
      </c>
      <c r="C11" s="92">
        <v>28.940606451612904</v>
      </c>
      <c r="D11" s="92">
        <v>61.987974193548396</v>
      </c>
      <c r="E11" s="92">
        <v>53.774451612903228</v>
      </c>
      <c r="F11" s="642"/>
      <c r="G11" s="642"/>
    </row>
    <row r="12" spans="1:38" x14ac:dyDescent="0.2">
      <c r="A12" s="211" t="s">
        <v>283</v>
      </c>
      <c r="B12" s="212">
        <v>115.86451612903227</v>
      </c>
      <c r="C12" s="92">
        <v>19.310752688172045</v>
      </c>
      <c r="D12" s="92">
        <v>54.365182795698928</v>
      </c>
      <c r="E12" s="92">
        <v>42.188580645161288</v>
      </c>
      <c r="F12" s="642"/>
      <c r="G12" s="642"/>
    </row>
    <row r="13" spans="1:38" x14ac:dyDescent="0.2">
      <c r="A13" s="211" t="s">
        <v>284</v>
      </c>
      <c r="B13" s="212">
        <v>100.37293548387098</v>
      </c>
      <c r="C13" s="92">
        <v>18.100037546271814</v>
      </c>
      <c r="D13" s="92">
        <v>45.610962453728192</v>
      </c>
      <c r="E13" s="92">
        <v>36.66193548387097</v>
      </c>
      <c r="F13" s="642"/>
      <c r="G13" s="642"/>
    </row>
    <row r="14" spans="1:38" x14ac:dyDescent="0.2">
      <c r="A14" s="211" t="s">
        <v>206</v>
      </c>
      <c r="B14" s="212">
        <v>122.62258064516129</v>
      </c>
      <c r="C14" s="92">
        <v>20.437096774193552</v>
      </c>
      <c r="D14" s="92">
        <v>56.3</v>
      </c>
      <c r="E14" s="92">
        <v>45.885483870967747</v>
      </c>
      <c r="F14" s="642"/>
      <c r="G14" s="642"/>
    </row>
    <row r="15" spans="1:38" x14ac:dyDescent="0.2">
      <c r="A15" s="211" t="s">
        <v>285</v>
      </c>
      <c r="B15" s="212">
        <v>137.62903225806451</v>
      </c>
      <c r="C15" s="92">
        <v>26.637877211238294</v>
      </c>
      <c r="D15" s="92">
        <v>68.385122788761706</v>
      </c>
      <c r="E15" s="92">
        <v>42.606032258064516</v>
      </c>
      <c r="F15" s="642"/>
      <c r="G15" s="642"/>
    </row>
    <row r="16" spans="1:38" x14ac:dyDescent="0.2">
      <c r="A16" s="211" t="s">
        <v>237</v>
      </c>
      <c r="B16" s="213">
        <v>134.126</v>
      </c>
      <c r="C16" s="200">
        <v>22.354333333333336</v>
      </c>
      <c r="D16" s="200">
        <v>69.130053763440856</v>
      </c>
      <c r="E16" s="200">
        <v>42.641612903225806</v>
      </c>
      <c r="F16" s="642"/>
      <c r="G16" s="642"/>
    </row>
    <row r="17" spans="1:13" x14ac:dyDescent="0.2">
      <c r="A17" s="211" t="s">
        <v>238</v>
      </c>
      <c r="B17" s="212">
        <v>142.7516129032258</v>
      </c>
      <c r="C17" s="92">
        <v>27.629344432882416</v>
      </c>
      <c r="D17" s="92">
        <v>70.924010405827261</v>
      </c>
      <c r="E17" s="92">
        <v>44.198258064516125</v>
      </c>
      <c r="F17" s="642"/>
      <c r="G17" s="642"/>
    </row>
    <row r="18" spans="1:13" x14ac:dyDescent="0.2">
      <c r="A18" s="211" t="s">
        <v>286</v>
      </c>
      <c r="B18" s="212">
        <v>104.83164516129031</v>
      </c>
      <c r="C18" s="92">
        <v>22.287042672085342</v>
      </c>
      <c r="D18" s="92">
        <v>35.111699263398513</v>
      </c>
      <c r="E18" s="92">
        <v>47.432903225806456</v>
      </c>
      <c r="F18" s="642"/>
      <c r="G18" s="642"/>
    </row>
    <row r="19" spans="1:13" x14ac:dyDescent="0.2">
      <c r="A19" s="3" t="s">
        <v>287</v>
      </c>
      <c r="B19" s="212">
        <v>124.44032258064517</v>
      </c>
      <c r="C19" s="92">
        <v>23.269328612640969</v>
      </c>
      <c r="D19" s="92">
        <v>62.169252032520326</v>
      </c>
      <c r="E19" s="92">
        <v>39.001741935483871</v>
      </c>
      <c r="F19" s="642"/>
      <c r="G19" s="642"/>
    </row>
    <row r="20" spans="1:13" x14ac:dyDescent="0.2">
      <c r="A20" s="3" t="s">
        <v>207</v>
      </c>
      <c r="B20" s="212">
        <v>140.25261290322581</v>
      </c>
      <c r="C20" s="92">
        <v>25.291454785827607</v>
      </c>
      <c r="D20" s="92">
        <v>72.83993231094658</v>
      </c>
      <c r="E20" s="92">
        <v>42.121225806451619</v>
      </c>
      <c r="F20" s="642"/>
      <c r="G20" s="642"/>
    </row>
    <row r="21" spans="1:13" x14ac:dyDescent="0.2">
      <c r="A21" s="3" t="s">
        <v>288</v>
      </c>
      <c r="B21" s="212">
        <v>114.17632258064516</v>
      </c>
      <c r="C21" s="92">
        <v>19.815725406558251</v>
      </c>
      <c r="D21" s="92">
        <v>51.998016528925625</v>
      </c>
      <c r="E21" s="92">
        <v>42.362580645161287</v>
      </c>
      <c r="F21" s="642"/>
      <c r="G21" s="642"/>
    </row>
    <row r="22" spans="1:13" x14ac:dyDescent="0.2">
      <c r="A22" s="199" t="s">
        <v>289</v>
      </c>
      <c r="B22" s="212">
        <v>107.89648387096774</v>
      </c>
      <c r="C22" s="92">
        <v>18.725836043721674</v>
      </c>
      <c r="D22" s="92">
        <v>46.599970407891234</v>
      </c>
      <c r="E22" s="92">
        <v>42.570677419354837</v>
      </c>
      <c r="F22" s="642"/>
      <c r="G22" s="642"/>
    </row>
    <row r="23" spans="1:13" x14ac:dyDescent="0.2">
      <c r="A23" s="199" t="s">
        <v>290</v>
      </c>
      <c r="B23" s="214">
        <v>108.50322580645161</v>
      </c>
      <c r="C23" s="215">
        <v>15.765425971877587</v>
      </c>
      <c r="D23" s="215">
        <v>47.208541770057892</v>
      </c>
      <c r="E23" s="215">
        <v>45.529258064516135</v>
      </c>
      <c r="F23" s="642"/>
      <c r="G23" s="642"/>
    </row>
    <row r="24" spans="1:13" x14ac:dyDescent="0.2">
      <c r="A24" s="199" t="s">
        <v>291</v>
      </c>
      <c r="B24" s="214">
        <v>134</v>
      </c>
      <c r="C24" s="215">
        <v>20.440677966101696</v>
      </c>
      <c r="D24" s="215">
        <v>54.938322033898295</v>
      </c>
      <c r="E24" s="215">
        <v>58.621000000000002</v>
      </c>
      <c r="F24" s="642"/>
      <c r="G24" s="642"/>
    </row>
    <row r="25" spans="1:13" x14ac:dyDescent="0.2">
      <c r="A25" s="199" t="s">
        <v>563</v>
      </c>
      <c r="B25" s="214">
        <v>156.34516129032258</v>
      </c>
      <c r="C25" s="215">
        <v>27.134284190882433</v>
      </c>
      <c r="D25" s="215">
        <v>80.833006131698227</v>
      </c>
      <c r="E25" s="215">
        <v>48.377870967741934</v>
      </c>
      <c r="F25" s="642"/>
      <c r="G25" s="642"/>
    </row>
    <row r="26" spans="1:13" x14ac:dyDescent="0.2">
      <c r="A26" s="3" t="s">
        <v>292</v>
      </c>
      <c r="B26" s="214">
        <v>95.947387096774179</v>
      </c>
      <c r="C26" s="215">
        <v>17.941381327039075</v>
      </c>
      <c r="D26" s="215">
        <v>37.593618672960908</v>
      </c>
      <c r="E26" s="215">
        <v>40.412387096774196</v>
      </c>
      <c r="F26" s="642"/>
      <c r="G26" s="642"/>
    </row>
    <row r="27" spans="1:13" x14ac:dyDescent="0.2">
      <c r="A27" s="199" t="s">
        <v>239</v>
      </c>
      <c r="B27" s="214">
        <v>139.2483870967742</v>
      </c>
      <c r="C27" s="215">
        <v>26.038316286388671</v>
      </c>
      <c r="D27" s="215">
        <v>66.728909520062956</v>
      </c>
      <c r="E27" s="215">
        <v>46.481161290322582</v>
      </c>
      <c r="F27" s="642"/>
      <c r="G27" s="642"/>
    </row>
    <row r="28" spans="1:13" x14ac:dyDescent="0.2">
      <c r="A28" s="199" t="s">
        <v>565</v>
      </c>
      <c r="B28" s="212">
        <v>103.64474193548388</v>
      </c>
      <c r="C28" s="92">
        <v>17.987930418555052</v>
      </c>
      <c r="D28" s="92">
        <v>48.257972807251392</v>
      </c>
      <c r="E28" s="92">
        <v>37.398838709677428</v>
      </c>
      <c r="F28" s="642"/>
      <c r="G28" s="642"/>
    </row>
    <row r="29" spans="1:13" x14ac:dyDescent="0.2">
      <c r="A29" s="3" t="s">
        <v>293</v>
      </c>
      <c r="B29" s="214">
        <v>92.792387096774192</v>
      </c>
      <c r="C29" s="215">
        <v>14.815591217132017</v>
      </c>
      <c r="D29" s="215">
        <v>36.642795879642172</v>
      </c>
      <c r="E29" s="215">
        <v>41.334000000000003</v>
      </c>
      <c r="F29" s="642"/>
      <c r="G29" s="642"/>
    </row>
    <row r="30" spans="1:13" x14ac:dyDescent="0.2">
      <c r="A30" s="704" t="s">
        <v>240</v>
      </c>
      <c r="B30" s="212">
        <v>137.25761290322578</v>
      </c>
      <c r="C30" s="92">
        <v>27.451522580645154</v>
      </c>
      <c r="D30" s="92">
        <v>63.275090322580617</v>
      </c>
      <c r="E30" s="92">
        <v>46.530999999999999</v>
      </c>
      <c r="F30" s="642"/>
      <c r="G30" s="642"/>
    </row>
    <row r="31" spans="1:13" x14ac:dyDescent="0.2">
      <c r="A31" s="705" t="s">
        <v>294</v>
      </c>
      <c r="B31" s="706">
        <v>126.91344349328365</v>
      </c>
      <c r="C31" s="706">
        <v>22.427221270056894</v>
      </c>
      <c r="D31" s="706">
        <v>60.165121652903565</v>
      </c>
      <c r="E31" s="706">
        <v>44.321100570323196</v>
      </c>
      <c r="F31" s="642"/>
      <c r="G31" s="642"/>
    </row>
    <row r="32" spans="1:13" x14ac:dyDescent="0.2">
      <c r="A32" s="703" t="s">
        <v>295</v>
      </c>
      <c r="B32" s="702">
        <v>131.78972709965257</v>
      </c>
      <c r="C32" s="702">
        <v>22.730283942274571</v>
      </c>
      <c r="D32" s="702">
        <v>64.437708527648923</v>
      </c>
      <c r="E32" s="702">
        <v>44.621734629729076</v>
      </c>
      <c r="F32" s="642"/>
      <c r="G32" s="642"/>
      <c r="M32" s="643"/>
    </row>
    <row r="33" spans="1:13" x14ac:dyDescent="0.2">
      <c r="A33" s="701" t="s">
        <v>296</v>
      </c>
      <c r="B33" s="707">
        <v>15.663617819007399</v>
      </c>
      <c r="C33" s="707">
        <v>2.5761658026584691</v>
      </c>
      <c r="D33" s="707">
        <v>17.026394467265021</v>
      </c>
      <c r="E33" s="707">
        <v>-3.9389424509160804</v>
      </c>
      <c r="F33" s="642"/>
      <c r="G33" s="642"/>
      <c r="M33" s="643"/>
    </row>
    <row r="34" spans="1:13" x14ac:dyDescent="0.2">
      <c r="A34" s="80"/>
      <c r="B34" s="3"/>
      <c r="C34" s="3"/>
      <c r="D34" s="3"/>
      <c r="E34" s="55" t="s">
        <v>591</v>
      </c>
    </row>
    <row r="35" spans="1:13" s="1" customFormat="1" x14ac:dyDescent="0.2">
      <c r="B35" s="642"/>
      <c r="C35" s="642"/>
      <c r="D35" s="642"/>
      <c r="E35" s="642"/>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75" t="s">
        <v>297</v>
      </c>
      <c r="B1" s="775"/>
      <c r="C1" s="775"/>
      <c r="D1" s="3"/>
      <c r="E1" s="3"/>
    </row>
    <row r="2" spans="1:36" x14ac:dyDescent="0.2">
      <c r="A2" s="776"/>
      <c r="B2" s="775"/>
      <c r="C2" s="775"/>
      <c r="D2" s="3"/>
      <c r="E2" s="55" t="s">
        <v>266</v>
      </c>
    </row>
    <row r="3" spans="1:36" x14ac:dyDescent="0.2">
      <c r="A3" s="57"/>
      <c r="B3" s="207" t="s">
        <v>272</v>
      </c>
      <c r="C3" s="207" t="s">
        <v>273</v>
      </c>
      <c r="D3" s="207" t="s">
        <v>274</v>
      </c>
      <c r="E3" s="207" t="s">
        <v>275</v>
      </c>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290"/>
      <c r="AH3" s="290"/>
      <c r="AI3" s="290"/>
      <c r="AJ3" s="290"/>
    </row>
    <row r="4" spans="1:36" x14ac:dyDescent="0.2">
      <c r="A4" s="208" t="s">
        <v>276</v>
      </c>
      <c r="B4" s="209">
        <v>105.77437210645162</v>
      </c>
      <c r="C4" s="210">
        <v>18.35753565483871</v>
      </c>
      <c r="D4" s="210">
        <v>38.042314067741941</v>
      </c>
      <c r="E4" s="210">
        <v>49.374522383870968</v>
      </c>
      <c r="F4" s="642"/>
      <c r="G4" s="642"/>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289"/>
      <c r="AH4" s="289"/>
      <c r="AI4" s="289"/>
      <c r="AJ4" s="289"/>
    </row>
    <row r="5" spans="1:36" x14ac:dyDescent="0.2">
      <c r="A5" s="211" t="s">
        <v>277</v>
      </c>
      <c r="B5" s="212">
        <v>109.2516129032258</v>
      </c>
      <c r="C5" s="92">
        <v>17.443534833288155</v>
      </c>
      <c r="D5" s="92">
        <v>45.58759419896991</v>
      </c>
      <c r="E5" s="92">
        <v>46.22048387096774</v>
      </c>
      <c r="G5" s="642"/>
      <c r="H5" s="644"/>
      <c r="I5" s="644"/>
      <c r="J5" s="644"/>
      <c r="K5" s="644"/>
      <c r="L5" s="643"/>
      <c r="M5" s="643"/>
      <c r="N5" s="643"/>
      <c r="O5" s="643"/>
      <c r="P5" s="643"/>
      <c r="Q5" s="643"/>
      <c r="R5" s="643"/>
      <c r="S5" s="643"/>
      <c r="T5" s="643"/>
      <c r="U5" s="643"/>
      <c r="V5" s="643"/>
      <c r="W5" s="643"/>
      <c r="X5" s="643"/>
      <c r="Y5" s="643"/>
      <c r="Z5" s="643"/>
      <c r="AA5" s="643"/>
      <c r="AB5" s="643"/>
      <c r="AC5" s="643"/>
      <c r="AD5" s="643"/>
      <c r="AE5" s="643"/>
      <c r="AF5" s="643"/>
      <c r="AG5" s="289"/>
      <c r="AH5" s="289"/>
      <c r="AI5" s="289"/>
      <c r="AJ5" s="289"/>
    </row>
    <row r="6" spans="1:36" x14ac:dyDescent="0.2">
      <c r="A6" s="211" t="s">
        <v>278</v>
      </c>
      <c r="B6" s="212">
        <v>102.45161290322581</v>
      </c>
      <c r="C6" s="92">
        <v>17.075268817204304</v>
      </c>
      <c r="D6" s="92">
        <v>40.585634408602147</v>
      </c>
      <c r="E6" s="92">
        <v>44.790709677419358</v>
      </c>
      <c r="G6" s="642"/>
      <c r="L6" s="643"/>
      <c r="M6" s="643"/>
      <c r="N6" s="643"/>
      <c r="O6" s="643"/>
      <c r="P6" s="643"/>
      <c r="Q6" s="643"/>
      <c r="R6" s="643"/>
      <c r="S6" s="643"/>
      <c r="T6" s="643"/>
      <c r="U6" s="643"/>
      <c r="V6" s="643"/>
      <c r="W6" s="643"/>
      <c r="X6" s="643"/>
      <c r="Y6" s="643"/>
      <c r="Z6" s="643"/>
      <c r="AA6" s="643"/>
      <c r="AB6" s="643"/>
      <c r="AC6" s="643"/>
      <c r="AD6" s="643"/>
      <c r="AE6" s="643"/>
      <c r="AF6" s="643"/>
      <c r="AG6" s="289"/>
      <c r="AH6" s="289"/>
      <c r="AI6" s="289"/>
      <c r="AJ6" s="289"/>
    </row>
    <row r="7" spans="1:36" x14ac:dyDescent="0.2">
      <c r="A7" s="211" t="s">
        <v>236</v>
      </c>
      <c r="B7" s="212">
        <v>128.19483870967741</v>
      </c>
      <c r="C7" s="92">
        <v>22.24869101572914</v>
      </c>
      <c r="D7" s="92">
        <v>60.01585737136763</v>
      </c>
      <c r="E7" s="92">
        <v>45.930290322580653</v>
      </c>
      <c r="G7" s="642"/>
      <c r="L7" s="644"/>
      <c r="M7" s="644"/>
      <c r="N7" s="644"/>
      <c r="O7" s="644"/>
      <c r="P7" s="644"/>
      <c r="Q7" s="644"/>
      <c r="R7" s="644"/>
      <c r="S7" s="644"/>
      <c r="T7" s="644"/>
      <c r="U7" s="644"/>
      <c r="V7" s="644"/>
      <c r="W7" s="644"/>
      <c r="X7" s="644"/>
      <c r="Y7" s="644"/>
      <c r="Z7" s="644"/>
      <c r="AA7" s="644"/>
      <c r="AB7" s="644"/>
      <c r="AC7" s="644"/>
      <c r="AD7" s="644"/>
      <c r="AE7" s="644"/>
      <c r="AF7" s="644"/>
      <c r="AG7" s="291"/>
      <c r="AH7" s="291"/>
      <c r="AI7" s="291"/>
      <c r="AJ7" s="291"/>
    </row>
    <row r="8" spans="1:36" x14ac:dyDescent="0.2">
      <c r="A8" s="211" t="s">
        <v>279</v>
      </c>
      <c r="B8" s="212">
        <v>87.275290322580659</v>
      </c>
      <c r="C8" s="92">
        <v>14.545881720430112</v>
      </c>
      <c r="D8" s="92">
        <v>33.030215053763449</v>
      </c>
      <c r="E8" s="92">
        <v>39.6991935483871</v>
      </c>
      <c r="G8" s="642"/>
    </row>
    <row r="9" spans="1:36" x14ac:dyDescent="0.2">
      <c r="A9" s="211" t="s">
        <v>280</v>
      </c>
      <c r="B9" s="212">
        <v>108.37590322580645</v>
      </c>
      <c r="C9" s="92">
        <v>17.303715641095149</v>
      </c>
      <c r="D9" s="92">
        <v>41.070123068582276</v>
      </c>
      <c r="E9" s="92">
        <v>50.002064516129032</v>
      </c>
      <c r="G9" s="642"/>
    </row>
    <row r="10" spans="1:36" x14ac:dyDescent="0.2">
      <c r="A10" s="211" t="s">
        <v>281</v>
      </c>
      <c r="B10" s="212">
        <v>115.74877419354839</v>
      </c>
      <c r="C10" s="92">
        <v>23.149754838709676</v>
      </c>
      <c r="D10" s="92">
        <v>40.568341935483865</v>
      </c>
      <c r="E10" s="92">
        <v>52.030677419354845</v>
      </c>
      <c r="G10" s="642"/>
    </row>
    <row r="11" spans="1:36" x14ac:dyDescent="0.2">
      <c r="A11" s="211" t="s">
        <v>282</v>
      </c>
      <c r="B11" s="212">
        <v>119.79545161290321</v>
      </c>
      <c r="C11" s="92">
        <v>23.959090322580643</v>
      </c>
      <c r="D11" s="92">
        <v>43.164780645161279</v>
      </c>
      <c r="E11" s="92">
        <v>52.671580645161285</v>
      </c>
      <c r="G11" s="642"/>
    </row>
    <row r="12" spans="1:36" x14ac:dyDescent="0.2">
      <c r="A12" s="211" t="s">
        <v>283</v>
      </c>
      <c r="B12" s="212">
        <v>104.01612903225808</v>
      </c>
      <c r="C12" s="92">
        <v>17.336021505376348</v>
      </c>
      <c r="D12" s="92">
        <v>39.764720430107545</v>
      </c>
      <c r="E12" s="92">
        <v>46.91538709677419</v>
      </c>
      <c r="G12" s="642"/>
    </row>
    <row r="13" spans="1:36" x14ac:dyDescent="0.2">
      <c r="A13" s="211" t="s">
        <v>284</v>
      </c>
      <c r="B13" s="212">
        <v>100.23048387096775</v>
      </c>
      <c r="C13" s="92">
        <v>18.074349550502379</v>
      </c>
      <c r="D13" s="92">
        <v>43.350069804336329</v>
      </c>
      <c r="E13" s="92">
        <v>38.806064516129041</v>
      </c>
      <c r="G13" s="642"/>
    </row>
    <row r="14" spans="1:36" x14ac:dyDescent="0.2">
      <c r="A14" s="211" t="s">
        <v>206</v>
      </c>
      <c r="B14" s="212">
        <v>99.651612903225811</v>
      </c>
      <c r="C14" s="92">
        <v>16.608602150537639</v>
      </c>
      <c r="D14" s="92">
        <v>37.200107526881723</v>
      </c>
      <c r="E14" s="92">
        <v>45.842903225806445</v>
      </c>
      <c r="G14" s="642"/>
    </row>
    <row r="15" spans="1:36" x14ac:dyDescent="0.2">
      <c r="A15" s="211" t="s">
        <v>285</v>
      </c>
      <c r="B15" s="212">
        <v>118.6032258064516</v>
      </c>
      <c r="C15" s="92">
        <v>22.955463059313214</v>
      </c>
      <c r="D15" s="92">
        <v>45.580085327783536</v>
      </c>
      <c r="E15" s="92">
        <v>50.067677419354844</v>
      </c>
      <c r="G15" s="642"/>
    </row>
    <row r="16" spans="1:36" x14ac:dyDescent="0.2">
      <c r="A16" s="211" t="s">
        <v>237</v>
      </c>
      <c r="B16" s="213">
        <v>123.83912903225806</v>
      </c>
      <c r="C16" s="200">
        <v>20.639854838709677</v>
      </c>
      <c r="D16" s="200">
        <v>60.909854838709663</v>
      </c>
      <c r="E16" s="200">
        <v>42.289419354838707</v>
      </c>
      <c r="G16" s="642"/>
    </row>
    <row r="17" spans="1:11" x14ac:dyDescent="0.2">
      <c r="A17" s="211" t="s">
        <v>238</v>
      </c>
      <c r="B17" s="212">
        <v>115.36774193548388</v>
      </c>
      <c r="C17" s="92">
        <v>22.329240374609782</v>
      </c>
      <c r="D17" s="92">
        <v>41.857437044745055</v>
      </c>
      <c r="E17" s="92">
        <v>51.181064516129041</v>
      </c>
      <c r="G17" s="642"/>
    </row>
    <row r="18" spans="1:11" x14ac:dyDescent="0.2">
      <c r="A18" s="211" t="s">
        <v>286</v>
      </c>
      <c r="B18" s="212">
        <v>108.07822580645161</v>
      </c>
      <c r="C18" s="92">
        <v>22.977260604521209</v>
      </c>
      <c r="D18" s="92">
        <v>32.55419100838202</v>
      </c>
      <c r="E18" s="92">
        <v>52.546774193548387</v>
      </c>
      <c r="G18" s="642"/>
    </row>
    <row r="19" spans="1:11" x14ac:dyDescent="0.2">
      <c r="A19" s="3" t="s">
        <v>287</v>
      </c>
      <c r="B19" s="212">
        <v>115.68870967741937</v>
      </c>
      <c r="C19" s="92">
        <v>21.632848151062159</v>
      </c>
      <c r="D19" s="92">
        <v>51.48989378442171</v>
      </c>
      <c r="E19" s="92">
        <v>42.565967741935488</v>
      </c>
      <c r="G19" s="642"/>
    </row>
    <row r="20" spans="1:11" x14ac:dyDescent="0.2">
      <c r="A20" s="3" t="s">
        <v>207</v>
      </c>
      <c r="B20" s="212">
        <v>128.89977419354835</v>
      </c>
      <c r="C20" s="92">
        <v>23.244221575885771</v>
      </c>
      <c r="D20" s="92">
        <v>61.739939714436773</v>
      </c>
      <c r="E20" s="92">
        <v>43.915612903225806</v>
      </c>
      <c r="G20" s="642"/>
    </row>
    <row r="21" spans="1:11" x14ac:dyDescent="0.2">
      <c r="A21" s="3" t="s">
        <v>288</v>
      </c>
      <c r="B21" s="212">
        <v>104.9103870967742</v>
      </c>
      <c r="C21" s="92">
        <v>18.207587843241804</v>
      </c>
      <c r="D21" s="92">
        <v>42.597960543854981</v>
      </c>
      <c r="E21" s="92">
        <v>44.104838709677416</v>
      </c>
      <c r="G21" s="642"/>
    </row>
    <row r="22" spans="1:11" x14ac:dyDescent="0.2">
      <c r="A22" s="199" t="s">
        <v>289</v>
      </c>
      <c r="B22" s="212">
        <v>97.309548387096783</v>
      </c>
      <c r="C22" s="92">
        <v>16.888434017595308</v>
      </c>
      <c r="D22" s="92">
        <v>37.200307917888573</v>
      </c>
      <c r="E22" s="92">
        <v>43.220806451612901</v>
      </c>
      <c r="G22" s="642"/>
    </row>
    <row r="23" spans="1:11" x14ac:dyDescent="0.2">
      <c r="A23" s="199" t="s">
        <v>290</v>
      </c>
      <c r="B23" s="214">
        <v>96.41935483870968</v>
      </c>
      <c r="C23" s="215">
        <v>14.00964984835953</v>
      </c>
      <c r="D23" s="215">
        <v>35.499963054866278</v>
      </c>
      <c r="E23" s="215">
        <v>46.909741935483872</v>
      </c>
      <c r="G23" s="642"/>
    </row>
    <row r="24" spans="1:11" x14ac:dyDescent="0.2">
      <c r="A24" s="199" t="s">
        <v>291</v>
      </c>
      <c r="B24" s="214">
        <v>121</v>
      </c>
      <c r="C24" s="215">
        <v>18.457627118644066</v>
      </c>
      <c r="D24" s="215">
        <v>47.240372881355938</v>
      </c>
      <c r="E24" s="215">
        <v>55.302</v>
      </c>
      <c r="G24" s="642"/>
    </row>
    <row r="25" spans="1:11" x14ac:dyDescent="0.2">
      <c r="A25" s="199" t="s">
        <v>563</v>
      </c>
      <c r="B25" s="214">
        <v>122.01935483870969</v>
      </c>
      <c r="C25" s="215">
        <v>21.176912823247136</v>
      </c>
      <c r="D25" s="215">
        <v>51.162054918688355</v>
      </c>
      <c r="E25" s="215">
        <v>49.680387096774197</v>
      </c>
      <c r="G25" s="642"/>
    </row>
    <row r="26" spans="1:11" x14ac:dyDescent="0.2">
      <c r="A26" s="3" t="s">
        <v>292</v>
      </c>
      <c r="B26" s="214">
        <v>95.004580645161283</v>
      </c>
      <c r="C26" s="215">
        <v>17.765084185680568</v>
      </c>
      <c r="D26" s="215">
        <v>33.07998033044845</v>
      </c>
      <c r="E26" s="215">
        <v>44.159516129032262</v>
      </c>
      <c r="G26" s="642"/>
    </row>
    <row r="27" spans="1:11" x14ac:dyDescent="0.2">
      <c r="A27" s="199" t="s">
        <v>239</v>
      </c>
      <c r="B27" s="214">
        <v>122.52903225806452</v>
      </c>
      <c r="C27" s="215">
        <v>22.911932861264098</v>
      </c>
      <c r="D27" s="215">
        <v>51.260002622606869</v>
      </c>
      <c r="E27" s="215">
        <v>48.35709677419355</v>
      </c>
      <c r="G27" s="642"/>
    </row>
    <row r="28" spans="1:11" x14ac:dyDescent="0.2">
      <c r="A28" s="199" t="s">
        <v>565</v>
      </c>
      <c r="B28" s="212">
        <v>102.84258064516129</v>
      </c>
      <c r="C28" s="92">
        <v>17.848712343375098</v>
      </c>
      <c r="D28" s="92">
        <v>41.154481205012004</v>
      </c>
      <c r="E28" s="92">
        <v>43.839387096774189</v>
      </c>
      <c r="G28" s="642"/>
    </row>
    <row r="29" spans="1:11" x14ac:dyDescent="0.2">
      <c r="A29" s="3" t="s">
        <v>293</v>
      </c>
      <c r="B29" s="214">
        <v>94.296677419354836</v>
      </c>
      <c r="C29" s="215">
        <v>15.055772024939007</v>
      </c>
      <c r="D29" s="215">
        <v>33.582937652480339</v>
      </c>
      <c r="E29" s="215">
        <v>45.657967741935487</v>
      </c>
      <c r="G29" s="642"/>
    </row>
    <row r="30" spans="1:11" x14ac:dyDescent="0.2">
      <c r="A30" s="704" t="s">
        <v>240</v>
      </c>
      <c r="B30" s="212">
        <v>138.5954193548387</v>
      </c>
      <c r="C30" s="92">
        <v>27.71908387096774</v>
      </c>
      <c r="D30" s="92">
        <v>45.268722580645147</v>
      </c>
      <c r="E30" s="92">
        <v>65.607612903225814</v>
      </c>
      <c r="G30" s="642"/>
    </row>
    <row r="31" spans="1:11" x14ac:dyDescent="0.2">
      <c r="A31" s="705" t="s">
        <v>294</v>
      </c>
      <c r="B31" s="706">
        <v>113.48161991627765</v>
      </c>
      <c r="C31" s="706">
        <v>20.053647036072594</v>
      </c>
      <c r="D31" s="706">
        <v>47.313119731595833</v>
      </c>
      <c r="E31" s="706">
        <v>46.114853148609235</v>
      </c>
      <c r="G31" s="642"/>
    </row>
    <row r="32" spans="1:11" x14ac:dyDescent="0.2">
      <c r="A32" s="703" t="s">
        <v>295</v>
      </c>
      <c r="B32" s="702">
        <v>115.69183113863528</v>
      </c>
      <c r="C32" s="702">
        <v>19.953817565722808</v>
      </c>
      <c r="D32" s="702">
        <v>50.040862962593302</v>
      </c>
      <c r="E32" s="702">
        <v>45.697150610319177</v>
      </c>
      <c r="G32" s="642"/>
      <c r="H32" s="643"/>
      <c r="I32" s="643"/>
      <c r="J32" s="643"/>
      <c r="K32" s="643"/>
    </row>
    <row r="33" spans="1:11" x14ac:dyDescent="0.2">
      <c r="A33" s="701" t="s">
        <v>296</v>
      </c>
      <c r="B33" s="707">
        <v>9.9174590321836575</v>
      </c>
      <c r="C33" s="707">
        <v>1.5962819108840982</v>
      </c>
      <c r="D33" s="707">
        <v>11.998548894851361</v>
      </c>
      <c r="E33" s="707">
        <v>-3.6773717735517906</v>
      </c>
      <c r="G33" s="642"/>
      <c r="H33" s="643"/>
      <c r="I33" s="643"/>
      <c r="J33" s="643"/>
      <c r="K33" s="643"/>
    </row>
    <row r="34" spans="1:11" x14ac:dyDescent="0.2">
      <c r="A34" s="80"/>
      <c r="B34" s="3"/>
      <c r="C34" s="3"/>
      <c r="D34" s="3"/>
      <c r="E34" s="55" t="s">
        <v>591</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75" t="s">
        <v>35</v>
      </c>
      <c r="B1" s="775"/>
      <c r="C1" s="775"/>
    </row>
    <row r="2" spans="1:3" x14ac:dyDescent="0.2">
      <c r="A2" s="775"/>
      <c r="B2" s="775"/>
      <c r="C2" s="775"/>
    </row>
    <row r="3" spans="1:3" x14ac:dyDescent="0.2">
      <c r="A3" s="54"/>
      <c r="B3" s="3"/>
      <c r="C3" s="55" t="s">
        <v>266</v>
      </c>
    </row>
    <row r="4" spans="1:3" x14ac:dyDescent="0.2">
      <c r="A4" s="57"/>
      <c r="B4" s="207" t="s">
        <v>272</v>
      </c>
      <c r="C4" s="207" t="s">
        <v>275</v>
      </c>
    </row>
    <row r="5" spans="1:3" x14ac:dyDescent="0.2">
      <c r="A5" s="208" t="s">
        <v>276</v>
      </c>
      <c r="B5" s="479">
        <v>51.613967741935483</v>
      </c>
      <c r="C5" s="480">
        <v>35.703870967741935</v>
      </c>
    </row>
    <row r="6" spans="1:3" x14ac:dyDescent="0.2">
      <c r="A6" s="211" t="s">
        <v>277</v>
      </c>
      <c r="B6" s="481">
        <v>50.932258064516127</v>
      </c>
      <c r="C6" s="482">
        <v>36.604387096774197</v>
      </c>
    </row>
    <row r="7" spans="1:3" x14ac:dyDescent="0.2">
      <c r="A7" s="211" t="s">
        <v>278</v>
      </c>
      <c r="B7" s="481">
        <v>59.293322580645167</v>
      </c>
      <c r="C7" s="482">
        <v>38.087935483870965</v>
      </c>
    </row>
    <row r="8" spans="1:3" x14ac:dyDescent="0.2">
      <c r="A8" s="211" t="s">
        <v>236</v>
      </c>
      <c r="B8" s="481">
        <v>42.326451612903227</v>
      </c>
      <c r="C8" s="482">
        <v>36.064935483870968</v>
      </c>
    </row>
    <row r="9" spans="1:3" x14ac:dyDescent="0.2">
      <c r="A9" s="211" t="s">
        <v>279</v>
      </c>
      <c r="B9" s="481">
        <v>76.303064516129027</v>
      </c>
      <c r="C9" s="482">
        <v>34.0688064516129</v>
      </c>
    </row>
    <row r="10" spans="1:3" x14ac:dyDescent="0.2">
      <c r="A10" s="211" t="s">
        <v>280</v>
      </c>
      <c r="B10" s="481">
        <v>63.055806451612895</v>
      </c>
      <c r="C10" s="482">
        <v>44.176870967741934</v>
      </c>
    </row>
    <row r="11" spans="1:3" x14ac:dyDescent="0.2">
      <c r="A11" s="211" t="s">
        <v>281</v>
      </c>
      <c r="B11" s="481">
        <v>43.569741935483869</v>
      </c>
      <c r="C11" s="482">
        <v>34.806161290322585</v>
      </c>
    </row>
    <row r="12" spans="1:3" x14ac:dyDescent="0.2">
      <c r="A12" s="211" t="s">
        <v>282</v>
      </c>
      <c r="B12" s="481">
        <v>110.5755806451613</v>
      </c>
      <c r="C12" s="482">
        <v>59.54051612903227</v>
      </c>
    </row>
    <row r="13" spans="1:3" x14ac:dyDescent="0.2">
      <c r="A13" s="211" t="s">
        <v>283</v>
      </c>
      <c r="B13" s="481">
        <v>0</v>
      </c>
      <c r="C13" s="482">
        <v>0</v>
      </c>
    </row>
    <row r="14" spans="1:3" x14ac:dyDescent="0.2">
      <c r="A14" s="211" t="s">
        <v>284</v>
      </c>
      <c r="B14" s="481">
        <v>75.217032258064506</v>
      </c>
      <c r="C14" s="482">
        <v>42.28267741935484</v>
      </c>
    </row>
    <row r="15" spans="1:3" x14ac:dyDescent="0.2">
      <c r="A15" s="211" t="s">
        <v>206</v>
      </c>
      <c r="B15" s="481">
        <v>64.235483870967741</v>
      </c>
      <c r="C15" s="482">
        <v>50.369129032258066</v>
      </c>
    </row>
    <row r="16" spans="1:3" x14ac:dyDescent="0.2">
      <c r="A16" s="211" t="s">
        <v>285</v>
      </c>
      <c r="B16" s="481">
        <v>75.780387096774191</v>
      </c>
      <c r="C16" s="482">
        <v>38.985806451612902</v>
      </c>
    </row>
    <row r="17" spans="1:3" x14ac:dyDescent="0.2">
      <c r="A17" s="211" t="s">
        <v>237</v>
      </c>
      <c r="B17" s="481">
        <v>74.887161290322581</v>
      </c>
      <c r="C17" s="482">
        <v>45.994612903225807</v>
      </c>
    </row>
    <row r="18" spans="1:3" x14ac:dyDescent="0.2">
      <c r="A18" s="211" t="s">
        <v>238</v>
      </c>
      <c r="B18" s="481">
        <v>0</v>
      </c>
      <c r="C18" s="482">
        <v>0</v>
      </c>
    </row>
    <row r="19" spans="1:3" x14ac:dyDescent="0.2">
      <c r="A19" s="211" t="s">
        <v>286</v>
      </c>
      <c r="B19" s="481">
        <v>101.85467741935484</v>
      </c>
      <c r="C19" s="482">
        <v>52.546774193548387</v>
      </c>
    </row>
    <row r="20" spans="1:3" x14ac:dyDescent="0.2">
      <c r="A20" s="211" t="s">
        <v>287</v>
      </c>
      <c r="B20" s="481">
        <v>48.975161290322582</v>
      </c>
      <c r="C20" s="482">
        <v>31.242774193548382</v>
      </c>
    </row>
    <row r="21" spans="1:3" x14ac:dyDescent="0.2">
      <c r="A21" s="211" t="s">
        <v>207</v>
      </c>
      <c r="B21" s="481">
        <v>110.1578064516129</v>
      </c>
      <c r="C21" s="482">
        <v>51.823741935483874</v>
      </c>
    </row>
    <row r="22" spans="1:3" x14ac:dyDescent="0.2">
      <c r="A22" s="211" t="s">
        <v>288</v>
      </c>
      <c r="B22" s="481">
        <v>53.494838709677424</v>
      </c>
      <c r="C22" s="482">
        <v>44.104677419354836</v>
      </c>
    </row>
    <row r="23" spans="1:3" x14ac:dyDescent="0.2">
      <c r="A23" s="211" t="s">
        <v>289</v>
      </c>
      <c r="B23" s="481">
        <v>37.594161290322582</v>
      </c>
      <c r="C23" s="482">
        <v>31.637967741935476</v>
      </c>
    </row>
    <row r="24" spans="1:3" x14ac:dyDescent="0.2">
      <c r="A24" s="211" t="s">
        <v>290</v>
      </c>
      <c r="B24" s="481">
        <v>39.945161290322581</v>
      </c>
      <c r="C24" s="482">
        <v>36.956806451612898</v>
      </c>
    </row>
    <row r="25" spans="1:3" x14ac:dyDescent="0.2">
      <c r="A25" s="211" t="s">
        <v>291</v>
      </c>
      <c r="B25" s="481">
        <v>100</v>
      </c>
      <c r="C25" s="482">
        <v>61.536999999999999</v>
      </c>
    </row>
    <row r="26" spans="1:3" x14ac:dyDescent="0.2">
      <c r="A26" s="211" t="s">
        <v>563</v>
      </c>
      <c r="B26" s="481">
        <v>95.329032258064515</v>
      </c>
      <c r="C26" s="482">
        <v>28.525774193548386</v>
      </c>
    </row>
    <row r="27" spans="1:3" x14ac:dyDescent="0.2">
      <c r="A27" s="211" t="s">
        <v>292</v>
      </c>
      <c r="B27" s="481">
        <v>61.072774193548391</v>
      </c>
      <c r="C27" s="482">
        <v>45.671709677419351</v>
      </c>
    </row>
    <row r="28" spans="1:3" x14ac:dyDescent="0.2">
      <c r="A28" s="211" t="s">
        <v>239</v>
      </c>
      <c r="B28" s="481">
        <v>99.616129032258058</v>
      </c>
      <c r="C28" s="482">
        <v>44.847645161290323</v>
      </c>
    </row>
    <row r="29" spans="1:3" x14ac:dyDescent="0.2">
      <c r="A29" s="211" t="s">
        <v>565</v>
      </c>
      <c r="B29" s="481">
        <v>50.894741935483871</v>
      </c>
      <c r="C29" s="482">
        <v>35.266483870967747</v>
      </c>
    </row>
    <row r="30" spans="1:3" x14ac:dyDescent="0.2">
      <c r="A30" s="211" t="s">
        <v>293</v>
      </c>
      <c r="B30" s="481">
        <v>74.669193548387099</v>
      </c>
      <c r="C30" s="482">
        <v>31.174129032258065</v>
      </c>
    </row>
    <row r="31" spans="1:3" x14ac:dyDescent="0.2">
      <c r="A31" s="211" t="s">
        <v>240</v>
      </c>
      <c r="B31" s="481">
        <v>90.388838709677401</v>
      </c>
      <c r="C31" s="482">
        <v>38.164258064516126</v>
      </c>
    </row>
    <row r="32" spans="1:3" x14ac:dyDescent="0.2">
      <c r="A32" s="705" t="s">
        <v>294</v>
      </c>
      <c r="B32" s="709">
        <v>57.328510935929138</v>
      </c>
      <c r="C32" s="709">
        <v>36.795850910234989</v>
      </c>
    </row>
    <row r="33" spans="1:3" x14ac:dyDescent="0.2">
      <c r="A33" s="703" t="s">
        <v>295</v>
      </c>
      <c r="B33" s="708">
        <v>56.055328177147167</v>
      </c>
      <c r="C33" s="708">
        <v>36.271609381207362</v>
      </c>
    </row>
    <row r="34" spans="1:3" x14ac:dyDescent="0.2">
      <c r="A34" s="701" t="s">
        <v>296</v>
      </c>
      <c r="B34" s="710">
        <v>4.4413604352116849</v>
      </c>
      <c r="C34" s="710">
        <v>0.56773841346542753</v>
      </c>
    </row>
    <row r="35" spans="1:3" x14ac:dyDescent="0.2">
      <c r="A35" s="80"/>
      <c r="B35" s="3"/>
      <c r="C35" s="55" t="s">
        <v>531</v>
      </c>
    </row>
    <row r="36" spans="1:3" x14ac:dyDescent="0.2">
      <c r="A36" s="80" t="s">
        <v>496</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375" style="18" bestFit="1" customWidth="1"/>
    <col min="2" max="13" width="8.5" style="18" customWidth="1"/>
    <col min="14" max="16384" width="11" style="18"/>
  </cols>
  <sheetData>
    <row r="1" spans="1:13" x14ac:dyDescent="0.2">
      <c r="A1" s="162" t="s">
        <v>20</v>
      </c>
    </row>
    <row r="2" spans="1:13" x14ac:dyDescent="0.2">
      <c r="A2" s="162"/>
      <c r="M2" s="165" t="s">
        <v>298</v>
      </c>
    </row>
    <row r="3" spans="1:13" x14ac:dyDescent="0.2">
      <c r="A3" s="563"/>
      <c r="B3" s="145">
        <v>2019</v>
      </c>
      <c r="C3" s="145" t="s">
        <v>526</v>
      </c>
      <c r="D3" s="145" t="s">
        <v>526</v>
      </c>
      <c r="E3" s="145" t="s">
        <v>526</v>
      </c>
      <c r="F3" s="145" t="s">
        <v>526</v>
      </c>
      <c r="G3" s="145">
        <v>2020</v>
      </c>
      <c r="H3" s="145" t="s">
        <v>526</v>
      </c>
      <c r="I3" s="145" t="s">
        <v>526</v>
      </c>
      <c r="J3" s="145" t="s">
        <v>526</v>
      </c>
      <c r="K3" s="145" t="s">
        <v>526</v>
      </c>
      <c r="L3" s="145" t="s">
        <v>526</v>
      </c>
      <c r="M3" s="145" t="s">
        <v>526</v>
      </c>
    </row>
    <row r="4" spans="1:13" x14ac:dyDescent="0.2">
      <c r="A4" s="457"/>
      <c r="B4" s="564">
        <v>43678</v>
      </c>
      <c r="C4" s="564">
        <v>43709</v>
      </c>
      <c r="D4" s="564">
        <v>43739</v>
      </c>
      <c r="E4" s="564">
        <v>43770</v>
      </c>
      <c r="F4" s="564">
        <v>43800</v>
      </c>
      <c r="G4" s="564">
        <v>43831</v>
      </c>
      <c r="H4" s="564">
        <v>43862</v>
      </c>
      <c r="I4" s="564">
        <v>43891</v>
      </c>
      <c r="J4" s="564">
        <v>43922</v>
      </c>
      <c r="K4" s="564">
        <v>43952</v>
      </c>
      <c r="L4" s="564">
        <v>43983</v>
      </c>
      <c r="M4" s="564">
        <v>44013</v>
      </c>
    </row>
    <row r="5" spans="1:13" x14ac:dyDescent="0.2">
      <c r="A5" s="565" t="s">
        <v>299</v>
      </c>
      <c r="B5" s="566">
        <v>59.099047619047624</v>
      </c>
      <c r="C5" s="566">
        <v>62.76857142857142</v>
      </c>
      <c r="D5" s="566">
        <v>59.723478260869562</v>
      </c>
      <c r="E5" s="566">
        <v>63.249523809523801</v>
      </c>
      <c r="F5" s="566">
        <v>67.283333333333331</v>
      </c>
      <c r="G5" s="566">
        <v>63.89391304347825</v>
      </c>
      <c r="H5" s="566">
        <v>55.61999999999999</v>
      </c>
      <c r="I5" s="566">
        <v>32.137727272727268</v>
      </c>
      <c r="J5" s="566">
        <v>18.727999999999998</v>
      </c>
      <c r="K5" s="566">
        <v>29.603157894736849</v>
      </c>
      <c r="L5" s="566">
        <v>40.186818181818182</v>
      </c>
      <c r="M5" s="566">
        <v>43.222173913043477</v>
      </c>
    </row>
    <row r="6" spans="1:13" x14ac:dyDescent="0.2">
      <c r="A6" s="567" t="s">
        <v>300</v>
      </c>
      <c r="B6" s="566">
        <v>54.80590909090909</v>
      </c>
      <c r="C6" s="566">
        <v>56.946999999999989</v>
      </c>
      <c r="D6" s="566">
        <v>53.96304347826085</v>
      </c>
      <c r="E6" s="566">
        <v>56.96947368421052</v>
      </c>
      <c r="F6" s="566">
        <v>59.816666666666663</v>
      </c>
      <c r="G6" s="566">
        <v>57.519047619047612</v>
      </c>
      <c r="H6" s="566">
        <v>50.542631578947358</v>
      </c>
      <c r="I6" s="566">
        <v>29.207727272727269</v>
      </c>
      <c r="J6" s="566">
        <v>16.547619047619051</v>
      </c>
      <c r="K6" s="566">
        <v>28.562500000000007</v>
      </c>
      <c r="L6" s="566">
        <v>38.307272727272725</v>
      </c>
      <c r="M6" s="566">
        <v>40.710454545454553</v>
      </c>
    </row>
    <row r="7" spans="1:13" x14ac:dyDescent="0.2">
      <c r="A7" s="568" t="s">
        <v>301</v>
      </c>
      <c r="B7" s="569">
        <v>1.1126227272727272</v>
      </c>
      <c r="C7" s="569">
        <v>1.1003904761904761</v>
      </c>
      <c r="D7" s="569">
        <v>1.1052565217391306</v>
      </c>
      <c r="E7" s="569">
        <v>1.1050952380952379</v>
      </c>
      <c r="F7" s="569">
        <v>1.111345</v>
      </c>
      <c r="G7" s="569">
        <v>1.1100363636363635</v>
      </c>
      <c r="H7" s="569">
        <v>1.0905</v>
      </c>
      <c r="I7" s="569">
        <v>1.1063409090909089</v>
      </c>
      <c r="J7" s="569">
        <v>1.0861899999999998</v>
      </c>
      <c r="K7" s="569">
        <v>1.0901850000000004</v>
      </c>
      <c r="L7" s="569">
        <v>1.1254590909090909</v>
      </c>
      <c r="M7" s="569">
        <v>1.1463391304347825</v>
      </c>
    </row>
    <row r="8" spans="1:13" x14ac:dyDescent="0.2">
      <c r="M8" s="165" t="s">
        <v>302</v>
      </c>
    </row>
    <row r="9" spans="1:13" x14ac:dyDescent="0.2">
      <c r="A9" s="57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375" style="18" customWidth="1"/>
    <col min="14" max="16384" width="11" style="18"/>
  </cols>
  <sheetData>
    <row r="1" spans="1:13" x14ac:dyDescent="0.2">
      <c r="A1" s="162" t="s">
        <v>21</v>
      </c>
    </row>
    <row r="2" spans="1:13" x14ac:dyDescent="0.2">
      <c r="A2" s="163"/>
      <c r="M2" s="165" t="s">
        <v>298</v>
      </c>
    </row>
    <row r="3" spans="1:13" x14ac:dyDescent="0.2">
      <c r="A3" s="571"/>
      <c r="B3" s="145">
        <v>2019</v>
      </c>
      <c r="C3" s="145" t="s">
        <v>526</v>
      </c>
      <c r="D3" s="145" t="s">
        <v>526</v>
      </c>
      <c r="E3" s="145" t="s">
        <v>526</v>
      </c>
      <c r="F3" s="145" t="s">
        <v>526</v>
      </c>
      <c r="G3" s="145">
        <v>2020</v>
      </c>
      <c r="H3" s="145" t="s">
        <v>526</v>
      </c>
      <c r="I3" s="145" t="s">
        <v>526</v>
      </c>
      <c r="J3" s="145" t="s">
        <v>526</v>
      </c>
      <c r="K3" s="145" t="s">
        <v>526</v>
      </c>
      <c r="L3" s="145" t="s">
        <v>526</v>
      </c>
      <c r="M3" s="145" t="s">
        <v>526</v>
      </c>
    </row>
    <row r="4" spans="1:13" x14ac:dyDescent="0.2">
      <c r="A4" s="457"/>
      <c r="B4" s="564">
        <v>43678</v>
      </c>
      <c r="C4" s="564">
        <v>43709</v>
      </c>
      <c r="D4" s="564">
        <v>43739</v>
      </c>
      <c r="E4" s="564">
        <v>43770</v>
      </c>
      <c r="F4" s="564">
        <v>43800</v>
      </c>
      <c r="G4" s="564">
        <v>43831</v>
      </c>
      <c r="H4" s="564">
        <v>43862</v>
      </c>
      <c r="I4" s="564">
        <v>43891</v>
      </c>
      <c r="J4" s="564">
        <v>43922</v>
      </c>
      <c r="K4" s="564">
        <v>43952</v>
      </c>
      <c r="L4" s="564">
        <v>43983</v>
      </c>
      <c r="M4" s="564">
        <v>44013</v>
      </c>
    </row>
    <row r="5" spans="1:13" x14ac:dyDescent="0.2">
      <c r="A5" s="505" t="s">
        <v>303</v>
      </c>
      <c r="B5" s="409"/>
      <c r="C5" s="409"/>
      <c r="D5" s="409"/>
      <c r="E5" s="409"/>
      <c r="F5" s="409"/>
      <c r="G5" s="409"/>
      <c r="H5" s="409"/>
      <c r="I5" s="409"/>
      <c r="J5" s="409"/>
      <c r="K5" s="409"/>
      <c r="L5" s="409"/>
      <c r="M5" s="409"/>
    </row>
    <row r="6" spans="1:13" x14ac:dyDescent="0.2">
      <c r="A6" s="572" t="s">
        <v>304</v>
      </c>
      <c r="B6" s="408">
        <v>57.099090909090911</v>
      </c>
      <c r="C6" s="408">
        <v>62.109523809523807</v>
      </c>
      <c r="D6" s="408">
        <v>58.462608695652158</v>
      </c>
      <c r="E6" s="408">
        <v>59.809047619047618</v>
      </c>
      <c r="F6" s="408">
        <v>64.649523809523799</v>
      </c>
      <c r="G6" s="408">
        <v>62.665217391304338</v>
      </c>
      <c r="H6" s="408">
        <v>52.08550000000001</v>
      </c>
      <c r="I6" s="408">
        <v>32.743181818181817</v>
      </c>
      <c r="J6" s="408">
        <v>17.225454545454543</v>
      </c>
      <c r="K6" s="408">
        <v>21.762380952380955</v>
      </c>
      <c r="L6" s="408">
        <v>36.590909090909086</v>
      </c>
      <c r="M6" s="408">
        <v>43.226521739130433</v>
      </c>
    </row>
    <row r="7" spans="1:13" x14ac:dyDescent="0.2">
      <c r="A7" s="572" t="s">
        <v>305</v>
      </c>
      <c r="B7" s="408">
        <v>58.71136363636365</v>
      </c>
      <c r="C7" s="408">
        <v>60.841904761904779</v>
      </c>
      <c r="D7" s="408">
        <v>58.831304347826084</v>
      </c>
      <c r="E7" s="408">
        <v>61.350476190476193</v>
      </c>
      <c r="F7" s="408">
        <v>64.514545454545456</v>
      </c>
      <c r="G7" s="408">
        <v>63.292608695652191</v>
      </c>
      <c r="H7" s="408">
        <v>54.245500000000007</v>
      </c>
      <c r="I7" s="408">
        <v>33.882727272727273</v>
      </c>
      <c r="J7" s="408">
        <v>26.466363636363635</v>
      </c>
      <c r="K7" s="408">
        <v>32.660476190476189</v>
      </c>
      <c r="L7" s="408">
        <v>39.924090909090907</v>
      </c>
      <c r="M7" s="408">
        <v>42.528260869565223</v>
      </c>
    </row>
    <row r="8" spans="1:13" x14ac:dyDescent="0.2">
      <c r="A8" s="572" t="s">
        <v>569</v>
      </c>
      <c r="B8" s="408">
        <v>55.026363636363634</v>
      </c>
      <c r="C8" s="408">
        <v>57.494285714285709</v>
      </c>
      <c r="D8" s="408">
        <v>54.419130434782616</v>
      </c>
      <c r="E8" s="408">
        <v>57.304761904761911</v>
      </c>
      <c r="F8" s="408">
        <v>62.027619047619041</v>
      </c>
      <c r="G8" s="408">
        <v>60.273478260869567</v>
      </c>
      <c r="H8" s="408">
        <v>50.628</v>
      </c>
      <c r="I8" s="408">
        <v>29.919545454545446</v>
      </c>
      <c r="J8" s="408">
        <v>19.889545454545448</v>
      </c>
      <c r="K8" s="408">
        <v>21.861904761904764</v>
      </c>
      <c r="L8" s="408">
        <v>34.163181818181812</v>
      </c>
      <c r="M8" s="408">
        <v>43.12</v>
      </c>
    </row>
    <row r="9" spans="1:13" x14ac:dyDescent="0.2">
      <c r="A9" s="572" t="s">
        <v>570</v>
      </c>
      <c r="B9" s="408">
        <v>52.026363636363641</v>
      </c>
      <c r="C9" s="408">
        <v>54.494285714285709</v>
      </c>
      <c r="D9" s="408">
        <v>50.871304347826097</v>
      </c>
      <c r="E9" s="408">
        <v>53.404761904761905</v>
      </c>
      <c r="F9" s="408">
        <v>57.651428571428561</v>
      </c>
      <c r="G9" s="408">
        <v>55.912608695652196</v>
      </c>
      <c r="H9" s="408">
        <v>46.365500000000004</v>
      </c>
      <c r="I9" s="408">
        <v>26.869545454545445</v>
      </c>
      <c r="J9" s="408">
        <v>16.980454545454549</v>
      </c>
      <c r="K9" s="408">
        <v>19.861904761904764</v>
      </c>
      <c r="L9" s="408">
        <v>32.94045454545455</v>
      </c>
      <c r="M9" s="408">
        <v>41.924347826086951</v>
      </c>
    </row>
    <row r="10" spans="1:13" x14ac:dyDescent="0.2">
      <c r="A10" s="573" t="s">
        <v>307</v>
      </c>
      <c r="B10" s="464">
        <v>58.228181818181831</v>
      </c>
      <c r="C10" s="464">
        <v>62.062380952380948</v>
      </c>
      <c r="D10" s="464">
        <v>57.354347826086951</v>
      </c>
      <c r="E10" s="464">
        <v>60.48952380952381</v>
      </c>
      <c r="F10" s="464">
        <v>64.867142857142866</v>
      </c>
      <c r="G10" s="464">
        <v>61.474782608695648</v>
      </c>
      <c r="H10" s="464">
        <v>53.33850000000001</v>
      </c>
      <c r="I10" s="464">
        <v>26.477727272727272</v>
      </c>
      <c r="J10" s="464">
        <v>11.498500000000002</v>
      </c>
      <c r="K10" s="464">
        <v>23.30263157894737</v>
      </c>
      <c r="L10" s="464">
        <v>40.685909090909092</v>
      </c>
      <c r="M10" s="464">
        <v>45.678260869565214</v>
      </c>
    </row>
    <row r="11" spans="1:13" x14ac:dyDescent="0.2">
      <c r="A11" s="505" t="s">
        <v>306</v>
      </c>
      <c r="B11" s="410"/>
      <c r="C11" s="410"/>
      <c r="D11" s="410"/>
      <c r="E11" s="410"/>
      <c r="F11" s="410"/>
      <c r="G11" s="410"/>
      <c r="H11" s="410"/>
      <c r="I11" s="410"/>
      <c r="J11" s="410"/>
      <c r="K11" s="410"/>
      <c r="L11" s="410"/>
      <c r="M11" s="410"/>
    </row>
    <row r="12" spans="1:13" x14ac:dyDescent="0.2">
      <c r="A12" s="572" t="s">
        <v>308</v>
      </c>
      <c r="B12" s="408">
        <v>58.596363636363634</v>
      </c>
      <c r="C12" s="408">
        <v>62.479047619047627</v>
      </c>
      <c r="D12" s="408">
        <v>60.426086956521736</v>
      </c>
      <c r="E12" s="408">
        <v>64.037142857142854</v>
      </c>
      <c r="F12" s="408">
        <v>68.683809523809543</v>
      </c>
      <c r="G12" s="408">
        <v>65.094347826086974</v>
      </c>
      <c r="H12" s="408">
        <v>58.138500000000001</v>
      </c>
      <c r="I12" s="408">
        <v>32.100909090909084</v>
      </c>
      <c r="J12" s="408">
        <v>16.561</v>
      </c>
      <c r="K12" s="408">
        <v>27.586842105263152</v>
      </c>
      <c r="L12" s="408">
        <v>40.481363636363639</v>
      </c>
      <c r="M12" s="408">
        <v>43.860869565217385</v>
      </c>
    </row>
    <row r="13" spans="1:13" x14ac:dyDescent="0.2">
      <c r="A13" s="572" t="s">
        <v>309</v>
      </c>
      <c r="B13" s="408">
        <v>58.59454545454544</v>
      </c>
      <c r="C13" s="408">
        <v>62.514285714285698</v>
      </c>
      <c r="D13" s="408">
        <v>59.760869565217391</v>
      </c>
      <c r="E13" s="408">
        <v>63.230476190476189</v>
      </c>
      <c r="F13" s="408">
        <v>67.802272727272737</v>
      </c>
      <c r="G13" s="408">
        <v>64.355652173913043</v>
      </c>
      <c r="H13" s="408">
        <v>55.912999999999997</v>
      </c>
      <c r="I13" s="408">
        <v>32.465909090909093</v>
      </c>
      <c r="J13" s="408">
        <v>17.458181818181821</v>
      </c>
      <c r="K13" s="408">
        <v>25.106190476190477</v>
      </c>
      <c r="L13" s="408">
        <v>35.959545454545456</v>
      </c>
      <c r="M13" s="408">
        <v>41.723478260869562</v>
      </c>
    </row>
    <row r="14" spans="1:13" x14ac:dyDescent="0.2">
      <c r="A14" s="572" t="s">
        <v>310</v>
      </c>
      <c r="B14" s="408">
        <v>61.05380952380952</v>
      </c>
      <c r="C14" s="408">
        <v>65.276666666666671</v>
      </c>
      <c r="D14" s="408">
        <v>61.091304347826082</v>
      </c>
      <c r="E14" s="408">
        <v>66.106190476190491</v>
      </c>
      <c r="F14" s="408">
        <v>70.393333333333331</v>
      </c>
      <c r="G14" s="408">
        <v>66.68782608695652</v>
      </c>
      <c r="H14" s="408">
        <v>58.458499999999994</v>
      </c>
      <c r="I14" s="408">
        <v>32.287272727272722</v>
      </c>
      <c r="J14" s="408">
        <v>14.278499999999999</v>
      </c>
      <c r="K14" s="408">
        <v>27.893684210526317</v>
      </c>
      <c r="L14" s="408">
        <v>40.300909090909094</v>
      </c>
      <c r="M14" s="408">
        <v>44.104347826086943</v>
      </c>
    </row>
    <row r="15" spans="1:13" x14ac:dyDescent="0.2">
      <c r="A15" s="505" t="s">
        <v>210</v>
      </c>
      <c r="B15" s="410"/>
      <c r="C15" s="410"/>
      <c r="D15" s="410"/>
      <c r="E15" s="410"/>
      <c r="F15" s="410"/>
      <c r="G15" s="410"/>
      <c r="H15" s="410"/>
      <c r="I15" s="410"/>
      <c r="J15" s="410"/>
      <c r="K15" s="410"/>
      <c r="L15" s="410"/>
      <c r="M15" s="410"/>
    </row>
    <row r="16" spans="1:13" x14ac:dyDescent="0.2">
      <c r="A16" s="572" t="s">
        <v>311</v>
      </c>
      <c r="B16" s="408">
        <v>60.128181818181815</v>
      </c>
      <c r="C16" s="408">
        <v>62.386190476190471</v>
      </c>
      <c r="D16" s="408">
        <v>58.902173913043491</v>
      </c>
      <c r="E16" s="408">
        <v>63.965714285714299</v>
      </c>
      <c r="F16" s="408">
        <v>67.002857142857138</v>
      </c>
      <c r="G16" s="408">
        <v>62.416086956521717</v>
      </c>
      <c r="H16" s="408">
        <v>55.238500000000002</v>
      </c>
      <c r="I16" s="408">
        <v>29.289545454545454</v>
      </c>
      <c r="J16" s="408">
        <v>15.550999999999998</v>
      </c>
      <c r="K16" s="408">
        <v>29.910526315789472</v>
      </c>
      <c r="L16" s="408">
        <v>42.188181818181803</v>
      </c>
      <c r="M16" s="408">
        <v>44.426086956521743</v>
      </c>
    </row>
    <row r="17" spans="1:13" x14ac:dyDescent="0.2">
      <c r="A17" s="505" t="s">
        <v>312</v>
      </c>
      <c r="B17" s="506"/>
      <c r="C17" s="506"/>
      <c r="D17" s="506"/>
      <c r="E17" s="506"/>
      <c r="F17" s="506"/>
      <c r="G17" s="506"/>
      <c r="H17" s="506"/>
      <c r="I17" s="506"/>
      <c r="J17" s="506"/>
      <c r="K17" s="506"/>
      <c r="L17" s="506"/>
      <c r="M17" s="506"/>
    </row>
    <row r="18" spans="1:13" x14ac:dyDescent="0.2">
      <c r="A18" s="572" t="s">
        <v>313</v>
      </c>
      <c r="B18" s="408">
        <v>54.80590909090909</v>
      </c>
      <c r="C18" s="408">
        <v>56.946999999999989</v>
      </c>
      <c r="D18" s="408">
        <v>53.96304347826085</v>
      </c>
      <c r="E18" s="408">
        <v>56.96947368421052</v>
      </c>
      <c r="F18" s="408">
        <v>59.816666666666663</v>
      </c>
      <c r="G18" s="408">
        <v>57.519047619047612</v>
      </c>
      <c r="H18" s="408">
        <v>50.542631578947358</v>
      </c>
      <c r="I18" s="408">
        <v>29.207727272727269</v>
      </c>
      <c r="J18" s="408">
        <v>16.547619047619051</v>
      </c>
      <c r="K18" s="408">
        <v>28.562500000000007</v>
      </c>
      <c r="L18" s="408">
        <v>38.307272727272725</v>
      </c>
      <c r="M18" s="408">
        <v>40.710454545454553</v>
      </c>
    </row>
    <row r="19" spans="1:13" x14ac:dyDescent="0.2">
      <c r="A19" s="573" t="s">
        <v>314</v>
      </c>
      <c r="B19" s="464">
        <v>50.448181818181816</v>
      </c>
      <c r="C19" s="464">
        <v>60.326666666666682</v>
      </c>
      <c r="D19" s="464">
        <v>54.729130434782611</v>
      </c>
      <c r="E19" s="464">
        <v>68.059523809523824</v>
      </c>
      <c r="F19" s="464">
        <v>51.237272727272732</v>
      </c>
      <c r="G19" s="464">
        <v>53.765217391304347</v>
      </c>
      <c r="H19" s="464">
        <v>44.127500000000012</v>
      </c>
      <c r="I19" s="464">
        <v>22.929090909090913</v>
      </c>
      <c r="J19" s="464">
        <v>14.07818181818182</v>
      </c>
      <c r="K19" s="464">
        <v>19.607142857142854</v>
      </c>
      <c r="L19" s="464">
        <v>28.767272727272726</v>
      </c>
      <c r="M19" s="464">
        <v>34.99565217391303</v>
      </c>
    </row>
    <row r="20" spans="1:13" x14ac:dyDescent="0.2">
      <c r="A20" s="505" t="s">
        <v>315</v>
      </c>
      <c r="B20" s="506"/>
      <c r="C20" s="506"/>
      <c r="D20" s="506"/>
      <c r="E20" s="506"/>
      <c r="F20" s="506"/>
      <c r="G20" s="506"/>
      <c r="H20" s="506"/>
      <c r="I20" s="506"/>
      <c r="J20" s="506"/>
      <c r="K20" s="506"/>
      <c r="L20" s="506"/>
      <c r="M20" s="506"/>
    </row>
    <row r="21" spans="1:13" x14ac:dyDescent="0.2">
      <c r="A21" s="572" t="s">
        <v>316</v>
      </c>
      <c r="B21" s="408">
        <v>59.387142857142862</v>
      </c>
      <c r="C21" s="408">
        <v>64.011904761904759</v>
      </c>
      <c r="D21" s="408">
        <v>61.036956521739135</v>
      </c>
      <c r="E21" s="408">
        <v>65.122857142857157</v>
      </c>
      <c r="F21" s="408">
        <v>69.667142857142863</v>
      </c>
      <c r="G21" s="408">
        <v>66.053043478260875</v>
      </c>
      <c r="H21" s="408">
        <v>58.238499999999988</v>
      </c>
      <c r="I21" s="408">
        <v>33.033181818181816</v>
      </c>
      <c r="J21" s="408">
        <v>15.261999999999997</v>
      </c>
      <c r="K21" s="408">
        <v>28.337894736842109</v>
      </c>
      <c r="L21" s="408">
        <v>40.987272727272732</v>
      </c>
      <c r="M21" s="408">
        <v>44.243043478260866</v>
      </c>
    </row>
    <row r="22" spans="1:13" x14ac:dyDescent="0.2">
      <c r="A22" s="572" t="s">
        <v>317</v>
      </c>
      <c r="B22" s="411">
        <v>59.003809523809529</v>
      </c>
      <c r="C22" s="411">
        <v>63.262857142857143</v>
      </c>
      <c r="D22" s="411">
        <v>60.29782608695654</v>
      </c>
      <c r="E22" s="411">
        <v>63.912857142857149</v>
      </c>
      <c r="F22" s="411">
        <v>68.8</v>
      </c>
      <c r="G22" s="411">
        <v>64.374347826086961</v>
      </c>
      <c r="H22" s="411">
        <v>56.155999999999992</v>
      </c>
      <c r="I22" s="411">
        <v>31.449545454545458</v>
      </c>
      <c r="J22" s="411">
        <v>14.898499999999999</v>
      </c>
      <c r="K22" s="411">
        <v>27.913157894736845</v>
      </c>
      <c r="L22" s="411">
        <v>40.481818181818184</v>
      </c>
      <c r="M22" s="411">
        <v>43.867391304347827</v>
      </c>
    </row>
    <row r="23" spans="1:13" x14ac:dyDescent="0.2">
      <c r="A23" s="573" t="s">
        <v>318</v>
      </c>
      <c r="B23" s="464">
        <v>58.775238095238102</v>
      </c>
      <c r="C23" s="464">
        <v>63.421428571428578</v>
      </c>
      <c r="D23" s="464">
        <v>60.333043478260876</v>
      </c>
      <c r="E23" s="464">
        <v>63.928571428571431</v>
      </c>
      <c r="F23" s="464">
        <v>69.000476190476178</v>
      </c>
      <c r="G23" s="464">
        <v>64.415217391304338</v>
      </c>
      <c r="H23" s="464">
        <v>56.455999999999996</v>
      </c>
      <c r="I23" s="464">
        <v>32.098181818181821</v>
      </c>
      <c r="J23" s="464">
        <v>14.874000000000001</v>
      </c>
      <c r="K23" s="464">
        <v>27.875789473684211</v>
      </c>
      <c r="L23" s="464">
        <v>40.453181818181811</v>
      </c>
      <c r="M23" s="464">
        <v>43.921304347826087</v>
      </c>
    </row>
    <row r="24" spans="1:13" s="645" customFormat="1" x14ac:dyDescent="0.2">
      <c r="A24" s="574" t="s">
        <v>319</v>
      </c>
      <c r="B24" s="575">
        <v>59.730909090909101</v>
      </c>
      <c r="C24" s="575">
        <v>62.357142857142847</v>
      </c>
      <c r="D24" s="575">
        <v>59.928695652173921</v>
      </c>
      <c r="E24" s="575">
        <v>62.944761904761911</v>
      </c>
      <c r="F24" s="575">
        <v>66.433181818181851</v>
      </c>
      <c r="G24" s="575">
        <v>65.136086956521737</v>
      </c>
      <c r="H24" s="575">
        <v>55.494000000000007</v>
      </c>
      <c r="I24" s="575">
        <v>33.911818181818184</v>
      </c>
      <c r="J24" s="575">
        <v>17.628181818181822</v>
      </c>
      <c r="K24" s="575">
        <v>25.281904761904759</v>
      </c>
      <c r="L24" s="575">
        <v>37.032727272727271</v>
      </c>
      <c r="M24" s="575">
        <v>43.418260869565209</v>
      </c>
    </row>
    <row r="25" spans="1:13" x14ac:dyDescent="0.2">
      <c r="A25" s="570"/>
      <c r="M25" s="165" t="s">
        <v>302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2" t="s">
        <v>22</v>
      </c>
      <c r="B1" s="162"/>
    </row>
    <row r="2" spans="1:14" ht="13.7" customHeight="1" x14ac:dyDescent="0.2">
      <c r="A2" s="162"/>
      <c r="B2" s="162"/>
      <c r="N2" s="165" t="s">
        <v>320</v>
      </c>
    </row>
    <row r="3" spans="1:14" ht="13.7" customHeight="1" x14ac:dyDescent="0.2">
      <c r="A3" s="579"/>
      <c r="B3" s="579"/>
      <c r="C3" s="145">
        <v>2019</v>
      </c>
      <c r="D3" s="145" t="s">
        <v>526</v>
      </c>
      <c r="E3" s="145" t="s">
        <v>526</v>
      </c>
      <c r="F3" s="145" t="s">
        <v>526</v>
      </c>
      <c r="G3" s="145" t="s">
        <v>526</v>
      </c>
      <c r="H3" s="145">
        <v>2020</v>
      </c>
      <c r="I3" s="145" t="s">
        <v>526</v>
      </c>
      <c r="J3" s="145" t="s">
        <v>526</v>
      </c>
      <c r="K3" s="145" t="s">
        <v>526</v>
      </c>
      <c r="L3" s="145" t="s">
        <v>526</v>
      </c>
      <c r="M3" s="145" t="s">
        <v>526</v>
      </c>
      <c r="N3" s="145" t="s">
        <v>526</v>
      </c>
    </row>
    <row r="4" spans="1:14" ht="13.7" customHeight="1" x14ac:dyDescent="0.2">
      <c r="C4" s="564">
        <v>43678</v>
      </c>
      <c r="D4" s="564">
        <v>43709</v>
      </c>
      <c r="E4" s="564">
        <v>43739</v>
      </c>
      <c r="F4" s="564">
        <v>43770</v>
      </c>
      <c r="G4" s="564">
        <v>43800</v>
      </c>
      <c r="H4" s="564">
        <v>43831</v>
      </c>
      <c r="I4" s="564">
        <v>43862</v>
      </c>
      <c r="J4" s="564">
        <v>43891</v>
      </c>
      <c r="K4" s="564">
        <v>43922</v>
      </c>
      <c r="L4" s="564">
        <v>43952</v>
      </c>
      <c r="M4" s="564">
        <v>43983</v>
      </c>
      <c r="N4" s="564">
        <v>44013</v>
      </c>
    </row>
    <row r="5" spans="1:14" ht="13.7" customHeight="1" x14ac:dyDescent="0.2">
      <c r="A5" s="818" t="s">
        <v>497</v>
      </c>
      <c r="B5" s="580" t="s">
        <v>321</v>
      </c>
      <c r="C5" s="576">
        <v>575.4545454545455</v>
      </c>
      <c r="D5" s="576">
        <v>593.09523809523807</v>
      </c>
      <c r="E5" s="576">
        <v>579.62434782608693</v>
      </c>
      <c r="F5" s="576">
        <v>592.14285714285711</v>
      </c>
      <c r="G5" s="576">
        <v>574.52272727272725</v>
      </c>
      <c r="H5" s="576">
        <v>567.33695652173913</v>
      </c>
      <c r="I5" s="576">
        <v>515.96249999999998</v>
      </c>
      <c r="J5" s="576">
        <v>287.34090909090907</v>
      </c>
      <c r="K5" s="576">
        <v>165.84090909090909</v>
      </c>
      <c r="L5" s="576">
        <v>240.25</v>
      </c>
      <c r="M5" s="576">
        <v>357.125</v>
      </c>
      <c r="N5" s="576">
        <v>392.04347826086956</v>
      </c>
    </row>
    <row r="6" spans="1:14" ht="13.7" customHeight="1" x14ac:dyDescent="0.2">
      <c r="A6" s="819"/>
      <c r="B6" s="581" t="s">
        <v>322</v>
      </c>
      <c r="C6" s="577">
        <v>608.85285714285715</v>
      </c>
      <c r="D6" s="577">
        <v>598.34523809523807</v>
      </c>
      <c r="E6" s="577">
        <v>590.98913043478262</v>
      </c>
      <c r="F6" s="577">
        <v>603.30952380952385</v>
      </c>
      <c r="G6" s="577">
        <v>595.38750000000005</v>
      </c>
      <c r="H6" s="577">
        <v>582.61363636363637</v>
      </c>
      <c r="I6" s="577">
        <v>523.375</v>
      </c>
      <c r="J6" s="577">
        <v>282.48863636363637</v>
      </c>
      <c r="K6" s="577">
        <v>165.75</v>
      </c>
      <c r="L6" s="577">
        <v>256.1875</v>
      </c>
      <c r="M6" s="577">
        <v>364.45454545454544</v>
      </c>
      <c r="N6" s="577">
        <v>398.97826086956519</v>
      </c>
    </row>
    <row r="7" spans="1:14" ht="13.7" customHeight="1" x14ac:dyDescent="0.2">
      <c r="A7" s="818" t="s">
        <v>534</v>
      </c>
      <c r="B7" s="580" t="s">
        <v>321</v>
      </c>
      <c r="C7" s="578">
        <v>594.26190476190482</v>
      </c>
      <c r="D7" s="578">
        <v>626.02380952380952</v>
      </c>
      <c r="E7" s="578">
        <v>610.97826086956525</v>
      </c>
      <c r="F7" s="578">
        <v>595.22619047619048</v>
      </c>
      <c r="G7" s="578">
        <v>601.96249999999998</v>
      </c>
      <c r="H7" s="578">
        <v>581.52272727272725</v>
      </c>
      <c r="I7" s="578">
        <v>498.45</v>
      </c>
      <c r="J7" s="578">
        <v>319.47727272727275</v>
      </c>
      <c r="K7" s="578">
        <v>141.625</v>
      </c>
      <c r="L7" s="578">
        <v>190.05263157894737</v>
      </c>
      <c r="M7" s="578">
        <v>302.375</v>
      </c>
      <c r="N7" s="578">
        <v>334.96739130434781</v>
      </c>
    </row>
    <row r="8" spans="1:14" ht="13.7" customHeight="1" x14ac:dyDescent="0.2">
      <c r="A8" s="819"/>
      <c r="B8" s="581" t="s">
        <v>322</v>
      </c>
      <c r="C8" s="577">
        <v>598.71428571428567</v>
      </c>
      <c r="D8" s="577">
        <v>631.59523809523807</v>
      </c>
      <c r="E8" s="577">
        <v>619.89130434782612</v>
      </c>
      <c r="F8" s="577">
        <v>610.21428571428567</v>
      </c>
      <c r="G8" s="577">
        <v>625.5</v>
      </c>
      <c r="H8" s="577">
        <v>596.1704545454545</v>
      </c>
      <c r="I8" s="577">
        <v>511.73750000000001</v>
      </c>
      <c r="J8" s="577">
        <v>313.64772727272725</v>
      </c>
      <c r="K8" s="577">
        <v>167.75</v>
      </c>
      <c r="L8" s="577">
        <v>213.38157894736841</v>
      </c>
      <c r="M8" s="577">
        <v>319.90909090909093</v>
      </c>
      <c r="N8" s="577">
        <v>344.30434782608694</v>
      </c>
    </row>
    <row r="9" spans="1:14" ht="13.7" customHeight="1" x14ac:dyDescent="0.2">
      <c r="A9" s="818" t="s">
        <v>498</v>
      </c>
      <c r="B9" s="580" t="s">
        <v>321</v>
      </c>
      <c r="C9" s="576">
        <v>559.98318181818183</v>
      </c>
      <c r="D9" s="576">
        <v>590.71428571428567</v>
      </c>
      <c r="E9" s="576">
        <v>577.95652173913038</v>
      </c>
      <c r="F9" s="576">
        <v>574.25</v>
      </c>
      <c r="G9" s="576">
        <v>590.61409090909092</v>
      </c>
      <c r="H9" s="576">
        <v>556.23956521739126</v>
      </c>
      <c r="I9" s="576">
        <v>486.6875</v>
      </c>
      <c r="J9" s="576">
        <v>334.27272727272725</v>
      </c>
      <c r="K9" s="576">
        <v>215.14772727272728</v>
      </c>
      <c r="L9" s="576">
        <v>253.32142857142858</v>
      </c>
      <c r="M9" s="576">
        <v>333.06272727272727</v>
      </c>
      <c r="N9" s="576">
        <v>370.39130434782606</v>
      </c>
    </row>
    <row r="10" spans="1:14" ht="13.7" customHeight="1" x14ac:dyDescent="0.2">
      <c r="A10" s="819"/>
      <c r="B10" s="581" t="s">
        <v>322</v>
      </c>
      <c r="C10" s="577">
        <v>565.41142857142859</v>
      </c>
      <c r="D10" s="577">
        <v>594.43523809523811</v>
      </c>
      <c r="E10" s="577">
        <v>590.40782608695656</v>
      </c>
      <c r="F10" s="577">
        <v>590.39285714285711</v>
      </c>
      <c r="G10" s="577">
        <v>609.30649999999991</v>
      </c>
      <c r="H10" s="577">
        <v>576.34090909090912</v>
      </c>
      <c r="I10" s="577">
        <v>505.02550000000002</v>
      </c>
      <c r="J10" s="577">
        <v>358.82954545454544</v>
      </c>
      <c r="K10" s="577">
        <v>265.63150000000002</v>
      </c>
      <c r="L10" s="577">
        <v>268.31578947368422</v>
      </c>
      <c r="M10" s="577">
        <v>336.25636363636363</v>
      </c>
      <c r="N10" s="577">
        <v>370.32652173913044</v>
      </c>
    </row>
    <row r="11" spans="1:14" ht="13.7" customHeight="1" x14ac:dyDescent="0.2">
      <c r="A11" s="816" t="s">
        <v>323</v>
      </c>
      <c r="B11" s="580" t="s">
        <v>321</v>
      </c>
      <c r="C11" s="576">
        <v>339.18181818181819</v>
      </c>
      <c r="D11" s="576">
        <v>344.40190476190475</v>
      </c>
      <c r="E11" s="576">
        <v>364.49782608695648</v>
      </c>
      <c r="F11" s="576">
        <v>382.35904761904771</v>
      </c>
      <c r="G11" s="576">
        <v>445.0086363636363</v>
      </c>
      <c r="H11" s="576">
        <v>457.22826086956519</v>
      </c>
      <c r="I11" s="576">
        <v>370.5625</v>
      </c>
      <c r="J11" s="576">
        <v>213.21590909090909</v>
      </c>
      <c r="K11" s="576">
        <v>152.83545454545455</v>
      </c>
      <c r="L11" s="576">
        <v>179.57142857142858</v>
      </c>
      <c r="M11" s="576">
        <v>242.82954545454547</v>
      </c>
      <c r="N11" s="576">
        <v>263.86956521739131</v>
      </c>
    </row>
    <row r="12" spans="1:14" ht="13.7" customHeight="1" x14ac:dyDescent="0.2">
      <c r="A12" s="817"/>
      <c r="B12" s="581" t="s">
        <v>322</v>
      </c>
      <c r="C12" s="577">
        <v>331.9404761904762</v>
      </c>
      <c r="D12" s="577">
        <v>338.94952380952378</v>
      </c>
      <c r="E12" s="577">
        <v>354.57391304347823</v>
      </c>
      <c r="F12" s="577">
        <v>372.40666666666664</v>
      </c>
      <c r="G12" s="577">
        <v>431.50949999999995</v>
      </c>
      <c r="H12" s="577">
        <v>444.56818181818181</v>
      </c>
      <c r="I12" s="577">
        <v>357.4</v>
      </c>
      <c r="J12" s="577">
        <v>200.02272727272728</v>
      </c>
      <c r="K12" s="577">
        <v>142.52500000000001</v>
      </c>
      <c r="L12" s="577">
        <v>174.36842105263159</v>
      </c>
      <c r="M12" s="577">
        <v>235.89772727272728</v>
      </c>
      <c r="N12" s="577">
        <v>255.7608695652174</v>
      </c>
    </row>
    <row r="13" spans="1:14" ht="13.7" customHeight="1" x14ac:dyDescent="0.2">
      <c r="B13" s="570"/>
      <c r="N13" s="165" t="s">
        <v>302</v>
      </c>
    </row>
    <row r="14" spans="1:14" ht="13.7" customHeight="1" x14ac:dyDescent="0.2">
      <c r="A14" s="570"/>
    </row>
    <row r="15" spans="1:14" ht="13.7" customHeight="1" x14ac:dyDescent="0.2">
      <c r="A15" s="57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375" customWidth="1"/>
    <col min="9" max="49" width="11" style="1"/>
  </cols>
  <sheetData>
    <row r="1" spans="1:8" x14ac:dyDescent="0.2">
      <c r="A1" s="53" t="s">
        <v>324</v>
      </c>
      <c r="B1" s="53"/>
      <c r="C1" s="53"/>
      <c r="D1" s="6"/>
      <c r="E1" s="6"/>
      <c r="F1" s="6"/>
      <c r="G1" s="6"/>
      <c r="H1" s="3"/>
    </row>
    <row r="2" spans="1:8" x14ac:dyDescent="0.2">
      <c r="A2" s="54"/>
      <c r="B2" s="54"/>
      <c r="C2" s="54"/>
      <c r="D2" s="65"/>
      <c r="E2" s="65"/>
      <c r="F2" s="65"/>
      <c r="G2" s="108"/>
      <c r="H2" s="55" t="s">
        <v>479</v>
      </c>
    </row>
    <row r="3" spans="1:8" x14ac:dyDescent="0.2">
      <c r="A3" s="56"/>
      <c r="B3" s="788">
        <f>INDICE!A3</f>
        <v>44013</v>
      </c>
      <c r="C3" s="787">
        <v>41671</v>
      </c>
      <c r="D3" s="787" t="s">
        <v>116</v>
      </c>
      <c r="E3" s="787"/>
      <c r="F3" s="787" t="s">
        <v>117</v>
      </c>
      <c r="G3" s="787"/>
      <c r="H3" s="787"/>
    </row>
    <row r="4" spans="1:8" ht="25.5" x14ac:dyDescent="0.2">
      <c r="A4" s="66"/>
      <c r="B4" s="188" t="s">
        <v>54</v>
      </c>
      <c r="C4" s="189" t="s">
        <v>461</v>
      </c>
      <c r="D4" s="188" t="s">
        <v>54</v>
      </c>
      <c r="E4" s="189" t="s">
        <v>461</v>
      </c>
      <c r="F4" s="188" t="s">
        <v>54</v>
      </c>
      <c r="G4" s="190" t="s">
        <v>461</v>
      </c>
      <c r="H4" s="189" t="s">
        <v>107</v>
      </c>
    </row>
    <row r="5" spans="1:8" x14ac:dyDescent="0.2">
      <c r="A5" s="3" t="s">
        <v>325</v>
      </c>
      <c r="B5" s="71">
        <v>17312.401000000002</v>
      </c>
      <c r="C5" s="72">
        <v>-7.0142162581597685</v>
      </c>
      <c r="D5" s="71">
        <v>149379.557</v>
      </c>
      <c r="E5" s="342">
        <v>-10.007883761698002</v>
      </c>
      <c r="F5" s="71">
        <v>259177.45600000001</v>
      </c>
      <c r="G5" s="342">
        <v>-6.3892276384259956</v>
      </c>
      <c r="H5" s="72">
        <v>70.167571378241618</v>
      </c>
    </row>
    <row r="6" spans="1:8" x14ac:dyDescent="0.2">
      <c r="A6" s="3" t="s">
        <v>326</v>
      </c>
      <c r="B6" s="58">
        <v>11818.450999999999</v>
      </c>
      <c r="C6" s="191">
        <v>-21.37282283281219</v>
      </c>
      <c r="D6" s="58">
        <v>46003.773000000001</v>
      </c>
      <c r="E6" s="59">
        <v>-20.987606548490994</v>
      </c>
      <c r="F6" s="58">
        <v>99103.34</v>
      </c>
      <c r="G6" s="59">
        <v>11.836115485506252</v>
      </c>
      <c r="H6" s="59">
        <v>26.830422640124024</v>
      </c>
    </row>
    <row r="7" spans="1:8" x14ac:dyDescent="0.2">
      <c r="A7" s="3" t="s">
        <v>327</v>
      </c>
      <c r="B7" s="95">
        <v>948.351</v>
      </c>
      <c r="C7" s="73">
        <v>-0.57681844057732157</v>
      </c>
      <c r="D7" s="95">
        <v>6511.5259999999998</v>
      </c>
      <c r="E7" s="73">
        <v>2.0328133334252612</v>
      </c>
      <c r="F7" s="95">
        <v>11088.487999999999</v>
      </c>
      <c r="G7" s="191">
        <v>3.3647338368040751</v>
      </c>
      <c r="H7" s="191">
        <v>3.0020059816343583</v>
      </c>
    </row>
    <row r="8" spans="1:8" x14ac:dyDescent="0.2">
      <c r="A8" s="220" t="s">
        <v>187</v>
      </c>
      <c r="B8" s="221">
        <v>30079.203000000001</v>
      </c>
      <c r="C8" s="222">
        <v>-13.073886495531742</v>
      </c>
      <c r="D8" s="221">
        <v>201894.856</v>
      </c>
      <c r="E8" s="222">
        <v>-12.446927782859657</v>
      </c>
      <c r="F8" s="221">
        <v>369369.28399999999</v>
      </c>
      <c r="G8" s="222">
        <v>-1.8181810545839741</v>
      </c>
      <c r="H8" s="223">
        <v>100</v>
      </c>
    </row>
    <row r="9" spans="1:8" x14ac:dyDescent="0.2">
      <c r="A9" s="224" t="s">
        <v>645</v>
      </c>
      <c r="B9" s="74">
        <v>5692.5259999999998</v>
      </c>
      <c r="C9" s="75">
        <v>-18.301300556983811</v>
      </c>
      <c r="D9" s="74">
        <v>39460.857000000004</v>
      </c>
      <c r="E9" s="194">
        <v>-20.552315315173654</v>
      </c>
      <c r="F9" s="74">
        <v>72443.797999999995</v>
      </c>
      <c r="G9" s="194">
        <v>-23.40468701522488</v>
      </c>
      <c r="H9" s="194">
        <v>19.612837650030475</v>
      </c>
    </row>
    <row r="10" spans="1:8" x14ac:dyDescent="0.2">
      <c r="A10" s="3"/>
      <c r="B10" s="3"/>
      <c r="C10" s="3"/>
      <c r="D10" s="3"/>
      <c r="E10" s="3"/>
      <c r="F10" s="3"/>
      <c r="G10" s="108"/>
      <c r="H10" s="55" t="s">
        <v>223</v>
      </c>
    </row>
    <row r="11" spans="1:8" x14ac:dyDescent="0.2">
      <c r="A11" s="80" t="s">
        <v>592</v>
      </c>
      <c r="B11" s="80"/>
      <c r="C11" s="204"/>
      <c r="D11" s="204"/>
      <c r="E11" s="204"/>
      <c r="F11" s="80"/>
      <c r="G11" s="80"/>
      <c r="H11" s="80"/>
    </row>
    <row r="12" spans="1:8" x14ac:dyDescent="0.2">
      <c r="A12" s="80" t="s">
        <v>522</v>
      </c>
      <c r="B12" s="108"/>
      <c r="C12" s="108"/>
      <c r="D12" s="108"/>
      <c r="E12" s="108"/>
      <c r="F12" s="108"/>
      <c r="G12" s="108"/>
      <c r="H12" s="108"/>
    </row>
    <row r="13" spans="1:8" x14ac:dyDescent="0.2">
      <c r="A13" s="446" t="s">
        <v>549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 priority="13" operator="between">
      <formula>0</formula>
      <formula>0.5</formula>
    </cfRule>
    <cfRule type="cellIs" dxfId="55" priority="14" operator="between">
      <formula>0</formula>
      <formula>0.49</formula>
    </cfRule>
  </conditionalFormatting>
  <conditionalFormatting sqref="E5">
    <cfRule type="cellIs" dxfId="54" priority="8" operator="between">
      <formula>-0.5</formula>
      <formula>0.5</formula>
    </cfRule>
  </conditionalFormatting>
  <conditionalFormatting sqref="E5">
    <cfRule type="cellIs" dxfId="53" priority="7" operator="equal">
      <formula>0</formula>
    </cfRule>
  </conditionalFormatting>
  <conditionalFormatting sqref="G5">
    <cfRule type="cellIs" dxfId="52" priority="6" operator="between">
      <formula>-0.5</formula>
      <formula>0.5</formula>
    </cfRule>
  </conditionalFormatting>
  <conditionalFormatting sqref="G5">
    <cfRule type="cellIs" dxfId="51" priority="5" operator="equal">
      <formula>0</formula>
    </cfRule>
  </conditionalFormatting>
  <conditionalFormatting sqref="C7">
    <cfRule type="cellIs" dxfId="50" priority="3" operator="between">
      <formula>-0.5</formula>
      <formula>0.5</formula>
    </cfRule>
    <cfRule type="cellIs" dxfId="49" priority="4" operator="between">
      <formula>0</formula>
      <formula>0.49</formula>
    </cfRule>
  </conditionalFormatting>
  <conditionalFormatting sqref="E7">
    <cfRule type="cellIs" dxfId="48" priority="1" operator="between">
      <formula>-0.5</formula>
      <formula>0.5</formula>
    </cfRule>
    <cfRule type="cellIs" dxfId="47"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375" customWidth="1"/>
    <col min="9" max="41" width="11" style="1"/>
  </cols>
  <sheetData>
    <row r="1" spans="1:8" x14ac:dyDescent="0.2">
      <c r="A1" s="53" t="s">
        <v>328</v>
      </c>
      <c r="B1" s="53"/>
      <c r="C1" s="53"/>
      <c r="D1" s="6"/>
      <c r="E1" s="6"/>
      <c r="F1" s="6"/>
      <c r="G1" s="6"/>
      <c r="H1" s="3"/>
    </row>
    <row r="2" spans="1:8" x14ac:dyDescent="0.2">
      <c r="A2" s="54"/>
      <c r="B2" s="54"/>
      <c r="C2" s="54"/>
      <c r="D2" s="65"/>
      <c r="E2" s="65"/>
      <c r="F2" s="65"/>
      <c r="G2" s="108"/>
      <c r="H2" s="55" t="s">
        <v>479</v>
      </c>
    </row>
    <row r="3" spans="1:8" ht="14.1" customHeight="1" x14ac:dyDescent="0.2">
      <c r="A3" s="56"/>
      <c r="B3" s="788">
        <f>INDICE!A3</f>
        <v>44013</v>
      </c>
      <c r="C3" s="788">
        <v>41671</v>
      </c>
      <c r="D3" s="787" t="s">
        <v>116</v>
      </c>
      <c r="E3" s="787"/>
      <c r="F3" s="787" t="s">
        <v>117</v>
      </c>
      <c r="G3" s="787"/>
      <c r="H3" s="187"/>
    </row>
    <row r="4" spans="1:8" ht="25.5" x14ac:dyDescent="0.2">
      <c r="A4" s="66"/>
      <c r="B4" s="188" t="s">
        <v>54</v>
      </c>
      <c r="C4" s="189" t="s">
        <v>461</v>
      </c>
      <c r="D4" s="188" t="s">
        <v>54</v>
      </c>
      <c r="E4" s="189" t="s">
        <v>461</v>
      </c>
      <c r="F4" s="188" t="s">
        <v>54</v>
      </c>
      <c r="G4" s="190" t="s">
        <v>461</v>
      </c>
      <c r="H4" s="189" t="s">
        <v>107</v>
      </c>
    </row>
    <row r="5" spans="1:8" x14ac:dyDescent="0.2">
      <c r="A5" s="3" t="s">
        <v>502</v>
      </c>
      <c r="B5" s="71">
        <v>17331.237000000001</v>
      </c>
      <c r="C5" s="72">
        <v>-16.528780416477691</v>
      </c>
      <c r="D5" s="71">
        <v>83707.914999999994</v>
      </c>
      <c r="E5" s="72">
        <v>-17.056207179671066</v>
      </c>
      <c r="F5" s="71">
        <v>165142.63</v>
      </c>
      <c r="G5" s="59">
        <v>1.4653416587902333</v>
      </c>
      <c r="H5" s="72">
        <v>44.709356504045424</v>
      </c>
    </row>
    <row r="6" spans="1:8" x14ac:dyDescent="0.2">
      <c r="A6" s="3" t="s">
        <v>501</v>
      </c>
      <c r="B6" s="58">
        <v>9801.7240000000002</v>
      </c>
      <c r="C6" s="191">
        <v>-9.7055453797683313</v>
      </c>
      <c r="D6" s="58">
        <v>70941.78</v>
      </c>
      <c r="E6" s="59">
        <v>-9.9048793894218665</v>
      </c>
      <c r="F6" s="58">
        <v>125671.569</v>
      </c>
      <c r="G6" s="59">
        <v>-4.8175697407660447</v>
      </c>
      <c r="H6" s="59">
        <v>34.023286300113689</v>
      </c>
    </row>
    <row r="7" spans="1:8" x14ac:dyDescent="0.2">
      <c r="A7" s="3" t="s">
        <v>500</v>
      </c>
      <c r="B7" s="95">
        <v>1997.8910000000001</v>
      </c>
      <c r="C7" s="191">
        <v>-1.625968222173968</v>
      </c>
      <c r="D7" s="95">
        <v>40733.635000000002</v>
      </c>
      <c r="E7" s="191">
        <v>-8.5728049712563106</v>
      </c>
      <c r="F7" s="95">
        <v>67466.596999999994</v>
      </c>
      <c r="G7" s="191">
        <v>-4.5625139708316897</v>
      </c>
      <c r="H7" s="191">
        <v>18.26535121420654</v>
      </c>
    </row>
    <row r="8" spans="1:8" x14ac:dyDescent="0.2">
      <c r="A8" s="440" t="s">
        <v>329</v>
      </c>
      <c r="B8" s="95">
        <v>948.351</v>
      </c>
      <c r="C8" s="73">
        <v>-0.57681844057732157</v>
      </c>
      <c r="D8" s="95">
        <v>6511.5259999999998</v>
      </c>
      <c r="E8" s="73">
        <v>2.0328133334252612</v>
      </c>
      <c r="F8" s="95">
        <v>11088.487999999999</v>
      </c>
      <c r="G8" s="191">
        <v>3.3647338368040751</v>
      </c>
      <c r="H8" s="191">
        <v>3.0020059816343583</v>
      </c>
    </row>
    <row r="9" spans="1:8" x14ac:dyDescent="0.2">
      <c r="A9" s="220" t="s">
        <v>187</v>
      </c>
      <c r="B9" s="221">
        <v>30079.203000000001</v>
      </c>
      <c r="C9" s="222">
        <v>-13.073886495531742</v>
      </c>
      <c r="D9" s="221">
        <v>201894.856</v>
      </c>
      <c r="E9" s="222">
        <v>-12.446927782859657</v>
      </c>
      <c r="F9" s="221">
        <v>369369.28399999999</v>
      </c>
      <c r="G9" s="222">
        <v>-1.8181810545839741</v>
      </c>
      <c r="H9" s="223">
        <v>100</v>
      </c>
    </row>
    <row r="10" spans="1:8" x14ac:dyDescent="0.2">
      <c r="A10" s="80"/>
      <c r="B10" s="3"/>
      <c r="C10" s="3"/>
      <c r="D10" s="3"/>
      <c r="E10" s="3"/>
      <c r="F10" s="3"/>
      <c r="G10" s="108"/>
      <c r="H10" s="55" t="s">
        <v>223</v>
      </c>
    </row>
    <row r="11" spans="1:8" x14ac:dyDescent="0.2">
      <c r="A11" s="80" t="s">
        <v>592</v>
      </c>
      <c r="B11" s="80"/>
      <c r="C11" s="204"/>
      <c r="D11" s="204"/>
      <c r="E11" s="204"/>
      <c r="F11" s="80"/>
      <c r="G11" s="80"/>
      <c r="H11" s="80"/>
    </row>
    <row r="12" spans="1:8" x14ac:dyDescent="0.2">
      <c r="A12" s="80" t="s">
        <v>499</v>
      </c>
      <c r="B12" s="108"/>
      <c r="C12" s="108"/>
      <c r="D12" s="108"/>
      <c r="E12" s="108"/>
      <c r="F12" s="108"/>
      <c r="G12" s="108"/>
      <c r="H12" s="108"/>
    </row>
    <row r="13" spans="1:8" x14ac:dyDescent="0.2">
      <c r="A13" s="446" t="s">
        <v>549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328</v>
      </c>
    </row>
  </sheetData>
  <mergeCells count="3">
    <mergeCell ref="B3:C3"/>
    <mergeCell ref="D3:E3"/>
    <mergeCell ref="F3:G3"/>
  </mergeCells>
  <conditionalFormatting sqref="C8">
    <cfRule type="cellIs" dxfId="46" priority="3" operator="between">
      <formula>-0.5</formula>
      <formula>0.5</formula>
    </cfRule>
    <cfRule type="cellIs" dxfId="45" priority="4" operator="between">
      <formula>0</formula>
      <formula>0.49</formula>
    </cfRule>
  </conditionalFormatting>
  <conditionalFormatting sqref="E8">
    <cfRule type="cellIs" dxfId="44" priority="1" operator="between">
      <formula>-0.5</formula>
      <formula>0.5</formula>
    </cfRule>
    <cfRule type="cellIs" dxfId="43"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62" t="s">
        <v>503</v>
      </c>
      <c r="B1" s="162"/>
      <c r="C1" s="162"/>
      <c r="D1" s="162"/>
    </row>
    <row r="2" spans="1:4" x14ac:dyDescent="0.2">
      <c r="A2" s="163"/>
      <c r="B2" s="163"/>
      <c r="C2" s="163"/>
      <c r="D2" s="163"/>
    </row>
    <row r="3" spans="1:4" x14ac:dyDescent="0.2">
      <c r="A3" s="166"/>
      <c r="B3" s="820">
        <v>2018</v>
      </c>
      <c r="C3" s="820">
        <v>2019</v>
      </c>
      <c r="D3" s="820">
        <v>2020</v>
      </c>
    </row>
    <row r="4" spans="1:4" x14ac:dyDescent="0.2">
      <c r="A4" s="671"/>
      <c r="B4" s="821"/>
      <c r="C4" s="821"/>
      <c r="D4" s="821"/>
    </row>
    <row r="5" spans="1:4" x14ac:dyDescent="0.2">
      <c r="A5" s="195" t="s">
        <v>330</v>
      </c>
      <c r="B5" s="218">
        <v>5.7487004836972284</v>
      </c>
      <c r="C5" s="218">
        <v>1.8228137537336173</v>
      </c>
      <c r="D5" s="218">
        <v>12.650158869424985</v>
      </c>
    </row>
    <row r="6" spans="1:4" x14ac:dyDescent="0.2">
      <c r="A6" s="1" t="s">
        <v>128</v>
      </c>
      <c r="B6" s="171">
        <v>6.5351849095284038</v>
      </c>
      <c r="C6" s="171">
        <v>0.48469562988459519</v>
      </c>
      <c r="D6" s="171">
        <v>12.609659101094643</v>
      </c>
    </row>
    <row r="7" spans="1:4" x14ac:dyDescent="0.2">
      <c r="A7" s="1" t="s">
        <v>129</v>
      </c>
      <c r="B7" s="171">
        <v>7.4997107726445229</v>
      </c>
      <c r="C7" s="171">
        <v>-0.34329871260497274</v>
      </c>
      <c r="D7" s="171">
        <v>12.054731887938107</v>
      </c>
    </row>
    <row r="8" spans="1:4" x14ac:dyDescent="0.2">
      <c r="A8" s="1" t="s">
        <v>130</v>
      </c>
      <c r="B8" s="171">
        <v>9.0122605104725686</v>
      </c>
      <c r="C8" s="171">
        <v>-0.24636952847128032</v>
      </c>
      <c r="D8" s="171">
        <v>9.004565451476207</v>
      </c>
    </row>
    <row r="9" spans="1:4" x14ac:dyDescent="0.2">
      <c r="A9" s="1" t="s">
        <v>131</v>
      </c>
      <c r="B9" s="171">
        <v>9.6426572365638279</v>
      </c>
      <c r="C9" s="171">
        <v>0.10011146249345325</v>
      </c>
      <c r="D9" s="171">
        <v>5.6728573158666968</v>
      </c>
    </row>
    <row r="10" spans="1:4" x14ac:dyDescent="0.2">
      <c r="A10" s="1" t="s">
        <v>132</v>
      </c>
      <c r="B10" s="171">
        <v>8.3697930190187968</v>
      </c>
      <c r="C10" s="171">
        <v>2.0658817608334776</v>
      </c>
      <c r="D10" s="171">
        <v>2.2587765203198154</v>
      </c>
    </row>
    <row r="11" spans="1:4" x14ac:dyDescent="0.2">
      <c r="A11" s="1" t="s">
        <v>133</v>
      </c>
      <c r="B11" s="171">
        <v>6.1954985214054386</v>
      </c>
      <c r="C11" s="171">
        <v>5.949860012688486</v>
      </c>
      <c r="D11" s="171">
        <v>-1.8181810545839741</v>
      </c>
    </row>
    <row r="12" spans="1:4" x14ac:dyDescent="0.2">
      <c r="A12" s="1" t="s">
        <v>134</v>
      </c>
      <c r="B12" s="171">
        <v>4.8781099854367636</v>
      </c>
      <c r="C12" s="171">
        <v>8.5663227845847949</v>
      </c>
      <c r="D12" s="171" t="s">
        <v>526</v>
      </c>
    </row>
    <row r="13" spans="1:4" x14ac:dyDescent="0.2">
      <c r="A13" s="1" t="s">
        <v>135</v>
      </c>
      <c r="B13" s="171">
        <v>3.7384466569966004</v>
      </c>
      <c r="C13" s="171">
        <v>10.557442647206292</v>
      </c>
      <c r="D13" s="171" t="s">
        <v>526</v>
      </c>
    </row>
    <row r="14" spans="1:4" x14ac:dyDescent="0.2">
      <c r="A14" s="1" t="s">
        <v>136</v>
      </c>
      <c r="B14" s="171">
        <v>2.8435677935037451</v>
      </c>
      <c r="C14" s="171">
        <v>12.536578652336217</v>
      </c>
      <c r="D14" s="171" t="s">
        <v>526</v>
      </c>
    </row>
    <row r="15" spans="1:4" x14ac:dyDescent="0.2">
      <c r="A15" s="1" t="s">
        <v>137</v>
      </c>
      <c r="B15" s="171">
        <v>0.95526011864325433</v>
      </c>
      <c r="C15" s="171">
        <v>13.868310203684283</v>
      </c>
      <c r="D15" s="171" t="s">
        <v>526</v>
      </c>
    </row>
    <row r="16" spans="1:4" x14ac:dyDescent="0.2">
      <c r="A16" s="216" t="s">
        <v>138</v>
      </c>
      <c r="B16" s="217">
        <v>-0.52627767372553569</v>
      </c>
      <c r="C16" s="217">
        <v>14.571374996528219</v>
      </c>
      <c r="D16" s="217" t="s">
        <v>526</v>
      </c>
    </row>
    <row r="17" spans="4:4" x14ac:dyDescent="0.2">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13"/>
  <sheetViews>
    <sheetView workbookViewId="0"/>
  </sheetViews>
  <sheetFormatPr baseColWidth="10" defaultRowHeight="14.25" x14ac:dyDescent="0.2"/>
  <cols>
    <col min="1" max="1" width="21.875" customWidth="1"/>
    <col min="2" max="2" width="11.75" customWidth="1"/>
  </cols>
  <sheetData>
    <row r="1" spans="1:7" x14ac:dyDescent="0.2">
      <c r="A1" s="53" t="s">
        <v>23</v>
      </c>
      <c r="B1" s="53"/>
      <c r="C1" s="53"/>
      <c r="D1" s="53"/>
      <c r="E1" s="6"/>
      <c r="F1" s="3"/>
    </row>
    <row r="2" spans="1:7" x14ac:dyDescent="0.2">
      <c r="A2" s="54"/>
      <c r="B2" s="54"/>
      <c r="C2" s="54"/>
      <c r="D2" s="54"/>
      <c r="E2" s="65"/>
      <c r="F2" s="55" t="s">
        <v>106</v>
      </c>
    </row>
    <row r="3" spans="1:7" ht="14.45" customHeight="1" x14ac:dyDescent="0.2">
      <c r="A3" s="56"/>
      <c r="B3" s="783" t="s">
        <v>663</v>
      </c>
      <c r="C3" s="779" t="s">
        <v>433</v>
      </c>
      <c r="D3" s="783" t="s">
        <v>627</v>
      </c>
      <c r="E3" s="779" t="s">
        <v>433</v>
      </c>
      <c r="F3" s="781" t="s">
        <v>664</v>
      </c>
      <c r="G3" s="839"/>
    </row>
    <row r="4" spans="1:7" x14ac:dyDescent="0.2">
      <c r="A4" s="66"/>
      <c r="B4" s="784"/>
      <c r="C4" s="780"/>
      <c r="D4" s="784"/>
      <c r="E4" s="780"/>
      <c r="F4" s="782"/>
      <c r="G4" s="839"/>
    </row>
    <row r="5" spans="1:7" x14ac:dyDescent="0.2">
      <c r="A5" s="3" t="s">
        <v>108</v>
      </c>
      <c r="B5" s="58">
        <v>1357.5229769752555</v>
      </c>
      <c r="C5" s="59">
        <v>1.4909260337473202</v>
      </c>
      <c r="D5" s="58">
        <v>1587.751218114073</v>
      </c>
      <c r="E5" s="59">
        <v>1.723775474178264</v>
      </c>
      <c r="F5" s="59">
        <v>-14.500271737299128</v>
      </c>
    </row>
    <row r="6" spans="1:7" x14ac:dyDescent="0.2">
      <c r="A6" s="3" t="s">
        <v>118</v>
      </c>
      <c r="B6" s="58">
        <v>49203.336677175874</v>
      </c>
      <c r="C6" s="59">
        <v>54.038522252263157</v>
      </c>
      <c r="D6" s="58">
        <v>49027.89242380816</v>
      </c>
      <c r="E6" s="59">
        <v>53.228161658219513</v>
      </c>
      <c r="F6" s="59">
        <v>0.35784579898139235</v>
      </c>
    </row>
    <row r="7" spans="1:7" x14ac:dyDescent="0.2">
      <c r="A7" s="3" t="s">
        <v>119</v>
      </c>
      <c r="B7" s="58">
        <v>13979.787044005036</v>
      </c>
      <c r="C7" s="59">
        <v>15.353573238657983</v>
      </c>
      <c r="D7" s="58">
        <v>14735.081685296647</v>
      </c>
      <c r="E7" s="59">
        <v>15.997451067490099</v>
      </c>
      <c r="F7" s="59">
        <v>-5.1258259534813435</v>
      </c>
    </row>
    <row r="8" spans="1:7" x14ac:dyDescent="0.2">
      <c r="A8" s="3" t="s">
        <v>120</v>
      </c>
      <c r="B8" s="58">
        <v>20212.881198654522</v>
      </c>
      <c r="C8" s="59">
        <v>22.199190221636353</v>
      </c>
      <c r="D8" s="58">
        <v>20504.299226139294</v>
      </c>
      <c r="E8" s="59">
        <v>22.260923322240465</v>
      </c>
      <c r="F8" s="59">
        <v>-1.4212532906916697</v>
      </c>
    </row>
    <row r="9" spans="1:7" x14ac:dyDescent="0.2">
      <c r="A9" s="3" t="s">
        <v>121</v>
      </c>
      <c r="B9" s="58">
        <v>6294.5324407768403</v>
      </c>
      <c r="C9" s="59">
        <v>6.9130927766184787</v>
      </c>
      <c r="D9" s="58">
        <v>6249.6821234355575</v>
      </c>
      <c r="E9" s="59">
        <v>6.7850987250916743</v>
      </c>
      <c r="F9" s="59">
        <v>0.71764157689075869</v>
      </c>
    </row>
    <row r="10" spans="1:7" x14ac:dyDescent="0.2">
      <c r="A10" s="718" t="s">
        <v>113</v>
      </c>
      <c r="B10" s="58">
        <v>4.2753415496321772</v>
      </c>
      <c r="C10" s="73" t="s">
        <v>665</v>
      </c>
      <c r="D10" s="58">
        <v>4.2275723703066781</v>
      </c>
      <c r="E10" s="73" t="s">
        <v>665</v>
      </c>
      <c r="F10" s="59">
        <v>1.1299435028248559</v>
      </c>
    </row>
    <row r="11" spans="1:7" x14ac:dyDescent="0.2">
      <c r="A11" s="60" t="s">
        <v>115</v>
      </c>
      <c r="B11" s="61">
        <v>91052.335679137148</v>
      </c>
      <c r="C11" s="62">
        <v>100</v>
      </c>
      <c r="D11" s="61">
        <v>92108.934249164042</v>
      </c>
      <c r="E11" s="62">
        <v>99.999999999999986</v>
      </c>
      <c r="F11" s="62">
        <v>-1.1471184403987209</v>
      </c>
    </row>
    <row r="12" spans="1:7" x14ac:dyDescent="0.2">
      <c r="A12" s="3"/>
      <c r="B12" s="3"/>
      <c r="C12" s="3"/>
      <c r="D12" s="3"/>
      <c r="E12" s="3"/>
      <c r="F12" s="55" t="s">
        <v>591</v>
      </c>
    </row>
    <row r="13" spans="1:7" x14ac:dyDescent="0.2">
      <c r="A13" s="446" t="s">
        <v>666</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375" style="562" customWidth="1"/>
    <col min="2" max="12" width="11" style="562"/>
    <col min="13" max="45" width="11" style="18"/>
    <col min="46" max="16384" width="11" style="562"/>
  </cols>
  <sheetData>
    <row r="1" spans="1:12" x14ac:dyDescent="0.2">
      <c r="A1" s="822" t="s">
        <v>505</v>
      </c>
      <c r="B1" s="822"/>
      <c r="C1" s="822"/>
      <c r="D1" s="822"/>
      <c r="E1" s="822"/>
      <c r="F1" s="822"/>
      <c r="G1" s="18"/>
      <c r="H1" s="18"/>
      <c r="I1" s="18"/>
      <c r="J1" s="18"/>
      <c r="K1" s="18"/>
      <c r="L1" s="18"/>
    </row>
    <row r="2" spans="1:12" x14ac:dyDescent="0.2">
      <c r="A2" s="823"/>
      <c r="B2" s="823"/>
      <c r="C2" s="823"/>
      <c r="D2" s="823"/>
      <c r="E2" s="823"/>
      <c r="F2" s="823"/>
      <c r="G2" s="18"/>
      <c r="H2" s="18"/>
      <c r="I2" s="18"/>
      <c r="J2" s="18"/>
      <c r="K2" s="592"/>
      <c r="L2" s="55" t="s">
        <v>479</v>
      </c>
    </row>
    <row r="3" spans="1:12" x14ac:dyDescent="0.2">
      <c r="A3" s="593"/>
      <c r="B3" s="824">
        <f>INDICE!A3</f>
        <v>44013</v>
      </c>
      <c r="C3" s="825">
        <v>41671</v>
      </c>
      <c r="D3" s="825">
        <v>41671</v>
      </c>
      <c r="E3" s="825">
        <v>41671</v>
      </c>
      <c r="F3" s="826">
        <v>41671</v>
      </c>
      <c r="G3" s="827" t="s">
        <v>117</v>
      </c>
      <c r="H3" s="825"/>
      <c r="I3" s="825"/>
      <c r="J3" s="825"/>
      <c r="K3" s="825"/>
      <c r="L3" s="828" t="s">
        <v>107</v>
      </c>
    </row>
    <row r="4" spans="1:12" x14ac:dyDescent="0.2">
      <c r="A4" s="568"/>
      <c r="B4" s="226" t="s">
        <v>331</v>
      </c>
      <c r="C4" s="226" t="s">
        <v>332</v>
      </c>
      <c r="D4" s="227" t="s">
        <v>333</v>
      </c>
      <c r="E4" s="227" t="s">
        <v>334</v>
      </c>
      <c r="F4" s="228" t="s">
        <v>187</v>
      </c>
      <c r="G4" s="229" t="s">
        <v>331</v>
      </c>
      <c r="H4" s="167" t="s">
        <v>332</v>
      </c>
      <c r="I4" s="230" t="s">
        <v>333</v>
      </c>
      <c r="J4" s="230" t="s">
        <v>334</v>
      </c>
      <c r="K4" s="230" t="s">
        <v>187</v>
      </c>
      <c r="L4" s="829"/>
    </row>
    <row r="5" spans="1:12" x14ac:dyDescent="0.2">
      <c r="A5" s="565" t="s">
        <v>154</v>
      </c>
      <c r="B5" s="449">
        <v>3933.1930000000002</v>
      </c>
      <c r="C5" s="449">
        <v>655.399</v>
      </c>
      <c r="D5" s="449">
        <v>103.01300000000001</v>
      </c>
      <c r="E5" s="449">
        <v>242.04499999999999</v>
      </c>
      <c r="F5" s="594">
        <v>4933.6500000000005</v>
      </c>
      <c r="G5" s="449">
        <v>43043.724000000002</v>
      </c>
      <c r="H5" s="449">
        <v>7170.1909999999998</v>
      </c>
      <c r="I5" s="449">
        <v>2564.085</v>
      </c>
      <c r="J5" s="449">
        <v>2831.2689999999998</v>
      </c>
      <c r="K5" s="595">
        <v>55609.269</v>
      </c>
      <c r="L5" s="72">
        <v>15.054126903020219</v>
      </c>
    </row>
    <row r="6" spans="1:12" x14ac:dyDescent="0.2">
      <c r="A6" s="567" t="s">
        <v>155</v>
      </c>
      <c r="B6" s="449">
        <v>1349.787</v>
      </c>
      <c r="C6" s="449">
        <v>683.26099999999997</v>
      </c>
      <c r="D6" s="449">
        <v>58.872</v>
      </c>
      <c r="E6" s="449">
        <v>63.106000000000002</v>
      </c>
      <c r="F6" s="596">
        <v>2155.0260000000003</v>
      </c>
      <c r="G6" s="449">
        <v>9378.8960000000006</v>
      </c>
      <c r="H6" s="449">
        <v>8352.1479999999992</v>
      </c>
      <c r="I6" s="449">
        <v>2958.6</v>
      </c>
      <c r="J6" s="449">
        <v>730.49400000000003</v>
      </c>
      <c r="K6" s="597">
        <v>21420.137999999999</v>
      </c>
      <c r="L6" s="59">
        <v>5.7987001363424806</v>
      </c>
    </row>
    <row r="7" spans="1:12" x14ac:dyDescent="0.2">
      <c r="A7" s="567" t="s">
        <v>156</v>
      </c>
      <c r="B7" s="449">
        <v>473.20299999999997</v>
      </c>
      <c r="C7" s="449">
        <v>385.04</v>
      </c>
      <c r="D7" s="449">
        <v>68.417000000000002</v>
      </c>
      <c r="E7" s="449">
        <v>16.937999999999999</v>
      </c>
      <c r="F7" s="596">
        <v>943.59799999999996</v>
      </c>
      <c r="G7" s="449">
        <v>5561.73</v>
      </c>
      <c r="H7" s="449">
        <v>5214.3530000000001</v>
      </c>
      <c r="I7" s="449">
        <v>2033.221</v>
      </c>
      <c r="J7" s="449">
        <v>187.82400000000001</v>
      </c>
      <c r="K7" s="597">
        <v>12997.127999999999</v>
      </c>
      <c r="L7" s="59">
        <v>3.5184856374716476</v>
      </c>
    </row>
    <row r="8" spans="1:12" x14ac:dyDescent="0.2">
      <c r="A8" s="567" t="s">
        <v>157</v>
      </c>
      <c r="B8" s="449">
        <v>733.48099999999999</v>
      </c>
      <c r="C8" s="96">
        <v>3.2789999999999999</v>
      </c>
      <c r="D8" s="449">
        <v>53.780999999999999</v>
      </c>
      <c r="E8" s="96">
        <v>0.93600000000000005</v>
      </c>
      <c r="F8" s="596">
        <v>791.47699999999998</v>
      </c>
      <c r="G8" s="449">
        <v>5778.1710000000003</v>
      </c>
      <c r="H8" s="449">
        <v>102.337</v>
      </c>
      <c r="I8" s="449">
        <v>826.63199999999995</v>
      </c>
      <c r="J8" s="449">
        <v>13.803000000000001</v>
      </c>
      <c r="K8" s="597">
        <v>6720.9430000000002</v>
      </c>
      <c r="L8" s="59">
        <v>1.8194436044459679</v>
      </c>
    </row>
    <row r="9" spans="1:12" x14ac:dyDescent="0.2">
      <c r="A9" s="567" t="s">
        <v>588</v>
      </c>
      <c r="B9" s="449">
        <v>0</v>
      </c>
      <c r="C9" s="449">
        <v>0</v>
      </c>
      <c r="D9" s="449">
        <v>0</v>
      </c>
      <c r="E9" s="96">
        <v>0.99</v>
      </c>
      <c r="F9" s="647">
        <v>0.99</v>
      </c>
      <c r="G9" s="449">
        <v>0</v>
      </c>
      <c r="H9" s="449">
        <v>0</v>
      </c>
      <c r="I9" s="449">
        <v>0</v>
      </c>
      <c r="J9" s="449">
        <v>10.23</v>
      </c>
      <c r="K9" s="597">
        <v>10.23</v>
      </c>
      <c r="L9" s="96">
        <v>2.7693893659687711E-3</v>
      </c>
    </row>
    <row r="10" spans="1:12" x14ac:dyDescent="0.2">
      <c r="A10" s="567" t="s">
        <v>159</v>
      </c>
      <c r="B10" s="449">
        <v>120.663</v>
      </c>
      <c r="C10" s="449">
        <v>163.82499999999999</v>
      </c>
      <c r="D10" s="449">
        <v>40.838999999999999</v>
      </c>
      <c r="E10" s="449">
        <v>2.6659999999999999</v>
      </c>
      <c r="F10" s="596">
        <v>327.99299999999999</v>
      </c>
      <c r="G10" s="449">
        <v>3109.5120000000002</v>
      </c>
      <c r="H10" s="449">
        <v>1717.511</v>
      </c>
      <c r="I10" s="449">
        <v>1105.992</v>
      </c>
      <c r="J10" s="449">
        <v>24.69</v>
      </c>
      <c r="K10" s="597">
        <v>5957.7049999999999</v>
      </c>
      <c r="L10" s="59">
        <v>1.6128255007408578</v>
      </c>
    </row>
    <row r="11" spans="1:12" x14ac:dyDescent="0.2">
      <c r="A11" s="567" t="s">
        <v>160</v>
      </c>
      <c r="B11" s="449">
        <v>316.76499999999999</v>
      </c>
      <c r="C11" s="449">
        <v>850.01</v>
      </c>
      <c r="D11" s="449">
        <v>174.21199999999999</v>
      </c>
      <c r="E11" s="449">
        <v>48.594999999999999</v>
      </c>
      <c r="F11" s="596">
        <v>1389.5820000000001</v>
      </c>
      <c r="G11" s="449">
        <v>3631.7170000000001</v>
      </c>
      <c r="H11" s="449">
        <v>11152.736999999999</v>
      </c>
      <c r="I11" s="449">
        <v>6599.31</v>
      </c>
      <c r="J11" s="449">
        <v>618.28099999999995</v>
      </c>
      <c r="K11" s="597">
        <v>22002.044999999998</v>
      </c>
      <c r="L11" s="59">
        <v>5.9562296630074654</v>
      </c>
    </row>
    <row r="12" spans="1:12" x14ac:dyDescent="0.2">
      <c r="A12" s="567" t="s">
        <v>529</v>
      </c>
      <c r="B12" s="449">
        <v>1319.6659999999999</v>
      </c>
      <c r="C12" s="449">
        <v>364.27600000000001</v>
      </c>
      <c r="D12" s="449">
        <v>67.796000000000006</v>
      </c>
      <c r="E12" s="449">
        <v>45.679000000000002</v>
      </c>
      <c r="F12" s="596">
        <v>1797.4170000000001</v>
      </c>
      <c r="G12" s="449">
        <v>10838.593000000001</v>
      </c>
      <c r="H12" s="449">
        <v>4618.2870000000003</v>
      </c>
      <c r="I12" s="449">
        <v>2802.2719999999999</v>
      </c>
      <c r="J12" s="449">
        <v>586.31500000000005</v>
      </c>
      <c r="K12" s="597">
        <v>18845.467000000001</v>
      </c>
      <c r="L12" s="59">
        <v>5.1017043896886998</v>
      </c>
    </row>
    <row r="13" spans="1:12" x14ac:dyDescent="0.2">
      <c r="A13" s="567" t="s">
        <v>161</v>
      </c>
      <c r="B13" s="449">
        <v>1336.511</v>
      </c>
      <c r="C13" s="449">
        <v>2667.41</v>
      </c>
      <c r="D13" s="449">
        <v>504.41699999999997</v>
      </c>
      <c r="E13" s="449">
        <v>248.26400000000001</v>
      </c>
      <c r="F13" s="596">
        <v>4756.6019999999999</v>
      </c>
      <c r="G13" s="449">
        <v>14119.334999999999</v>
      </c>
      <c r="H13" s="449">
        <v>33540.216</v>
      </c>
      <c r="I13" s="449">
        <v>15327.264999999999</v>
      </c>
      <c r="J13" s="449">
        <v>2295.3090000000002</v>
      </c>
      <c r="K13" s="597">
        <v>65282.125</v>
      </c>
      <c r="L13" s="59">
        <v>17.672690397149957</v>
      </c>
    </row>
    <row r="14" spans="1:12" x14ac:dyDescent="0.2">
      <c r="A14" s="567" t="s">
        <v>335</v>
      </c>
      <c r="B14" s="449">
        <v>1839.26</v>
      </c>
      <c r="C14" s="449">
        <v>1667.52</v>
      </c>
      <c r="D14" s="449">
        <v>126.372</v>
      </c>
      <c r="E14" s="449">
        <v>101.61499999999999</v>
      </c>
      <c r="F14" s="596">
        <v>3734.7669999999994</v>
      </c>
      <c r="G14" s="449">
        <v>12850.014999999999</v>
      </c>
      <c r="H14" s="449">
        <v>19122.362000000001</v>
      </c>
      <c r="I14" s="449">
        <v>3432.663</v>
      </c>
      <c r="J14" s="449">
        <v>1093.33</v>
      </c>
      <c r="K14" s="597">
        <v>36498.370000000003</v>
      </c>
      <c r="L14" s="59">
        <v>9.8805667402926325</v>
      </c>
    </row>
    <row r="15" spans="1:12" x14ac:dyDescent="0.2">
      <c r="A15" s="567" t="s">
        <v>164</v>
      </c>
      <c r="B15" s="449">
        <v>0</v>
      </c>
      <c r="C15" s="449">
        <v>104.634</v>
      </c>
      <c r="D15" s="449">
        <v>14.417999999999999</v>
      </c>
      <c r="E15" s="449">
        <v>31.748999999999999</v>
      </c>
      <c r="F15" s="596">
        <v>150.80099999999999</v>
      </c>
      <c r="G15" s="96">
        <v>8.6999999999999994E-2</v>
      </c>
      <c r="H15" s="449">
        <v>1847.2729999999999</v>
      </c>
      <c r="I15" s="449">
        <v>517.66499999999996</v>
      </c>
      <c r="J15" s="449">
        <v>511.51499999999999</v>
      </c>
      <c r="K15" s="597">
        <v>2876.5399999999995</v>
      </c>
      <c r="L15" s="59">
        <v>0.7787154728038912</v>
      </c>
    </row>
    <row r="16" spans="1:12" x14ac:dyDescent="0.2">
      <c r="A16" s="567" t="s">
        <v>165</v>
      </c>
      <c r="B16" s="449">
        <v>548.55499999999995</v>
      </c>
      <c r="C16" s="449">
        <v>570.90200000000004</v>
      </c>
      <c r="D16" s="449">
        <v>81.338999999999999</v>
      </c>
      <c r="E16" s="449">
        <v>46.430999999999997</v>
      </c>
      <c r="F16" s="596">
        <v>1247.2269999999999</v>
      </c>
      <c r="G16" s="449">
        <v>9795.8799999999992</v>
      </c>
      <c r="H16" s="449">
        <v>7069.0619999999999</v>
      </c>
      <c r="I16" s="449">
        <v>2291.1410000000001</v>
      </c>
      <c r="J16" s="449">
        <v>665.08600000000001</v>
      </c>
      <c r="K16" s="597">
        <v>19821.168999999998</v>
      </c>
      <c r="L16" s="59">
        <v>5.3658391641906018</v>
      </c>
    </row>
    <row r="17" spans="1:12" x14ac:dyDescent="0.2">
      <c r="A17" s="567" t="s">
        <v>166</v>
      </c>
      <c r="B17" s="96">
        <v>7.4999999999999997E-2</v>
      </c>
      <c r="C17" s="449">
        <v>52.356000000000002</v>
      </c>
      <c r="D17" s="449">
        <v>25.306000000000001</v>
      </c>
      <c r="E17" s="449">
        <v>7.6050000000000004</v>
      </c>
      <c r="F17" s="596">
        <v>85.342000000000013</v>
      </c>
      <c r="G17" s="449">
        <v>1609.8989999999999</v>
      </c>
      <c r="H17" s="449">
        <v>624.85799999999995</v>
      </c>
      <c r="I17" s="449">
        <v>1038.4770000000001</v>
      </c>
      <c r="J17" s="449">
        <v>74.661000000000001</v>
      </c>
      <c r="K17" s="597">
        <v>3347.8949999999995</v>
      </c>
      <c r="L17" s="59">
        <v>0.90631718586314924</v>
      </c>
    </row>
    <row r="18" spans="1:12" x14ac:dyDescent="0.2">
      <c r="A18" s="567" t="s">
        <v>167</v>
      </c>
      <c r="B18" s="449">
        <v>172.60499999999999</v>
      </c>
      <c r="C18" s="449">
        <v>223.43799999999999</v>
      </c>
      <c r="D18" s="449">
        <v>419.23099999999999</v>
      </c>
      <c r="E18" s="449">
        <v>22.931999999999999</v>
      </c>
      <c r="F18" s="596">
        <v>838.20600000000002</v>
      </c>
      <c r="G18" s="449">
        <v>2011.259</v>
      </c>
      <c r="H18" s="449">
        <v>3359.0309999999999</v>
      </c>
      <c r="I18" s="449">
        <v>18022.322</v>
      </c>
      <c r="J18" s="449">
        <v>244.578</v>
      </c>
      <c r="K18" s="597">
        <v>23637.190000000002</v>
      </c>
      <c r="L18" s="59">
        <v>6.39888393229554</v>
      </c>
    </row>
    <row r="19" spans="1:12" x14ac:dyDescent="0.2">
      <c r="A19" s="567" t="s">
        <v>169</v>
      </c>
      <c r="B19" s="449">
        <v>2939.4639999999999</v>
      </c>
      <c r="C19" s="449">
        <v>121.14100000000001</v>
      </c>
      <c r="D19" s="449">
        <v>22.677</v>
      </c>
      <c r="E19" s="449">
        <v>44.73</v>
      </c>
      <c r="F19" s="596">
        <v>3128.0120000000002</v>
      </c>
      <c r="G19" s="449">
        <v>27010.224999999999</v>
      </c>
      <c r="H19" s="449">
        <v>1739.452</v>
      </c>
      <c r="I19" s="449">
        <v>600.77800000000002</v>
      </c>
      <c r="J19" s="449">
        <v>712.34199999999998</v>
      </c>
      <c r="K19" s="597">
        <v>30062.796999999999</v>
      </c>
      <c r="L19" s="59">
        <v>8.1383763756674359</v>
      </c>
    </row>
    <row r="20" spans="1:12" x14ac:dyDescent="0.2">
      <c r="A20" s="567" t="s">
        <v>170</v>
      </c>
      <c r="B20" s="449">
        <v>969.07799999999997</v>
      </c>
      <c r="C20" s="449">
        <v>401.02499999999998</v>
      </c>
      <c r="D20" s="449">
        <v>64.790999999999997</v>
      </c>
      <c r="E20" s="449">
        <v>12.457000000000001</v>
      </c>
      <c r="F20" s="596">
        <v>1447.3510000000001</v>
      </c>
      <c r="G20" s="449">
        <v>5530.38</v>
      </c>
      <c r="H20" s="449">
        <v>5279.8289999999997</v>
      </c>
      <c r="I20" s="449">
        <v>2277.346</v>
      </c>
      <c r="J20" s="449">
        <v>169.49700000000001</v>
      </c>
      <c r="K20" s="597">
        <v>13257.051999999998</v>
      </c>
      <c r="L20" s="59">
        <v>3.5888503257961895</v>
      </c>
    </row>
    <row r="21" spans="1:12" x14ac:dyDescent="0.2">
      <c r="A21" s="567" t="s">
        <v>171</v>
      </c>
      <c r="B21" s="449">
        <v>1278.9290000000001</v>
      </c>
      <c r="C21" s="449">
        <v>888.18700000000001</v>
      </c>
      <c r="D21" s="449">
        <v>172.405</v>
      </c>
      <c r="E21" s="449">
        <v>11.615</v>
      </c>
      <c r="F21" s="596">
        <v>2351.136</v>
      </c>
      <c r="G21" s="449">
        <v>10873.201999999999</v>
      </c>
      <c r="H21" s="449">
        <v>14756.777</v>
      </c>
      <c r="I21" s="449">
        <v>5099.4679999999998</v>
      </c>
      <c r="J21" s="449">
        <v>320.00099999999998</v>
      </c>
      <c r="K21" s="597">
        <v>31049.448</v>
      </c>
      <c r="L21" s="59">
        <v>8.4054751818573141</v>
      </c>
    </row>
    <row r="22" spans="1:12" x14ac:dyDescent="0.2">
      <c r="A22" s="231" t="s">
        <v>115</v>
      </c>
      <c r="B22" s="178">
        <v>17331.235000000001</v>
      </c>
      <c r="C22" s="178">
        <v>9801.7029999999995</v>
      </c>
      <c r="D22" s="178">
        <v>1997.8859999999997</v>
      </c>
      <c r="E22" s="178">
        <v>948.35300000000007</v>
      </c>
      <c r="F22" s="598">
        <v>30079.177</v>
      </c>
      <c r="G22" s="599">
        <v>165142.62500000003</v>
      </c>
      <c r="H22" s="178">
        <v>125666.424</v>
      </c>
      <c r="I22" s="178">
        <v>67497.236999999994</v>
      </c>
      <c r="J22" s="178">
        <v>11089.225</v>
      </c>
      <c r="K22" s="178">
        <v>369395.51099999994</v>
      </c>
      <c r="L22" s="179">
        <v>100</v>
      </c>
    </row>
    <row r="23" spans="1:12" x14ac:dyDescent="0.2">
      <c r="A23" s="18"/>
      <c r="B23" s="18"/>
      <c r="C23" s="18"/>
      <c r="D23" s="18"/>
      <c r="E23" s="18"/>
      <c r="F23" s="18"/>
      <c r="G23" s="18"/>
      <c r="H23" s="18"/>
      <c r="I23" s="18"/>
      <c r="J23" s="18"/>
      <c r="L23" s="165" t="s">
        <v>223</v>
      </c>
    </row>
    <row r="24" spans="1:12" x14ac:dyDescent="0.2">
      <c r="A24" s="80" t="s">
        <v>504</v>
      </c>
      <c r="B24" s="570"/>
      <c r="C24" s="600"/>
      <c r="D24" s="600"/>
      <c r="E24" s="600"/>
      <c r="F24" s="600"/>
      <c r="G24" s="18"/>
      <c r="H24" s="18"/>
      <c r="I24" s="18"/>
      <c r="J24" s="18"/>
      <c r="K24" s="18"/>
      <c r="L24" s="18"/>
    </row>
    <row r="25" spans="1:12" x14ac:dyDescent="0.2">
      <c r="A25" s="80" t="s">
        <v>224</v>
      </c>
      <c r="B25" s="570"/>
      <c r="C25" s="570"/>
      <c r="D25" s="570"/>
      <c r="E25" s="570"/>
      <c r="F25" s="601"/>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42" priority="27" operator="between">
      <formula>0</formula>
      <formula>0.5</formula>
    </cfRule>
    <cfRule type="cellIs" dxfId="41" priority="28" operator="between">
      <formula>0</formula>
      <formula>0.49</formula>
    </cfRule>
  </conditionalFormatting>
  <conditionalFormatting sqref="B17">
    <cfRule type="cellIs" dxfId="40" priority="25" operator="between">
      <formula>0</formula>
      <formula>0.5</formula>
    </cfRule>
    <cfRule type="cellIs" dxfId="39" priority="26" operator="between">
      <formula>0</formula>
      <formula>0.49</formula>
    </cfRule>
  </conditionalFormatting>
  <conditionalFormatting sqref="L9">
    <cfRule type="cellIs" dxfId="38" priority="23" operator="between">
      <formula>0</formula>
      <formula>0.5</formula>
    </cfRule>
    <cfRule type="cellIs" dxfId="37" priority="24" operator="between">
      <formula>0</formula>
      <formula>0.49</formula>
    </cfRule>
  </conditionalFormatting>
  <conditionalFormatting sqref="E8">
    <cfRule type="cellIs" dxfId="36" priority="21" operator="between">
      <formula>0</formula>
      <formula>0.5</formula>
    </cfRule>
    <cfRule type="cellIs" dxfId="35" priority="22" operator="between">
      <formula>0</formula>
      <formula>0.49</formula>
    </cfRule>
  </conditionalFormatting>
  <conditionalFormatting sqref="G15">
    <cfRule type="cellIs" dxfId="34" priority="17" operator="between">
      <formula>0</formula>
      <formula>0.5</formula>
    </cfRule>
    <cfRule type="cellIs" dxfId="33" priority="18" operator="between">
      <formula>0</formula>
      <formula>0.49</formula>
    </cfRule>
  </conditionalFormatting>
  <conditionalFormatting sqref="E9">
    <cfRule type="cellIs" dxfId="32" priority="11" operator="between">
      <formula>0</formula>
      <formula>0.5</formula>
    </cfRule>
    <cfRule type="cellIs" dxfId="31" priority="12" operator="between">
      <formula>0</formula>
      <formula>0.49</formula>
    </cfRule>
  </conditionalFormatting>
  <conditionalFormatting sqref="F9">
    <cfRule type="cellIs" dxfId="30" priority="9" operator="between">
      <formula>0</formula>
      <formula>0.5</formula>
    </cfRule>
    <cfRule type="cellIs" dxfId="29"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8.875" customWidth="1"/>
    <col min="9" max="9" width="9.875" customWidth="1"/>
    <col min="11" max="45" width="11" style="1"/>
  </cols>
  <sheetData>
    <row r="1" spans="1:45" x14ac:dyDescent="0.2">
      <c r="A1" s="162" t="s">
        <v>506</v>
      </c>
      <c r="B1" s="162"/>
      <c r="C1" s="162"/>
      <c r="D1" s="162"/>
      <c r="E1" s="162"/>
      <c r="F1" s="162"/>
      <c r="G1" s="162"/>
      <c r="H1" s="1"/>
      <c r="I1" s="1"/>
    </row>
    <row r="2" spans="1:45" x14ac:dyDescent="0.2">
      <c r="A2" s="163"/>
      <c r="B2" s="163"/>
      <c r="C2" s="163"/>
      <c r="D2" s="163"/>
      <c r="E2" s="163"/>
      <c r="F2" s="163"/>
      <c r="G2" s="163"/>
      <c r="H2" s="1"/>
      <c r="I2" s="55" t="s">
        <v>479</v>
      </c>
      <c r="J2" s="55"/>
    </row>
    <row r="3" spans="1:45" x14ac:dyDescent="0.2">
      <c r="A3" s="803" t="s">
        <v>463</v>
      </c>
      <c r="B3" s="803" t="s">
        <v>464</v>
      </c>
      <c r="C3" s="788">
        <f>INDICE!A3</f>
        <v>44013</v>
      </c>
      <c r="D3" s="788">
        <v>41671</v>
      </c>
      <c r="E3" s="787" t="s">
        <v>116</v>
      </c>
      <c r="F3" s="787"/>
      <c r="G3" s="787" t="s">
        <v>117</v>
      </c>
      <c r="H3" s="787"/>
      <c r="I3" s="787"/>
      <c r="J3" s="165"/>
    </row>
    <row r="4" spans="1:45" x14ac:dyDescent="0.2">
      <c r="A4" s="804"/>
      <c r="B4" s="804"/>
      <c r="C4" s="188" t="s">
        <v>54</v>
      </c>
      <c r="D4" s="189" t="s">
        <v>434</v>
      </c>
      <c r="E4" s="188" t="s">
        <v>54</v>
      </c>
      <c r="F4" s="189" t="s">
        <v>434</v>
      </c>
      <c r="G4" s="188" t="s">
        <v>54</v>
      </c>
      <c r="H4" s="190" t="s">
        <v>434</v>
      </c>
      <c r="I4" s="189" t="s">
        <v>483</v>
      </c>
      <c r="J4" s="10"/>
    </row>
    <row r="5" spans="1:45" x14ac:dyDescent="0.2">
      <c r="A5" s="1"/>
      <c r="B5" s="11" t="s">
        <v>336</v>
      </c>
      <c r="C5" s="469">
        <v>1009.5774</v>
      </c>
      <c r="D5" s="142" t="s">
        <v>143</v>
      </c>
      <c r="E5" s="472">
        <v>1875.4945600000001</v>
      </c>
      <c r="F5" s="142" t="s">
        <v>143</v>
      </c>
      <c r="G5" s="472">
        <v>6879.2787900000012</v>
      </c>
      <c r="H5" s="142">
        <v>-32.296619544428609</v>
      </c>
      <c r="I5" s="419">
        <v>1.7572716608759191</v>
      </c>
      <c r="J5" s="1"/>
    </row>
    <row r="6" spans="1:45" x14ac:dyDescent="0.2">
      <c r="A6" s="1"/>
      <c r="B6" s="11" t="s">
        <v>482</v>
      </c>
      <c r="C6" s="469">
        <v>1018.00517</v>
      </c>
      <c r="D6" s="142">
        <v>-76.577579012881117</v>
      </c>
      <c r="E6" s="472">
        <v>17055.2111</v>
      </c>
      <c r="F6" s="142">
        <v>-20.652360940981477</v>
      </c>
      <c r="G6" s="472">
        <v>26971.275280000002</v>
      </c>
      <c r="H6" s="142">
        <v>-17.10908113353781</v>
      </c>
      <c r="I6" s="417">
        <v>6.8896550283910232</v>
      </c>
      <c r="J6" s="1"/>
    </row>
    <row r="7" spans="1:45" x14ac:dyDescent="0.2">
      <c r="A7" s="164"/>
      <c r="B7" s="11" t="s">
        <v>586</v>
      </c>
      <c r="C7" s="469">
        <v>0</v>
      </c>
      <c r="D7" s="142" t="s">
        <v>143</v>
      </c>
      <c r="E7" s="472">
        <v>1690.8211899999999</v>
      </c>
      <c r="F7" s="142" t="s">
        <v>143</v>
      </c>
      <c r="G7" s="472">
        <v>1690.8211899999999</v>
      </c>
      <c r="H7" s="142" t="s">
        <v>143</v>
      </c>
      <c r="I7" s="419">
        <v>0.43191041553870468</v>
      </c>
      <c r="J7" s="1"/>
    </row>
    <row r="8" spans="1:45" x14ac:dyDescent="0.2">
      <c r="A8" s="164" t="s">
        <v>470</v>
      </c>
      <c r="B8" s="145"/>
      <c r="C8" s="470">
        <v>2027.58257</v>
      </c>
      <c r="D8" s="148">
        <v>-53.349065466254508</v>
      </c>
      <c r="E8" s="470">
        <v>20621.526850000002</v>
      </c>
      <c r="F8" s="148">
        <v>-4.0604387863801268</v>
      </c>
      <c r="G8" s="470">
        <v>35541.375260000008</v>
      </c>
      <c r="H8" s="237">
        <v>-16.763338572508371</v>
      </c>
      <c r="I8" s="148">
        <v>9.0788371048056487</v>
      </c>
      <c r="J8" s="1"/>
    </row>
    <row r="9" spans="1:45" x14ac:dyDescent="0.2">
      <c r="A9" s="164"/>
      <c r="B9" s="11" t="s">
        <v>234</v>
      </c>
      <c r="C9" s="469">
        <v>4800.4520000000002</v>
      </c>
      <c r="D9" s="142">
        <v>132.54632630244367</v>
      </c>
      <c r="E9" s="472">
        <v>41480.286749999999</v>
      </c>
      <c r="F9" s="142">
        <v>114.35700728277294</v>
      </c>
      <c r="G9" s="472">
        <v>68255.629949999988</v>
      </c>
      <c r="H9" s="142">
        <v>200.56233626260448</v>
      </c>
      <c r="I9" s="419">
        <v>17.435502742049593</v>
      </c>
      <c r="J9" s="1"/>
    </row>
    <row r="10" spans="1:45" s="445" customFormat="1" x14ac:dyDescent="0.2">
      <c r="A10" s="164" t="s">
        <v>312</v>
      </c>
      <c r="B10" s="145"/>
      <c r="C10" s="470">
        <v>4800.4520000000002</v>
      </c>
      <c r="D10" s="148">
        <v>132.54632630244367</v>
      </c>
      <c r="E10" s="470">
        <v>41480.286749999999</v>
      </c>
      <c r="F10" s="148">
        <v>114.35700728277294</v>
      </c>
      <c r="G10" s="470">
        <v>68255.629949999988</v>
      </c>
      <c r="H10" s="237">
        <v>200.56233626260448</v>
      </c>
      <c r="I10" s="148">
        <v>17.435502742049593</v>
      </c>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row>
    <row r="11" spans="1:45" s="445" customFormat="1" x14ac:dyDescent="0.2">
      <c r="A11" s="443"/>
      <c r="B11" s="11" t="s">
        <v>236</v>
      </c>
      <c r="C11" s="469">
        <v>360.78663</v>
      </c>
      <c r="D11" s="142" t="s">
        <v>143</v>
      </c>
      <c r="E11" s="472">
        <v>511.75953000000004</v>
      </c>
      <c r="F11" s="142" t="s">
        <v>143</v>
      </c>
      <c r="G11" s="472">
        <v>1560.7386600000002</v>
      </c>
      <c r="H11" s="142">
        <v>74.105846615533451</v>
      </c>
      <c r="I11" s="514">
        <v>0.39868159162822014</v>
      </c>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row>
    <row r="12" spans="1:45" s="445" customFormat="1" x14ac:dyDescent="0.2">
      <c r="A12" s="443"/>
      <c r="B12" s="444" t="s">
        <v>337</v>
      </c>
      <c r="C12" s="471">
        <v>360.78663</v>
      </c>
      <c r="D12" s="428" t="s">
        <v>143</v>
      </c>
      <c r="E12" s="473">
        <v>511.75953000000004</v>
      </c>
      <c r="F12" s="602" t="s">
        <v>143</v>
      </c>
      <c r="G12" s="473">
        <v>522.42682000000002</v>
      </c>
      <c r="H12" s="602">
        <v>114971.98678414097</v>
      </c>
      <c r="I12" s="717">
        <v>0.13345088543322792</v>
      </c>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row>
    <row r="13" spans="1:45" s="445" customFormat="1" x14ac:dyDescent="0.2">
      <c r="A13" s="443"/>
      <c r="B13" s="444" t="s">
        <v>334</v>
      </c>
      <c r="C13" s="471">
        <v>0</v>
      </c>
      <c r="D13" s="428" t="s">
        <v>143</v>
      </c>
      <c r="E13" s="473">
        <v>0</v>
      </c>
      <c r="F13" s="602" t="s">
        <v>143</v>
      </c>
      <c r="G13" s="473">
        <v>1038.3118400000001</v>
      </c>
      <c r="H13" s="602">
        <v>15.886001663011559</v>
      </c>
      <c r="I13" s="696">
        <v>0.26523070619499223</v>
      </c>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row>
    <row r="14" spans="1:45" s="445" customFormat="1" x14ac:dyDescent="0.2">
      <c r="A14" s="443"/>
      <c r="B14" s="11" t="s">
        <v>237</v>
      </c>
      <c r="C14" s="469">
        <v>2568.2951399999997</v>
      </c>
      <c r="D14" s="142">
        <v>-6.7370808425196911</v>
      </c>
      <c r="E14" s="472">
        <v>12772.531620000002</v>
      </c>
      <c r="F14" s="142">
        <v>-34.790837512541501</v>
      </c>
      <c r="G14" s="472">
        <v>22508.893570000004</v>
      </c>
      <c r="H14" s="142">
        <v>-15.063007054741345</v>
      </c>
      <c r="I14" s="514">
        <v>5.749765636149367</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row>
    <row r="15" spans="1:45" x14ac:dyDescent="0.2">
      <c r="A15" s="1"/>
      <c r="B15" s="444" t="s">
        <v>337</v>
      </c>
      <c r="C15" s="471">
        <v>2568.2951399999997</v>
      </c>
      <c r="D15" s="428">
        <v>-6.7370808425196911</v>
      </c>
      <c r="E15" s="473">
        <v>11890.868620000001</v>
      </c>
      <c r="F15" s="602">
        <v>-39.2920990898591</v>
      </c>
      <c r="G15" s="473">
        <v>21627.230570000003</v>
      </c>
      <c r="H15" s="602">
        <v>-18.389949970802927</v>
      </c>
      <c r="I15" s="717">
        <v>5.5245499628734125</v>
      </c>
      <c r="J15" s="1"/>
    </row>
    <row r="16" spans="1:45" x14ac:dyDescent="0.2">
      <c r="A16" s="1"/>
      <c r="B16" s="444" t="s">
        <v>334</v>
      </c>
      <c r="C16" s="471">
        <v>0</v>
      </c>
      <c r="D16" s="428" t="s">
        <v>143</v>
      </c>
      <c r="E16" s="473">
        <v>881.66300000000001</v>
      </c>
      <c r="F16" s="602" t="s">
        <v>143</v>
      </c>
      <c r="G16" s="473">
        <v>881.66300000000001</v>
      </c>
      <c r="H16" s="602" t="s">
        <v>143</v>
      </c>
      <c r="I16" s="696">
        <v>0.22521567327595474</v>
      </c>
      <c r="J16" s="1"/>
    </row>
    <row r="17" spans="1:45" s="445" customFormat="1" x14ac:dyDescent="0.2">
      <c r="A17" s="443"/>
      <c r="B17" s="11" t="s">
        <v>629</v>
      </c>
      <c r="C17" s="471">
        <v>14.269</v>
      </c>
      <c r="D17" s="428">
        <v>-54.480492551121316</v>
      </c>
      <c r="E17" s="473">
        <v>165.69800000000001</v>
      </c>
      <c r="F17" s="602">
        <v>-23.58090283542716</v>
      </c>
      <c r="G17" s="473">
        <v>314.43400000000003</v>
      </c>
      <c r="H17" s="602">
        <v>35.618996683214647</v>
      </c>
      <c r="I17" s="717">
        <v>8.0320332157356678E-2</v>
      </c>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s="445" customFormat="1" x14ac:dyDescent="0.2">
      <c r="A18" s="443"/>
      <c r="B18" s="11" t="s">
        <v>208</v>
      </c>
      <c r="C18" s="469">
        <v>1064.1205400000001</v>
      </c>
      <c r="D18" s="142">
        <v>-46.492908393152163</v>
      </c>
      <c r="E18" s="472">
        <v>10658.75446</v>
      </c>
      <c r="F18" s="142">
        <v>-42.021968699243416</v>
      </c>
      <c r="G18" s="472">
        <v>19525.852789999997</v>
      </c>
      <c r="H18" s="142">
        <v>-45.093227137738687</v>
      </c>
      <c r="I18" s="514">
        <v>4.9877652599542328</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row>
    <row r="19" spans="1:45" x14ac:dyDescent="0.2">
      <c r="A19" s="1"/>
      <c r="B19" s="444" t="s">
        <v>337</v>
      </c>
      <c r="C19" s="471">
        <v>1064.1205400000001</v>
      </c>
      <c r="D19" s="428">
        <v>0.11410868829275754</v>
      </c>
      <c r="E19" s="473">
        <v>7905.1184799999992</v>
      </c>
      <c r="F19" s="602">
        <v>-42.442459595394247</v>
      </c>
      <c r="G19" s="473">
        <v>14048.066699999999</v>
      </c>
      <c r="H19" s="602">
        <v>-48.310025482841439</v>
      </c>
      <c r="I19" s="717">
        <v>3.5884967386246442</v>
      </c>
      <c r="J19" s="1"/>
    </row>
    <row r="20" spans="1:45" x14ac:dyDescent="0.2">
      <c r="A20" s="1"/>
      <c r="B20" s="444" t="s">
        <v>334</v>
      </c>
      <c r="C20" s="471">
        <v>0</v>
      </c>
      <c r="D20" s="428">
        <v>-100</v>
      </c>
      <c r="E20" s="473">
        <v>2753.63598</v>
      </c>
      <c r="F20" s="602">
        <v>-40.779959167739015</v>
      </c>
      <c r="G20" s="473">
        <v>5477.7860899999996</v>
      </c>
      <c r="H20" s="602">
        <v>-34.666016438934577</v>
      </c>
      <c r="I20" s="696">
        <v>1.399268521329589</v>
      </c>
      <c r="J20" s="1"/>
    </row>
    <row r="21" spans="1:45" s="445" customFormat="1" x14ac:dyDescent="0.2">
      <c r="A21" s="1"/>
      <c r="B21" s="11" t="s">
        <v>239</v>
      </c>
      <c r="C21" s="469">
        <v>0</v>
      </c>
      <c r="D21" s="142" t="s">
        <v>143</v>
      </c>
      <c r="E21" s="472">
        <v>1455.0572099999999</v>
      </c>
      <c r="F21" s="142">
        <v>-12.43107663870461</v>
      </c>
      <c r="G21" s="472">
        <v>1728.94839</v>
      </c>
      <c r="H21" s="142">
        <v>0.41012225805469488</v>
      </c>
      <c r="I21" s="514">
        <v>0.44164978649804743</v>
      </c>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row>
    <row r="22" spans="1:45" s="445" customFormat="1" x14ac:dyDescent="0.2">
      <c r="A22" s="1"/>
      <c r="B22" s="444" t="s">
        <v>337</v>
      </c>
      <c r="C22" s="471">
        <v>0</v>
      </c>
      <c r="D22" s="428" t="s">
        <v>143</v>
      </c>
      <c r="E22" s="473">
        <v>1455.0572099999999</v>
      </c>
      <c r="F22" s="602">
        <v>-12.43107663870461</v>
      </c>
      <c r="G22" s="473">
        <v>1728.94839</v>
      </c>
      <c r="H22" s="602">
        <v>0.44527633767706409</v>
      </c>
      <c r="I22" s="717">
        <v>0.44164978649804743</v>
      </c>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row>
    <row r="23" spans="1:45" x14ac:dyDescent="0.2">
      <c r="A23" s="1"/>
      <c r="B23" s="444" t="s">
        <v>334</v>
      </c>
      <c r="C23" s="471">
        <v>0</v>
      </c>
      <c r="D23" s="428" t="s">
        <v>143</v>
      </c>
      <c r="E23" s="473">
        <v>0</v>
      </c>
      <c r="F23" s="602" t="s">
        <v>143</v>
      </c>
      <c r="G23" s="473">
        <v>0</v>
      </c>
      <c r="H23" s="602">
        <v>-100</v>
      </c>
      <c r="I23" s="696">
        <v>0</v>
      </c>
      <c r="J23" s="1"/>
    </row>
    <row r="24" spans="1:45" x14ac:dyDescent="0.2">
      <c r="A24" s="164"/>
      <c r="B24" s="11" t="s">
        <v>210</v>
      </c>
      <c r="C24" s="469">
        <v>3219.39338</v>
      </c>
      <c r="D24" s="142">
        <v>-49.520594086096366</v>
      </c>
      <c r="E24" s="472">
        <v>21690.630939999999</v>
      </c>
      <c r="F24" s="149">
        <v>54.465222842680994</v>
      </c>
      <c r="G24" s="472">
        <v>43266.441020000013</v>
      </c>
      <c r="H24" s="149">
        <v>122.45952148840027</v>
      </c>
      <c r="I24" s="514">
        <v>11.052160116250414</v>
      </c>
      <c r="J24" s="1"/>
    </row>
    <row r="25" spans="1:45" x14ac:dyDescent="0.2">
      <c r="A25" s="164" t="s">
        <v>455</v>
      </c>
      <c r="B25" s="145"/>
      <c r="C25" s="470">
        <v>7226.8646899999994</v>
      </c>
      <c r="D25" s="148">
        <v>-35.194098349710266</v>
      </c>
      <c r="E25" s="470">
        <v>47254.431759999999</v>
      </c>
      <c r="F25" s="148">
        <v>-12.316412856350986</v>
      </c>
      <c r="G25" s="470">
        <v>88905.308430000005</v>
      </c>
      <c r="H25" s="237">
        <v>5.3857132046616316</v>
      </c>
      <c r="I25" s="148">
        <v>22.710342722637638</v>
      </c>
      <c r="J25" s="1"/>
    </row>
    <row r="26" spans="1:45" x14ac:dyDescent="0.2">
      <c r="A26" s="164"/>
      <c r="B26" s="11" t="s">
        <v>338</v>
      </c>
      <c r="C26" s="469">
        <v>8145.9006600000002</v>
      </c>
      <c r="D26" s="142">
        <v>-15.531346208180571</v>
      </c>
      <c r="E26" s="472">
        <v>21400.91922</v>
      </c>
      <c r="F26" s="142">
        <v>-26.284253807050504</v>
      </c>
      <c r="G26" s="472">
        <v>41263.022779999999</v>
      </c>
      <c r="H26" s="142">
        <v>-9.0989156989667386</v>
      </c>
      <c r="I26" s="419">
        <v>10.540398606722475</v>
      </c>
      <c r="J26" s="1"/>
    </row>
    <row r="27" spans="1:45" x14ac:dyDescent="0.2">
      <c r="A27" s="164" t="s">
        <v>352</v>
      </c>
      <c r="B27" s="145"/>
      <c r="C27" s="470">
        <v>8145.9006600000002</v>
      </c>
      <c r="D27" s="148">
        <v>-15.531346208180571</v>
      </c>
      <c r="E27" s="470">
        <v>21400.91922</v>
      </c>
      <c r="F27" s="148">
        <v>-26.284253807050504</v>
      </c>
      <c r="G27" s="470">
        <v>41263.022779999999</v>
      </c>
      <c r="H27" s="237">
        <v>-9.0989156989667386</v>
      </c>
      <c r="I27" s="148">
        <v>10.540398606722475</v>
      </c>
      <c r="J27" s="1"/>
    </row>
    <row r="28" spans="1:45" x14ac:dyDescent="0.2">
      <c r="A28" s="1"/>
      <c r="B28" s="11" t="s">
        <v>213</v>
      </c>
      <c r="C28" s="471">
        <v>991.46914000000004</v>
      </c>
      <c r="D28" s="428" t="s">
        <v>143</v>
      </c>
      <c r="E28" s="96">
        <v>3033.80287</v>
      </c>
      <c r="F28" s="142">
        <v>49.212383831176844</v>
      </c>
      <c r="G28" s="96">
        <v>4051.3967699999998</v>
      </c>
      <c r="H28" s="428">
        <v>99.260992161178237</v>
      </c>
      <c r="I28" s="648">
        <v>1.0349056853509542</v>
      </c>
      <c r="J28" s="1"/>
    </row>
    <row r="29" spans="1:45" x14ac:dyDescent="0.2">
      <c r="A29" s="1"/>
      <c r="B29" s="11" t="s">
        <v>214</v>
      </c>
      <c r="C29" s="469">
        <v>7517.5870800000002</v>
      </c>
      <c r="D29" s="142">
        <v>-11.036407094654706</v>
      </c>
      <c r="E29" s="472">
        <v>43414.243109999996</v>
      </c>
      <c r="F29" s="142">
        <v>-42.918090113622583</v>
      </c>
      <c r="G29" s="472">
        <v>105752.92613999998</v>
      </c>
      <c r="H29" s="142">
        <v>-29.49818612162171</v>
      </c>
      <c r="I29" s="514">
        <v>27.013968445451841</v>
      </c>
      <c r="J29" s="1"/>
    </row>
    <row r="30" spans="1:45" x14ac:dyDescent="0.2">
      <c r="A30" s="1"/>
      <c r="B30" s="444" t="s">
        <v>337</v>
      </c>
      <c r="C30" s="471">
        <v>7517.5870800000002</v>
      </c>
      <c r="D30" s="428">
        <v>-11.036407094654706</v>
      </c>
      <c r="E30" s="473">
        <v>41439.043509999989</v>
      </c>
      <c r="F30" s="602">
        <v>-39.588878422482068</v>
      </c>
      <c r="G30" s="473">
        <v>99160.376319999996</v>
      </c>
      <c r="H30" s="602">
        <v>-27.923105540483444</v>
      </c>
      <c r="I30" s="717">
        <v>25.329940028339443</v>
      </c>
      <c r="J30" s="1"/>
    </row>
    <row r="31" spans="1:45" x14ac:dyDescent="0.2">
      <c r="A31" s="1"/>
      <c r="B31" s="444" t="s">
        <v>334</v>
      </c>
      <c r="C31" s="471">
        <v>0</v>
      </c>
      <c r="D31" s="428" t="s">
        <v>143</v>
      </c>
      <c r="E31" s="473">
        <v>1975.1996000000001</v>
      </c>
      <c r="F31" s="602">
        <v>-73.526298634061931</v>
      </c>
      <c r="G31" s="473">
        <v>6592.5498200000011</v>
      </c>
      <c r="H31" s="602">
        <v>-46.939004229279114</v>
      </c>
      <c r="I31" s="696">
        <v>1.6840284171124054</v>
      </c>
      <c r="J31" s="1"/>
    </row>
    <row r="32" spans="1:45" x14ac:dyDescent="0.2">
      <c r="A32" s="1"/>
      <c r="B32" s="11" t="s">
        <v>215</v>
      </c>
      <c r="C32" s="469">
        <v>0</v>
      </c>
      <c r="D32" s="142" t="s">
        <v>143</v>
      </c>
      <c r="E32" s="472">
        <v>0</v>
      </c>
      <c r="F32" s="149">
        <v>-100</v>
      </c>
      <c r="G32" s="472">
        <v>0</v>
      </c>
      <c r="H32" s="149">
        <v>-100</v>
      </c>
      <c r="I32" s="514">
        <v>0</v>
      </c>
      <c r="J32" s="1"/>
    </row>
    <row r="33" spans="1:10" x14ac:dyDescent="0.2">
      <c r="A33" s="1"/>
      <c r="B33" s="11" t="s">
        <v>217</v>
      </c>
      <c r="C33" s="469">
        <v>0</v>
      </c>
      <c r="D33" s="142" t="s">
        <v>143</v>
      </c>
      <c r="E33" s="472">
        <v>967.62381000000005</v>
      </c>
      <c r="F33" s="149" t="s">
        <v>143</v>
      </c>
      <c r="G33" s="472">
        <v>967.62381000000005</v>
      </c>
      <c r="H33" s="149" t="s">
        <v>143</v>
      </c>
      <c r="I33" s="514">
        <v>0.24717386104100378</v>
      </c>
      <c r="J33" s="1"/>
    </row>
    <row r="34" spans="1:10" x14ac:dyDescent="0.2">
      <c r="A34" s="1"/>
      <c r="B34" s="11" t="s">
        <v>641</v>
      </c>
      <c r="C34" s="469">
        <v>856.48129000000006</v>
      </c>
      <c r="D34" s="142" t="s">
        <v>143</v>
      </c>
      <c r="E34" s="472">
        <v>5712.2895599999993</v>
      </c>
      <c r="F34" s="149" t="s">
        <v>143</v>
      </c>
      <c r="G34" s="472">
        <v>6687.25378</v>
      </c>
      <c r="H34" s="149" t="s">
        <v>143</v>
      </c>
      <c r="I34" s="514">
        <v>1.7082199915726002</v>
      </c>
      <c r="J34" s="1"/>
    </row>
    <row r="35" spans="1:10" x14ac:dyDescent="0.2">
      <c r="A35" s="164"/>
      <c r="B35" s="11" t="s">
        <v>220</v>
      </c>
      <c r="C35" s="469">
        <v>2573.9130499999997</v>
      </c>
      <c r="D35" s="142">
        <v>-38.750379678972003</v>
      </c>
      <c r="E35" s="472">
        <v>21257.85857</v>
      </c>
      <c r="F35" s="149">
        <v>-27.076240123638172</v>
      </c>
      <c r="G35" s="472">
        <v>40050.437789999989</v>
      </c>
      <c r="H35" s="149">
        <v>-18.278092370434557</v>
      </c>
      <c r="I35" s="514">
        <v>10.230650840368245</v>
      </c>
      <c r="J35" s="1"/>
    </row>
    <row r="36" spans="1:10" x14ac:dyDescent="0.2">
      <c r="A36" s="164" t="s">
        <v>456</v>
      </c>
      <c r="B36" s="145"/>
      <c r="C36" s="470">
        <v>11939.450560000003</v>
      </c>
      <c r="D36" s="148">
        <v>-5.6357662240706752</v>
      </c>
      <c r="E36" s="470">
        <v>74385.817920000001</v>
      </c>
      <c r="F36" s="148">
        <v>-31.255441707090586</v>
      </c>
      <c r="G36" s="470">
        <v>157509.63828999997</v>
      </c>
      <c r="H36" s="237">
        <v>-22.359711658459414</v>
      </c>
      <c r="I36" s="148">
        <v>40.234918823784646</v>
      </c>
      <c r="J36" s="170"/>
    </row>
    <row r="37" spans="1:10" x14ac:dyDescent="0.2">
      <c r="A37" s="150" t="s">
        <v>115</v>
      </c>
      <c r="B37" s="150"/>
      <c r="C37" s="184">
        <v>34140.250479999995</v>
      </c>
      <c r="D37" s="152">
        <v>-14.346053797290878</v>
      </c>
      <c r="E37" s="184">
        <v>205142.98249999998</v>
      </c>
      <c r="F37" s="152">
        <v>-11.566812371591489</v>
      </c>
      <c r="G37" s="184">
        <v>391474.97470999998</v>
      </c>
      <c r="H37" s="152">
        <v>-1.6480161981813279</v>
      </c>
      <c r="I37" s="420">
        <v>100</v>
      </c>
      <c r="J37" s="1"/>
    </row>
    <row r="38" spans="1:10" x14ac:dyDescent="0.2">
      <c r="A38" s="614"/>
      <c r="B38" s="616" t="s">
        <v>339</v>
      </c>
      <c r="C38" s="185">
        <v>11510.78939</v>
      </c>
      <c r="D38" s="159">
        <v>-6.1639335835522449</v>
      </c>
      <c r="E38" s="540">
        <v>63201.847350000004</v>
      </c>
      <c r="F38" s="541">
        <v>-38.981385932840084</v>
      </c>
      <c r="G38" s="540">
        <v>137087.04880000002</v>
      </c>
      <c r="H38" s="541">
        <v>-28.961532194040636</v>
      </c>
      <c r="I38" s="541">
        <v>35.018087401768774</v>
      </c>
      <c r="J38" s="1"/>
    </row>
    <row r="39" spans="1:10" ht="14.25" customHeight="1" x14ac:dyDescent="0.2">
      <c r="A39" s="614"/>
      <c r="B39" s="616" t="s">
        <v>340</v>
      </c>
      <c r="C39" s="185">
        <v>22629.461090000001</v>
      </c>
      <c r="D39" s="159">
        <v>-17.98375352767145</v>
      </c>
      <c r="E39" s="540">
        <v>141941.13515000002</v>
      </c>
      <c r="F39" s="541">
        <v>10.548527386327153</v>
      </c>
      <c r="G39" s="540">
        <v>254387.92590999999</v>
      </c>
      <c r="H39" s="541">
        <v>24.056055529279373</v>
      </c>
      <c r="I39" s="541">
        <v>64.981912598231233</v>
      </c>
      <c r="J39" s="1"/>
    </row>
    <row r="40" spans="1:10" ht="14.25" customHeight="1" x14ac:dyDescent="0.2">
      <c r="A40" s="489" t="s">
        <v>459</v>
      </c>
      <c r="B40" s="695"/>
      <c r="C40" s="421">
        <v>8807.9233099999983</v>
      </c>
      <c r="D40" s="422">
        <v>28.804415656205396</v>
      </c>
      <c r="E40" s="423">
        <v>67044.087570000003</v>
      </c>
      <c r="F40" s="424">
        <v>13.248967913963398</v>
      </c>
      <c r="G40" s="423">
        <v>113894.49735999998</v>
      </c>
      <c r="H40" s="424">
        <v>29.983902274897495</v>
      </c>
      <c r="I40" s="424">
        <v>29.093685348436811</v>
      </c>
      <c r="J40" s="1"/>
    </row>
    <row r="41" spans="1:10" ht="14.25" customHeight="1" x14ac:dyDescent="0.2">
      <c r="A41" s="489" t="s">
        <v>460</v>
      </c>
      <c r="B41" s="695"/>
      <c r="C41" s="421">
        <v>25332.327169999997</v>
      </c>
      <c r="D41" s="422">
        <v>-23.282183122445385</v>
      </c>
      <c r="E41" s="423">
        <v>138098.89492999995</v>
      </c>
      <c r="F41" s="424">
        <v>-20.069858686428006</v>
      </c>
      <c r="G41" s="423">
        <v>277580.47735</v>
      </c>
      <c r="H41" s="424">
        <v>-10.576943665429123</v>
      </c>
      <c r="I41" s="424">
        <v>70.906314651563179</v>
      </c>
      <c r="J41" s="1"/>
    </row>
    <row r="42" spans="1:10" s="1" customFormat="1" ht="15" customHeight="1" x14ac:dyDescent="0.2">
      <c r="A42" s="538" t="s">
        <v>676</v>
      </c>
      <c r="B42" s="539"/>
      <c r="C42" s="536">
        <v>2929.0817699999998</v>
      </c>
      <c r="D42" s="535">
        <v>5.167096516047442</v>
      </c>
      <c r="E42" s="536">
        <v>14787.522359999999</v>
      </c>
      <c r="F42" s="535">
        <v>-31.110158900305528</v>
      </c>
      <c r="G42" s="536">
        <v>25995.490620000004</v>
      </c>
      <c r="H42" s="535">
        <v>-11.431939626370706</v>
      </c>
      <c r="I42" s="535">
        <v>6.6403965257950794</v>
      </c>
    </row>
    <row r="43" spans="1:10" s="1" customFormat="1" ht="13.5" customHeight="1" x14ac:dyDescent="0.2">
      <c r="A43" s="830" t="s">
        <v>668</v>
      </c>
      <c r="B43" s="830"/>
      <c r="C43" s="830"/>
      <c r="D43" s="830"/>
      <c r="E43" s="830"/>
      <c r="F43" s="830"/>
      <c r="G43" s="830"/>
      <c r="H43" s="830"/>
      <c r="I43" s="732" t="s">
        <v>223</v>
      </c>
    </row>
    <row r="44" spans="1:10" s="1" customFormat="1" x14ac:dyDescent="0.2">
      <c r="A44" s="831"/>
      <c r="B44" s="831"/>
      <c r="C44" s="831"/>
      <c r="D44" s="831"/>
      <c r="E44" s="831"/>
      <c r="F44" s="831"/>
      <c r="G44" s="831"/>
      <c r="H44" s="831"/>
      <c r="I44" s="770"/>
    </row>
    <row r="45" spans="1:10" s="1" customFormat="1" x14ac:dyDescent="0.2">
      <c r="A45" s="446" t="s">
        <v>484</v>
      </c>
    </row>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6">
    <mergeCell ref="A43:H44"/>
    <mergeCell ref="A3:A4"/>
    <mergeCell ref="B3:B4"/>
    <mergeCell ref="C3:D3"/>
    <mergeCell ref="E3:F3"/>
    <mergeCell ref="G3:I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822" t="s">
        <v>18</v>
      </c>
      <c r="B1" s="822"/>
      <c r="C1" s="822"/>
      <c r="D1" s="822"/>
      <c r="E1" s="822"/>
      <c r="F1" s="822"/>
      <c r="G1" s="1"/>
      <c r="H1" s="1"/>
    </row>
    <row r="2" spans="1:9" x14ac:dyDescent="0.2">
      <c r="A2" s="823"/>
      <c r="B2" s="823"/>
      <c r="C2" s="823"/>
      <c r="D2" s="823"/>
      <c r="E2" s="823"/>
      <c r="F2" s="823"/>
      <c r="G2" s="10"/>
      <c r="H2" s="55" t="s">
        <v>479</v>
      </c>
    </row>
    <row r="3" spans="1:9" x14ac:dyDescent="0.2">
      <c r="A3" s="11"/>
      <c r="B3" s="788">
        <f>INDICE!A3</f>
        <v>44013</v>
      </c>
      <c r="C3" s="788">
        <v>41671</v>
      </c>
      <c r="D3" s="787" t="s">
        <v>116</v>
      </c>
      <c r="E3" s="787"/>
      <c r="F3" s="787" t="s">
        <v>117</v>
      </c>
      <c r="G3" s="787"/>
      <c r="H3" s="787"/>
    </row>
    <row r="4" spans="1:9" x14ac:dyDescent="0.2">
      <c r="A4" s="266"/>
      <c r="B4" s="188" t="s">
        <v>54</v>
      </c>
      <c r="C4" s="189" t="s">
        <v>434</v>
      </c>
      <c r="D4" s="188" t="s">
        <v>54</v>
      </c>
      <c r="E4" s="189" t="s">
        <v>434</v>
      </c>
      <c r="F4" s="188" t="s">
        <v>54</v>
      </c>
      <c r="G4" s="190" t="s">
        <v>434</v>
      </c>
      <c r="H4" s="189" t="s">
        <v>483</v>
      </c>
      <c r="I4" s="55"/>
    </row>
    <row r="5" spans="1:9" ht="14.1" customHeight="1" x14ac:dyDescent="0.2">
      <c r="A5" s="425" t="s">
        <v>341</v>
      </c>
      <c r="B5" s="239">
        <v>11510.78939</v>
      </c>
      <c r="C5" s="240">
        <v>-6.1639335835522449</v>
      </c>
      <c r="D5" s="239">
        <v>63201.847350000004</v>
      </c>
      <c r="E5" s="240">
        <v>-38.981385932840084</v>
      </c>
      <c r="F5" s="239">
        <v>137087.04880000002</v>
      </c>
      <c r="G5" s="240">
        <v>-28.961532194040647</v>
      </c>
      <c r="H5" s="240">
        <v>35.018087401768774</v>
      </c>
    </row>
    <row r="6" spans="1:9" x14ac:dyDescent="0.2">
      <c r="A6" s="416" t="s">
        <v>342</v>
      </c>
      <c r="B6" s="447">
        <v>4819.0351700000001</v>
      </c>
      <c r="C6" s="522">
        <v>3.5499030694889635</v>
      </c>
      <c r="D6" s="447">
        <v>29061.05329</v>
      </c>
      <c r="E6" s="448">
        <v>-25.253889926359953</v>
      </c>
      <c r="F6" s="447">
        <v>58837.649190000004</v>
      </c>
      <c r="G6" s="448">
        <v>-21.04100347691314</v>
      </c>
      <c r="H6" s="448">
        <v>15.029734463508488</v>
      </c>
    </row>
    <row r="7" spans="1:9" x14ac:dyDescent="0.2">
      <c r="A7" s="416" t="s">
        <v>343</v>
      </c>
      <c r="B7" s="449">
        <v>2698.5519100000001</v>
      </c>
      <c r="C7" s="448">
        <v>-28.917292771619092</v>
      </c>
      <c r="D7" s="447">
        <v>12377.990220000002</v>
      </c>
      <c r="E7" s="448">
        <v>-58.344823349226338</v>
      </c>
      <c r="F7" s="447">
        <v>40322.727129999992</v>
      </c>
      <c r="G7" s="448">
        <v>-36.055660553524469</v>
      </c>
      <c r="H7" s="448">
        <v>10.300205564830955</v>
      </c>
    </row>
    <row r="8" spans="1:9" x14ac:dyDescent="0.2">
      <c r="A8" s="416" t="s">
        <v>536</v>
      </c>
      <c r="B8" s="449">
        <v>0</v>
      </c>
      <c r="C8" s="488" t="s">
        <v>143</v>
      </c>
      <c r="D8" s="447">
        <v>1455.0572099999999</v>
      </c>
      <c r="E8" s="488">
        <v>-12.43107663870461</v>
      </c>
      <c r="F8" s="447">
        <v>1728.94839</v>
      </c>
      <c r="G8" s="488">
        <v>0.44527633767706409</v>
      </c>
      <c r="H8" s="448">
        <v>0.44164978649804743</v>
      </c>
    </row>
    <row r="9" spans="1:9" x14ac:dyDescent="0.2">
      <c r="A9" s="416" t="s">
        <v>537</v>
      </c>
      <c r="B9" s="447">
        <v>3993.2023100000001</v>
      </c>
      <c r="C9" s="448">
        <v>4.6236505513404271</v>
      </c>
      <c r="D9" s="447">
        <v>20307.746629999998</v>
      </c>
      <c r="E9" s="448">
        <v>-39.054773656412848</v>
      </c>
      <c r="F9" s="447">
        <v>36197.724089999996</v>
      </c>
      <c r="G9" s="448">
        <v>-32.565939129622699</v>
      </c>
      <c r="H9" s="448">
        <v>9.246497586931282</v>
      </c>
    </row>
    <row r="10" spans="1:9" x14ac:dyDescent="0.2">
      <c r="A10" s="425" t="s">
        <v>344</v>
      </c>
      <c r="B10" s="427">
        <v>22615.19209</v>
      </c>
      <c r="C10" s="240">
        <v>-17.94224193346561</v>
      </c>
      <c r="D10" s="427">
        <v>141775.43714999998</v>
      </c>
      <c r="E10" s="240">
        <v>10.60626025204088</v>
      </c>
      <c r="F10" s="427">
        <v>254073.49190999995</v>
      </c>
      <c r="G10" s="240">
        <v>24.043331976247334</v>
      </c>
      <c r="H10" s="240">
        <v>64.901592266073862</v>
      </c>
    </row>
    <row r="11" spans="1:9" x14ac:dyDescent="0.2">
      <c r="A11" s="416" t="s">
        <v>345</v>
      </c>
      <c r="B11" s="447">
        <v>6871.457370000001</v>
      </c>
      <c r="C11" s="450">
        <v>45.182220303903968</v>
      </c>
      <c r="D11" s="447">
        <v>31287.062859999998</v>
      </c>
      <c r="E11" s="448">
        <v>-19.399683837644925</v>
      </c>
      <c r="F11" s="447">
        <v>54596.405100000011</v>
      </c>
      <c r="G11" s="448">
        <v>-15.315994711161697</v>
      </c>
      <c r="H11" s="448">
        <v>13.946333387068838</v>
      </c>
    </row>
    <row r="12" spans="1:9" x14ac:dyDescent="0.2">
      <c r="A12" s="416" t="s">
        <v>346</v>
      </c>
      <c r="B12" s="447">
        <v>3953.8212200000003</v>
      </c>
      <c r="C12" s="448">
        <v>-35.90478773946387</v>
      </c>
      <c r="D12" s="447">
        <v>38118.458969999992</v>
      </c>
      <c r="E12" s="448">
        <v>7.5251882661347151</v>
      </c>
      <c r="F12" s="447">
        <v>68049.906130000003</v>
      </c>
      <c r="G12" s="448">
        <v>33.271913240669349</v>
      </c>
      <c r="H12" s="448">
        <v>17.382951791595509</v>
      </c>
    </row>
    <row r="13" spans="1:9" x14ac:dyDescent="0.2">
      <c r="A13" s="416" t="s">
        <v>347</v>
      </c>
      <c r="B13" s="447">
        <v>3528.2296200000001</v>
      </c>
      <c r="C13" s="456">
        <v>-6.7972571192956286</v>
      </c>
      <c r="D13" s="447">
        <v>22688.592110000001</v>
      </c>
      <c r="E13" s="448">
        <v>128.51375114603132</v>
      </c>
      <c r="F13" s="447">
        <v>32744.244439999999</v>
      </c>
      <c r="G13" s="448">
        <v>103.85443283730125</v>
      </c>
      <c r="H13" s="448">
        <v>8.3643263440419258</v>
      </c>
    </row>
    <row r="14" spans="1:9" x14ac:dyDescent="0.2">
      <c r="A14" s="416" t="s">
        <v>348</v>
      </c>
      <c r="B14" s="447">
        <v>4692.2732599999999</v>
      </c>
      <c r="C14" s="448">
        <v>-20.347686139209952</v>
      </c>
      <c r="D14" s="447">
        <v>29629.792859999998</v>
      </c>
      <c r="E14" s="448">
        <v>-1.5932039476693354</v>
      </c>
      <c r="F14" s="447">
        <v>55084.104399999997</v>
      </c>
      <c r="G14" s="448">
        <v>7.7244848506444876</v>
      </c>
      <c r="H14" s="448">
        <v>14.070913329978666</v>
      </c>
    </row>
    <row r="15" spans="1:9" x14ac:dyDescent="0.2">
      <c r="A15" s="416" t="s">
        <v>349</v>
      </c>
      <c r="B15" s="447">
        <v>1096.17678</v>
      </c>
      <c r="C15" s="456">
        <v>-52.623353473228654</v>
      </c>
      <c r="D15" s="447">
        <v>10001.086569999998</v>
      </c>
      <c r="E15" s="448">
        <v>78.285643198217798</v>
      </c>
      <c r="F15" s="447">
        <v>18168.88134</v>
      </c>
      <c r="G15" s="448">
        <v>46.38830413800472</v>
      </c>
      <c r="H15" s="448">
        <v>4.641134814162589</v>
      </c>
    </row>
    <row r="16" spans="1:9" x14ac:dyDescent="0.2">
      <c r="A16" s="416" t="s">
        <v>350</v>
      </c>
      <c r="B16" s="447">
        <v>2473.2338399999999</v>
      </c>
      <c r="C16" s="448">
        <v>-47.019510243974494</v>
      </c>
      <c r="D16" s="447">
        <v>10050.44378</v>
      </c>
      <c r="E16" s="448">
        <v>21.61448709253596</v>
      </c>
      <c r="F16" s="447">
        <v>25429.950499999999</v>
      </c>
      <c r="G16" s="448">
        <v>162.53061123983528</v>
      </c>
      <c r="H16" s="448">
        <v>6.4959325992263501</v>
      </c>
    </row>
    <row r="17" spans="1:8" x14ac:dyDescent="0.2">
      <c r="A17" s="425" t="s">
        <v>557</v>
      </c>
      <c r="B17" s="542">
        <v>14.269</v>
      </c>
      <c r="C17" s="429">
        <v>-54.480492551121316</v>
      </c>
      <c r="D17" s="427">
        <v>165.69800000000001</v>
      </c>
      <c r="E17" s="719">
        <v>-23.58090283542716</v>
      </c>
      <c r="F17" s="427">
        <v>314.43400000000003</v>
      </c>
      <c r="G17" s="429">
        <v>35.267407955728629</v>
      </c>
      <c r="H17" s="240">
        <v>8.0320332157356678E-2</v>
      </c>
    </row>
    <row r="18" spans="1:8" x14ac:dyDescent="0.2">
      <c r="A18" s="426" t="s">
        <v>115</v>
      </c>
      <c r="B18" s="61">
        <v>34140.250480000002</v>
      </c>
      <c r="C18" s="62">
        <v>-14.346053797290875</v>
      </c>
      <c r="D18" s="61">
        <v>205142.98250000001</v>
      </c>
      <c r="E18" s="62">
        <v>-11.566812371591476</v>
      </c>
      <c r="F18" s="61">
        <v>391474.97470999998</v>
      </c>
      <c r="G18" s="62">
        <v>-1.6480161981813426</v>
      </c>
      <c r="H18" s="62">
        <v>100</v>
      </c>
    </row>
    <row r="19" spans="1:8" x14ac:dyDescent="0.2">
      <c r="A19" s="160"/>
      <c r="B19" s="1"/>
      <c r="C19" s="1"/>
      <c r="D19" s="1"/>
      <c r="E19" s="1"/>
      <c r="F19" s="1"/>
      <c r="G19" s="1"/>
      <c r="H19" s="165" t="s">
        <v>223</v>
      </c>
    </row>
    <row r="20" spans="1:8" x14ac:dyDescent="0.2">
      <c r="A20" s="133" t="s">
        <v>595</v>
      </c>
      <c r="B20" s="1"/>
      <c r="C20" s="1"/>
      <c r="D20" s="1"/>
      <c r="E20" s="1"/>
      <c r="F20" s="1"/>
      <c r="G20" s="1"/>
      <c r="H20" s="1"/>
    </row>
    <row r="21" spans="1:8" x14ac:dyDescent="0.2">
      <c r="A21" s="446" t="s">
        <v>548</v>
      </c>
      <c r="B21" s="1"/>
      <c r="C21" s="1"/>
      <c r="D21" s="1"/>
      <c r="E21" s="1"/>
      <c r="F21" s="1"/>
      <c r="G21" s="1"/>
      <c r="H21" s="1"/>
    </row>
    <row r="22" spans="1:8" x14ac:dyDescent="0.2">
      <c r="A22" s="832"/>
      <c r="B22" s="832"/>
      <c r="C22" s="832"/>
      <c r="D22" s="832"/>
      <c r="E22" s="832"/>
      <c r="F22" s="832"/>
      <c r="G22" s="832"/>
      <c r="H22" s="832"/>
    </row>
    <row r="23" spans="1:8" s="1" customFormat="1" x14ac:dyDescent="0.2">
      <c r="A23" s="832"/>
      <c r="B23" s="832"/>
      <c r="C23" s="832"/>
      <c r="D23" s="832"/>
      <c r="E23" s="832"/>
      <c r="F23" s="832"/>
      <c r="G23" s="832"/>
      <c r="H23" s="83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28" priority="4" operator="between">
      <formula>0.00001</formula>
      <formula>0.049999</formula>
    </cfRule>
  </conditionalFormatting>
  <conditionalFormatting sqref="G18">
    <cfRule type="cellIs" dxfId="27" priority="3" operator="between">
      <formula>0.00001</formula>
      <formula>0.049999</formula>
    </cfRule>
  </conditionalFormatting>
  <conditionalFormatting sqref="C6">
    <cfRule type="cellIs" dxfId="26"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375" customWidth="1"/>
    <col min="9" max="37" width="11" style="1"/>
  </cols>
  <sheetData>
    <row r="1" spans="1:8" ht="15" x14ac:dyDescent="0.25">
      <c r="A1" s="288" t="s">
        <v>518</v>
      </c>
      <c r="B1" s="1"/>
      <c r="C1" s="1"/>
      <c r="D1" s="1"/>
      <c r="E1" s="1"/>
      <c r="F1" s="1"/>
      <c r="G1" s="1"/>
      <c r="H1" s="1"/>
    </row>
    <row r="2" spans="1:8" x14ac:dyDescent="0.2">
      <c r="A2" s="1"/>
      <c r="B2" s="1"/>
      <c r="C2" s="1"/>
      <c r="D2" s="1"/>
      <c r="E2" s="1"/>
      <c r="F2" s="1"/>
      <c r="G2" s="55" t="s">
        <v>481</v>
      </c>
      <c r="H2" s="1"/>
    </row>
    <row r="3" spans="1:8" x14ac:dyDescent="0.2">
      <c r="A3" s="56"/>
      <c r="B3" s="788">
        <f>INDICE!A3</f>
        <v>44013</v>
      </c>
      <c r="C3" s="787">
        <v>41671</v>
      </c>
      <c r="D3" s="787" t="s">
        <v>116</v>
      </c>
      <c r="E3" s="787"/>
      <c r="F3" s="787" t="s">
        <v>117</v>
      </c>
      <c r="G3" s="787"/>
      <c r="H3" s="1"/>
    </row>
    <row r="4" spans="1:8" x14ac:dyDescent="0.2">
      <c r="A4" s="66"/>
      <c r="B4" s="188" t="s">
        <v>354</v>
      </c>
      <c r="C4" s="189" t="s">
        <v>434</v>
      </c>
      <c r="D4" s="188" t="s">
        <v>354</v>
      </c>
      <c r="E4" s="189" t="s">
        <v>434</v>
      </c>
      <c r="F4" s="188" t="s">
        <v>354</v>
      </c>
      <c r="G4" s="190" t="s">
        <v>434</v>
      </c>
      <c r="H4" s="1"/>
    </row>
    <row r="5" spans="1:8" x14ac:dyDescent="0.2">
      <c r="A5" s="451" t="s">
        <v>480</v>
      </c>
      <c r="B5" s="452">
        <v>10.474092512494655</v>
      </c>
      <c r="C5" s="432">
        <v>-38.26506861561279</v>
      </c>
      <c r="D5" s="453">
        <v>14.75682853075879</v>
      </c>
      <c r="E5" s="432">
        <v>-24.188452157312845</v>
      </c>
      <c r="F5" s="453">
        <v>15.826573506464072</v>
      </c>
      <c r="G5" s="432">
        <v>-21.875398838201846</v>
      </c>
      <c r="H5" s="1"/>
    </row>
    <row r="6" spans="1:8" x14ac:dyDescent="0.2">
      <c r="A6" s="3"/>
      <c r="B6" s="3"/>
      <c r="C6" s="3"/>
      <c r="D6" s="3"/>
      <c r="E6" s="3"/>
      <c r="F6" s="3"/>
      <c r="G6" s="55" t="s">
        <v>355</v>
      </c>
      <c r="H6" s="1"/>
    </row>
    <row r="7" spans="1:8" x14ac:dyDescent="0.2">
      <c r="A7" s="80" t="s">
        <v>592</v>
      </c>
      <c r="B7" s="80"/>
      <c r="C7" s="204"/>
      <c r="D7" s="204"/>
      <c r="E7" s="204"/>
      <c r="F7" s="80"/>
      <c r="G7" s="80"/>
      <c r="H7" s="1"/>
    </row>
    <row r="8" spans="1:8" x14ac:dyDescent="0.2">
      <c r="A8" s="133" t="s">
        <v>356</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75" customWidth="1"/>
    <col min="7" max="7" width="11" style="454"/>
    <col min="10" max="34" width="11" style="1"/>
  </cols>
  <sheetData>
    <row r="1" spans="1:10" x14ac:dyDescent="0.2">
      <c r="A1" s="822" t="s">
        <v>351</v>
      </c>
      <c r="B1" s="822"/>
      <c r="C1" s="822"/>
      <c r="D1" s="822"/>
      <c r="E1" s="822"/>
      <c r="F1" s="822"/>
      <c r="G1" s="822"/>
      <c r="H1" s="1"/>
      <c r="I1" s="1"/>
    </row>
    <row r="2" spans="1:10" x14ac:dyDescent="0.2">
      <c r="A2" s="823"/>
      <c r="B2" s="823"/>
      <c r="C2" s="823"/>
      <c r="D2" s="823"/>
      <c r="E2" s="823"/>
      <c r="F2" s="823"/>
      <c r="G2" s="823"/>
      <c r="H2" s="10"/>
      <c r="I2" s="55" t="s">
        <v>479</v>
      </c>
    </row>
    <row r="3" spans="1:10" x14ac:dyDescent="0.2">
      <c r="A3" s="803" t="s">
        <v>463</v>
      </c>
      <c r="B3" s="803" t="s">
        <v>464</v>
      </c>
      <c r="C3" s="785">
        <f>INDICE!A3</f>
        <v>44013</v>
      </c>
      <c r="D3" s="786">
        <v>41671</v>
      </c>
      <c r="E3" s="786" t="s">
        <v>116</v>
      </c>
      <c r="F3" s="786"/>
      <c r="G3" s="786" t="s">
        <v>117</v>
      </c>
      <c r="H3" s="786"/>
      <c r="I3" s="786"/>
    </row>
    <row r="4" spans="1:10" x14ac:dyDescent="0.2">
      <c r="A4" s="804"/>
      <c r="B4" s="804"/>
      <c r="C4" s="82" t="s">
        <v>54</v>
      </c>
      <c r="D4" s="82" t="s">
        <v>434</v>
      </c>
      <c r="E4" s="82" t="s">
        <v>54</v>
      </c>
      <c r="F4" s="82" t="s">
        <v>434</v>
      </c>
      <c r="G4" s="82" t="s">
        <v>54</v>
      </c>
      <c r="H4" s="83" t="s">
        <v>434</v>
      </c>
      <c r="I4" s="83" t="s">
        <v>107</v>
      </c>
    </row>
    <row r="5" spans="1:10" x14ac:dyDescent="0.2">
      <c r="A5" s="735"/>
      <c r="B5" s="736" t="s">
        <v>637</v>
      </c>
      <c r="C5" s="758">
        <v>1.0689600000000001</v>
      </c>
      <c r="D5" s="142">
        <v>-7.7838835738748626</v>
      </c>
      <c r="E5" s="144">
        <v>18.263459999999998</v>
      </c>
      <c r="F5" s="142">
        <v>2.8079954381262198</v>
      </c>
      <c r="G5" s="757">
        <v>28.232119999999998</v>
      </c>
      <c r="H5" s="736">
        <v>11.126278466344234</v>
      </c>
      <c r="I5" s="753">
        <v>0.17755809114640836</v>
      </c>
      <c r="J5" s="689"/>
    </row>
    <row r="6" spans="1:10" x14ac:dyDescent="0.2">
      <c r="A6" s="735"/>
      <c r="B6" s="736" t="s">
        <v>237</v>
      </c>
      <c r="C6" s="758">
        <v>414.45446000000004</v>
      </c>
      <c r="D6" s="142">
        <v>1953.0170530593562</v>
      </c>
      <c r="E6" s="144">
        <v>3645.9432900000006</v>
      </c>
      <c r="F6" s="142">
        <v>546.91665694176947</v>
      </c>
      <c r="G6" s="757">
        <v>7959.6039899999996</v>
      </c>
      <c r="H6" s="736">
        <v>96.359786286868072</v>
      </c>
      <c r="I6" s="714">
        <v>50.059722427707719</v>
      </c>
      <c r="J6" s="689"/>
    </row>
    <row r="7" spans="1:10" x14ac:dyDescent="0.2">
      <c r="A7" s="735"/>
      <c r="B7" s="679" t="s">
        <v>337</v>
      </c>
      <c r="C7" s="759">
        <v>396.96009000000004</v>
      </c>
      <c r="D7" s="428" t="s">
        <v>143</v>
      </c>
      <c r="E7" s="760">
        <v>3445.7896399999995</v>
      </c>
      <c r="F7" s="428">
        <v>975.76009385096881</v>
      </c>
      <c r="G7" s="715">
        <v>7614.8747100000001</v>
      </c>
      <c r="H7" s="679">
        <v>107.39701622277164</v>
      </c>
      <c r="I7" s="716">
        <v>47.891643200250641</v>
      </c>
      <c r="J7" s="689"/>
    </row>
    <row r="8" spans="1:10" x14ac:dyDescent="0.2">
      <c r="A8" s="735"/>
      <c r="B8" s="679" t="s">
        <v>334</v>
      </c>
      <c r="C8" s="759">
        <v>17.494370000000004</v>
      </c>
      <c r="D8" s="428">
        <v>-13.340925460109625</v>
      </c>
      <c r="E8" s="760">
        <v>200.15365000000003</v>
      </c>
      <c r="F8" s="428">
        <v>-17.725588704502744</v>
      </c>
      <c r="G8" s="715">
        <v>344.72928000000002</v>
      </c>
      <c r="H8" s="679">
        <v>-9.7425824169134962</v>
      </c>
      <c r="I8" s="716">
        <v>2.1680792274570857</v>
      </c>
      <c r="J8" s="689"/>
    </row>
    <row r="9" spans="1:10" x14ac:dyDescent="0.2">
      <c r="A9" s="677"/>
      <c r="B9" s="678" t="s">
        <v>629</v>
      </c>
      <c r="C9" s="758">
        <v>0</v>
      </c>
      <c r="D9" s="142" t="s">
        <v>143</v>
      </c>
      <c r="E9" s="144">
        <v>400.26098999999999</v>
      </c>
      <c r="F9" s="142">
        <v>165.64620838860148</v>
      </c>
      <c r="G9" s="713">
        <v>641.70644000000004</v>
      </c>
      <c r="H9" s="678">
        <v>325.88932457431747</v>
      </c>
      <c r="I9" s="753">
        <v>4.035834735852541</v>
      </c>
      <c r="J9" s="689"/>
    </row>
    <row r="10" spans="1:10" x14ac:dyDescent="0.2">
      <c r="A10" s="677"/>
      <c r="B10" s="678" t="s">
        <v>207</v>
      </c>
      <c r="C10" s="758">
        <v>0</v>
      </c>
      <c r="D10" s="142">
        <v>-100</v>
      </c>
      <c r="E10" s="144">
        <v>32.334910000000001</v>
      </c>
      <c r="F10" s="142">
        <v>33.386093898956297</v>
      </c>
      <c r="G10" s="713">
        <v>41.774360000000001</v>
      </c>
      <c r="H10" s="678">
        <v>-11.457331847955665</v>
      </c>
      <c r="I10" s="714">
        <v>0.26272825492605151</v>
      </c>
      <c r="J10" s="689"/>
    </row>
    <row r="11" spans="1:10" x14ac:dyDescent="0.2">
      <c r="A11" s="735"/>
      <c r="B11" s="736" t="s">
        <v>239</v>
      </c>
      <c r="C11" s="758">
        <v>1047.3598800000002</v>
      </c>
      <c r="D11" s="142">
        <v>-8.4601720682565364</v>
      </c>
      <c r="E11" s="144">
        <v>2670.7297899999999</v>
      </c>
      <c r="F11" s="142">
        <v>-18.23813657304386</v>
      </c>
      <c r="G11" s="757">
        <v>6683.6999499999993</v>
      </c>
      <c r="H11" s="736">
        <v>-38.329746203739447</v>
      </c>
      <c r="I11" s="714">
        <v>42.035277723293362</v>
      </c>
      <c r="J11" s="689"/>
    </row>
    <row r="12" spans="1:10" x14ac:dyDescent="0.2">
      <c r="A12" s="735"/>
      <c r="B12" s="679" t="s">
        <v>337</v>
      </c>
      <c r="C12" s="759">
        <v>1047.3598800000002</v>
      </c>
      <c r="D12" s="428">
        <v>-8.4601720682565364</v>
      </c>
      <c r="E12" s="760">
        <v>2670.7297899999999</v>
      </c>
      <c r="F12" s="428">
        <v>-17.801368562555041</v>
      </c>
      <c r="G12" s="715">
        <v>6679.6354299999994</v>
      </c>
      <c r="H12" s="679">
        <v>-38.258454493471945</v>
      </c>
      <c r="I12" s="716">
        <v>42.009715051675848</v>
      </c>
      <c r="J12" s="689"/>
    </row>
    <row r="13" spans="1:10" x14ac:dyDescent="0.2">
      <c r="A13" s="735"/>
      <c r="B13" s="679" t="s">
        <v>334</v>
      </c>
      <c r="C13" s="759">
        <v>0</v>
      </c>
      <c r="D13" s="428" t="s">
        <v>143</v>
      </c>
      <c r="E13" s="760">
        <v>0</v>
      </c>
      <c r="F13" s="428">
        <v>-100</v>
      </c>
      <c r="G13" s="715">
        <v>4.0645199999999999</v>
      </c>
      <c r="H13" s="679">
        <v>-78.716793098085532</v>
      </c>
      <c r="I13" s="771">
        <v>2.5562671617519326E-2</v>
      </c>
      <c r="J13" s="689"/>
    </row>
    <row r="14" spans="1:10" x14ac:dyDescent="0.2">
      <c r="A14" s="677"/>
      <c r="B14" s="678" t="s">
        <v>638</v>
      </c>
      <c r="C14" s="758">
        <v>0</v>
      </c>
      <c r="D14" s="142">
        <v>-100</v>
      </c>
      <c r="E14" s="144">
        <v>0.59004000000000001</v>
      </c>
      <c r="F14" s="142">
        <v>-77.778698371929238</v>
      </c>
      <c r="G14" s="713">
        <v>3.60249</v>
      </c>
      <c r="H14" s="678">
        <v>-5.9126950962161455</v>
      </c>
      <c r="I14" s="771">
        <v>2.2656862034237057E-2</v>
      </c>
      <c r="J14" s="689"/>
    </row>
    <row r="15" spans="1:10" x14ac:dyDescent="0.2">
      <c r="A15" s="737" t="s">
        <v>455</v>
      </c>
      <c r="B15" s="751"/>
      <c r="C15" s="146">
        <v>1462.8833000000002</v>
      </c>
      <c r="D15" s="552">
        <v>25.31494745299841</v>
      </c>
      <c r="E15" s="146">
        <v>6768.12248</v>
      </c>
      <c r="F15" s="761">
        <v>68.135507035356156</v>
      </c>
      <c r="G15" s="754">
        <v>15358.619349999997</v>
      </c>
      <c r="H15" s="755">
        <v>1.5884357753550122</v>
      </c>
      <c r="I15" s="756">
        <v>96.593778094960314</v>
      </c>
      <c r="J15" s="689"/>
    </row>
    <row r="16" spans="1:10" x14ac:dyDescent="0.2">
      <c r="A16" s="735"/>
      <c r="B16" s="736" t="s">
        <v>679</v>
      </c>
      <c r="C16" s="758">
        <v>72.135999999999996</v>
      </c>
      <c r="D16" s="142">
        <v>130.12090471177464</v>
      </c>
      <c r="E16" s="144">
        <v>336.70322999999996</v>
      </c>
      <c r="F16" s="142">
        <v>33.300327269552874</v>
      </c>
      <c r="G16" s="757">
        <v>541.59663999999998</v>
      </c>
      <c r="H16" s="736">
        <v>87.635414644272785</v>
      </c>
      <c r="I16" s="753">
        <v>3.4062219050396685</v>
      </c>
      <c r="J16" s="689"/>
    </row>
    <row r="17" spans="1:10" x14ac:dyDescent="0.2">
      <c r="A17" s="738" t="s">
        <v>115</v>
      </c>
      <c r="B17" s="739"/>
      <c r="C17" s="762">
        <v>1535.0193000000002</v>
      </c>
      <c r="D17" s="152">
        <v>28.055681948122402</v>
      </c>
      <c r="E17" s="184">
        <v>7104.8257100000001</v>
      </c>
      <c r="F17" s="152">
        <v>66.078694938851925</v>
      </c>
      <c r="G17" s="740">
        <v>15900.215990000001</v>
      </c>
      <c r="H17" s="741">
        <v>3.2004744124971278</v>
      </c>
      <c r="I17" s="742">
        <v>100</v>
      </c>
      <c r="J17" s="689"/>
    </row>
    <row r="18" spans="1:10" x14ac:dyDescent="0.2">
      <c r="A18" s="743"/>
      <c r="B18" s="743" t="s">
        <v>337</v>
      </c>
      <c r="C18" s="743">
        <v>1444.3199700000002</v>
      </c>
      <c r="D18" s="744">
        <v>26.234357508692124</v>
      </c>
      <c r="E18" s="745">
        <v>6116.5194299999994</v>
      </c>
      <c r="F18" s="744">
        <v>71.358475106771905</v>
      </c>
      <c r="G18" s="745">
        <v>14294.51014</v>
      </c>
      <c r="H18" s="744">
        <v>-1.3514920200307972</v>
      </c>
      <c r="I18" s="746">
        <v>89.901358251926496</v>
      </c>
      <c r="J18" s="689"/>
    </row>
    <row r="19" spans="1:10" x14ac:dyDescent="0.2">
      <c r="A19" s="743"/>
      <c r="B19" s="743" t="s">
        <v>334</v>
      </c>
      <c r="C19" s="743">
        <v>90.699330000000003</v>
      </c>
      <c r="D19" s="744">
        <v>66.253650687684811</v>
      </c>
      <c r="E19" s="745">
        <v>988.3062799999999</v>
      </c>
      <c r="F19" s="744">
        <v>39.481303054477159</v>
      </c>
      <c r="G19" s="745">
        <v>1605.7058500000003</v>
      </c>
      <c r="H19" s="744">
        <v>75.148319773395571</v>
      </c>
      <c r="I19" s="746">
        <v>10.098641748073513</v>
      </c>
      <c r="J19" s="689"/>
    </row>
    <row r="20" spans="1:10" x14ac:dyDescent="0.2">
      <c r="A20" s="747"/>
      <c r="B20" s="747" t="s">
        <v>459</v>
      </c>
      <c r="C20" s="748">
        <v>1461.8143400000001</v>
      </c>
      <c r="D20" s="749">
        <v>25.347847153408171</v>
      </c>
      <c r="E20" s="747">
        <v>6749.8590200000008</v>
      </c>
      <c r="F20" s="749">
        <v>68.425084227900072</v>
      </c>
      <c r="G20" s="747">
        <v>15330.387229999998</v>
      </c>
      <c r="H20" s="750">
        <v>1.5723811792154687</v>
      </c>
      <c r="I20" s="750">
        <v>96.416220003813919</v>
      </c>
      <c r="J20" s="689"/>
    </row>
    <row r="21" spans="1:10" x14ac:dyDescent="0.2">
      <c r="A21" s="747"/>
      <c r="B21" s="747" t="s">
        <v>460</v>
      </c>
      <c r="C21" s="748">
        <v>73.204959999999957</v>
      </c>
      <c r="D21" s="749">
        <v>125.20313823305681</v>
      </c>
      <c r="E21" s="747">
        <v>354.96668999999946</v>
      </c>
      <c r="F21" s="749">
        <v>31.296717814064774</v>
      </c>
      <c r="G21" s="747">
        <v>569.82876000000169</v>
      </c>
      <c r="H21" s="750">
        <v>81.446089922667312</v>
      </c>
      <c r="I21" s="750">
        <v>3.5837799961860872</v>
      </c>
      <c r="J21" s="689"/>
    </row>
    <row r="22" spans="1:10" x14ac:dyDescent="0.2">
      <c r="A22" s="743"/>
      <c r="B22" s="743" t="s">
        <v>677</v>
      </c>
      <c r="C22" s="743">
        <v>1461.8143400000001</v>
      </c>
      <c r="D22" s="744">
        <v>25.485216260248812</v>
      </c>
      <c r="E22" s="745">
        <v>6480.7823200000003</v>
      </c>
      <c r="F22" s="744">
        <v>61.818192654696958</v>
      </c>
      <c r="G22" s="745">
        <v>15058.298079999999</v>
      </c>
      <c r="H22" s="744">
        <v>-0.20504501545794412</v>
      </c>
      <c r="I22" s="746">
        <v>94.704990733902591</v>
      </c>
      <c r="J22" s="689"/>
    </row>
    <row r="23" spans="1:10" x14ac:dyDescent="0.2">
      <c r="A23" s="734" t="s">
        <v>661</v>
      </c>
      <c r="B23" s="728"/>
      <c r="C23" s="728"/>
      <c r="D23" s="728"/>
      <c r="E23" s="728"/>
      <c r="F23" s="728"/>
      <c r="G23" s="728"/>
      <c r="H23" s="728"/>
      <c r="I23" s="731" t="s">
        <v>223</v>
      </c>
      <c r="J23" s="689"/>
    </row>
    <row r="24" spans="1:10" ht="14.25" customHeight="1" x14ac:dyDescent="0.2">
      <c r="A24" s="832" t="s">
        <v>678</v>
      </c>
      <c r="B24" s="832"/>
      <c r="C24" s="832"/>
      <c r="D24" s="832"/>
      <c r="E24" s="832"/>
      <c r="F24" s="832"/>
      <c r="G24" s="832"/>
      <c r="H24" s="832"/>
      <c r="I24" s="832"/>
      <c r="J24" s="689"/>
    </row>
    <row r="25" spans="1:10" x14ac:dyDescent="0.2">
      <c r="A25" s="832"/>
      <c r="B25" s="832"/>
      <c r="C25" s="832"/>
      <c r="D25" s="832"/>
      <c r="E25" s="832"/>
      <c r="F25" s="832"/>
      <c r="G25" s="832"/>
      <c r="H25" s="832"/>
      <c r="I25" s="832"/>
      <c r="J25" s="689"/>
    </row>
    <row r="26" spans="1:10" x14ac:dyDescent="0.2">
      <c r="A26" s="832"/>
      <c r="B26" s="832"/>
      <c r="C26" s="832"/>
      <c r="D26" s="832"/>
      <c r="E26" s="832"/>
      <c r="F26" s="832"/>
      <c r="G26" s="832"/>
      <c r="H26" s="832"/>
      <c r="I26" s="832"/>
      <c r="J26" s="689"/>
    </row>
    <row r="27" spans="1:10" x14ac:dyDescent="0.2">
      <c r="A27" s="752"/>
      <c r="B27" s="752"/>
      <c r="C27" s="752"/>
      <c r="D27" s="752"/>
      <c r="E27" s="752"/>
      <c r="F27" s="752"/>
      <c r="G27" s="752"/>
      <c r="H27" s="752"/>
      <c r="I27" s="752"/>
      <c r="J27" s="689"/>
    </row>
    <row r="28" spans="1:10" x14ac:dyDescent="0.2">
      <c r="A28" s="752"/>
      <c r="B28" s="752"/>
      <c r="C28" s="752"/>
      <c r="D28" s="752"/>
      <c r="E28" s="752"/>
      <c r="F28" s="752"/>
      <c r="G28" s="752"/>
      <c r="H28" s="752"/>
      <c r="I28" s="752"/>
      <c r="J28" s="689"/>
    </row>
    <row r="29" spans="1:10" ht="14.25" customHeight="1" x14ac:dyDescent="0.2">
      <c r="A29" s="711"/>
      <c r="B29" s="689"/>
      <c r="C29" s="689"/>
      <c r="D29" s="689"/>
      <c r="E29" s="689"/>
      <c r="F29" s="689"/>
      <c r="G29" s="689"/>
      <c r="H29" s="689"/>
      <c r="I29" s="712"/>
      <c r="J29" s="689"/>
    </row>
    <row r="30" spans="1:10" ht="14.25" customHeight="1" x14ac:dyDescent="0.2">
      <c r="A30" s="711"/>
      <c r="B30" s="711"/>
      <c r="C30" s="711"/>
      <c r="D30" s="711"/>
      <c r="E30" s="711"/>
      <c r="F30" s="711"/>
      <c r="G30" s="711"/>
      <c r="H30" s="711"/>
      <c r="I30" s="711"/>
      <c r="J30" s="711"/>
    </row>
    <row r="31" spans="1:10" ht="14.25" customHeight="1" x14ac:dyDescent="0.2">
      <c r="A31" s="711"/>
      <c r="B31" s="711"/>
      <c r="C31" s="711"/>
      <c r="D31" s="711"/>
      <c r="E31" s="711"/>
      <c r="F31" s="711"/>
      <c r="G31" s="711"/>
      <c r="H31" s="711"/>
      <c r="I31" s="711"/>
      <c r="J31" s="711"/>
    </row>
    <row r="32" spans="1:10" x14ac:dyDescent="0.2">
      <c r="A32" s="711"/>
      <c r="B32" s="711"/>
      <c r="C32" s="711"/>
      <c r="D32" s="711"/>
      <c r="E32" s="711"/>
      <c r="F32" s="711"/>
      <c r="G32" s="711"/>
      <c r="H32" s="711"/>
      <c r="I32" s="711"/>
      <c r="J32" s="689"/>
    </row>
    <row r="33" spans="1:10" ht="28.5" customHeight="1" x14ac:dyDescent="0.2">
      <c r="A33" s="680"/>
      <c r="B33" s="680"/>
      <c r="C33" s="680"/>
      <c r="D33" s="680"/>
      <c r="E33" s="680"/>
      <c r="F33" s="680"/>
      <c r="G33" s="680"/>
      <c r="H33" s="680"/>
      <c r="I33" s="680"/>
      <c r="J33" s="689"/>
    </row>
    <row r="34" spans="1:10" x14ac:dyDescent="0.2">
      <c r="A34" s="688"/>
      <c r="B34" s="688"/>
      <c r="C34" s="688"/>
      <c r="D34" s="688"/>
      <c r="E34" s="688"/>
      <c r="F34" s="688"/>
      <c r="G34" s="688"/>
      <c r="H34" s="688"/>
      <c r="I34" s="688"/>
      <c r="J34" s="689"/>
    </row>
    <row r="35" spans="1:10" x14ac:dyDescent="0.2">
      <c r="A35" s="689"/>
      <c r="B35" s="689"/>
      <c r="C35" s="689"/>
      <c r="D35" s="689"/>
      <c r="E35" s="689"/>
      <c r="F35" s="689"/>
      <c r="G35" s="689"/>
      <c r="H35" s="689"/>
      <c r="I35" s="689"/>
      <c r="J35" s="689"/>
    </row>
    <row r="36" spans="1:10" s="1" customFormat="1" x14ac:dyDescent="0.2">
      <c r="A36" s="688"/>
      <c r="B36" s="688"/>
      <c r="C36" s="688"/>
      <c r="D36" s="688"/>
      <c r="E36" s="688"/>
      <c r="F36" s="688"/>
      <c r="G36" s="688"/>
      <c r="H36" s="688"/>
      <c r="I36" s="688"/>
      <c r="J36" s="689"/>
    </row>
    <row r="37" spans="1:10" s="1" customFormat="1" x14ac:dyDescent="0.2">
      <c r="A37" s="689"/>
      <c r="B37" s="689"/>
      <c r="C37" s="689"/>
      <c r="D37" s="689"/>
      <c r="E37" s="689"/>
      <c r="F37" s="689"/>
      <c r="G37" s="689"/>
      <c r="H37" s="689"/>
      <c r="I37" s="689"/>
      <c r="J37" s="689"/>
    </row>
    <row r="38" spans="1:10" s="1" customFormat="1" x14ac:dyDescent="0.2">
      <c r="A38" s="688"/>
      <c r="B38" s="688"/>
      <c r="C38" s="688"/>
      <c r="D38" s="688"/>
      <c r="E38" s="688"/>
      <c r="F38" s="688"/>
      <c r="G38" s="688"/>
      <c r="H38" s="688"/>
      <c r="I38" s="688"/>
      <c r="J38" s="689"/>
    </row>
    <row r="39" spans="1:10" s="1" customFormat="1" x14ac:dyDescent="0.2">
      <c r="A39" s="681"/>
      <c r="B39" s="681"/>
      <c r="C39" s="681"/>
      <c r="D39" s="681"/>
      <c r="E39" s="681"/>
      <c r="F39" s="681"/>
      <c r="G39" s="682"/>
      <c r="H39" s="681"/>
      <c r="I39" s="681"/>
    </row>
    <row r="40" spans="1:10" s="1" customFormat="1" x14ac:dyDescent="0.2">
      <c r="G40" s="646"/>
    </row>
    <row r="41" spans="1:10" s="1" customFormat="1" x14ac:dyDescent="0.2">
      <c r="G41" s="646"/>
    </row>
    <row r="42" spans="1:10" s="1" customFormat="1" x14ac:dyDescent="0.2">
      <c r="G42" s="646"/>
    </row>
    <row r="43" spans="1:10" s="1" customFormat="1" x14ac:dyDescent="0.2">
      <c r="G43" s="646"/>
    </row>
    <row r="44" spans="1:10" s="1" customFormat="1" x14ac:dyDescent="0.2">
      <c r="G44" s="646"/>
    </row>
    <row r="45" spans="1:10" s="1" customFormat="1" x14ac:dyDescent="0.2">
      <c r="G45" s="646"/>
    </row>
    <row r="46" spans="1:10" s="1" customFormat="1" x14ac:dyDescent="0.2">
      <c r="G46" s="646"/>
    </row>
    <row r="47" spans="1:10" s="1" customFormat="1" x14ac:dyDescent="0.2">
      <c r="G47" s="646"/>
    </row>
    <row r="48" spans="1:10" s="1" customFormat="1" x14ac:dyDescent="0.2">
      <c r="G48" s="646"/>
    </row>
    <row r="49" spans="7:7" s="1" customFormat="1" x14ac:dyDescent="0.2">
      <c r="G49" s="646"/>
    </row>
    <row r="50" spans="7:7" s="1" customFormat="1" x14ac:dyDescent="0.2">
      <c r="G50" s="646"/>
    </row>
    <row r="51" spans="7:7" s="1" customFormat="1" x14ac:dyDescent="0.2">
      <c r="G51" s="646"/>
    </row>
    <row r="52" spans="7:7" s="1" customFormat="1" x14ac:dyDescent="0.2">
      <c r="G52" s="646"/>
    </row>
    <row r="53" spans="7:7" s="1" customFormat="1" x14ac:dyDescent="0.2">
      <c r="G53" s="646"/>
    </row>
    <row r="54" spans="7:7" s="1" customFormat="1" x14ac:dyDescent="0.2">
      <c r="G54" s="646"/>
    </row>
    <row r="55" spans="7:7" s="1" customFormat="1" x14ac:dyDescent="0.2">
      <c r="G55" s="646"/>
    </row>
    <row r="56" spans="7:7" s="1" customFormat="1" x14ac:dyDescent="0.2">
      <c r="G56" s="646"/>
    </row>
    <row r="57" spans="7:7" s="1" customFormat="1" x14ac:dyDescent="0.2">
      <c r="G57" s="646"/>
    </row>
    <row r="58" spans="7:7" s="1" customFormat="1" x14ac:dyDescent="0.2">
      <c r="G58" s="646"/>
    </row>
    <row r="59" spans="7:7" s="1" customFormat="1" x14ac:dyDescent="0.2">
      <c r="G59" s="646"/>
    </row>
    <row r="60" spans="7:7" s="1" customFormat="1" x14ac:dyDescent="0.2">
      <c r="G60" s="646"/>
    </row>
    <row r="61" spans="7:7" s="1" customFormat="1" x14ac:dyDescent="0.2">
      <c r="G61" s="646"/>
    </row>
    <row r="62" spans="7:7" s="1" customFormat="1" x14ac:dyDescent="0.2">
      <c r="G62" s="646"/>
    </row>
    <row r="63" spans="7:7" s="1" customFormat="1" x14ac:dyDescent="0.2">
      <c r="G63" s="646"/>
    </row>
    <row r="64" spans="7:7" s="1" customFormat="1" x14ac:dyDescent="0.2">
      <c r="G64" s="646"/>
    </row>
    <row r="65" spans="7:7" s="1" customFormat="1" x14ac:dyDescent="0.2">
      <c r="G65" s="646"/>
    </row>
    <row r="66" spans="7:7" s="1" customFormat="1" x14ac:dyDescent="0.2">
      <c r="G66" s="646"/>
    </row>
    <row r="67" spans="7:7" s="1" customFormat="1" x14ac:dyDescent="0.2">
      <c r="G67" s="646"/>
    </row>
    <row r="68" spans="7:7" s="1" customFormat="1" x14ac:dyDescent="0.2">
      <c r="G68" s="646"/>
    </row>
    <row r="69" spans="7:7" s="1" customFormat="1" x14ac:dyDescent="0.2">
      <c r="G69" s="646"/>
    </row>
    <row r="70" spans="7:7" s="1" customFormat="1" x14ac:dyDescent="0.2">
      <c r="G70" s="646"/>
    </row>
    <row r="71" spans="7:7" s="1" customFormat="1" x14ac:dyDescent="0.2">
      <c r="G71" s="646"/>
    </row>
    <row r="72" spans="7:7" s="1" customFormat="1" x14ac:dyDescent="0.2">
      <c r="G72" s="646"/>
    </row>
    <row r="73" spans="7:7" s="1" customFormat="1" x14ac:dyDescent="0.2">
      <c r="G73" s="646"/>
    </row>
    <row r="74" spans="7:7" s="1" customFormat="1" x14ac:dyDescent="0.2">
      <c r="G74" s="646"/>
    </row>
    <row r="75" spans="7:7" s="1" customFormat="1" x14ac:dyDescent="0.2">
      <c r="G75" s="646"/>
    </row>
    <row r="76" spans="7:7" s="1" customFormat="1" x14ac:dyDescent="0.2">
      <c r="G76" s="646"/>
    </row>
    <row r="77" spans="7:7" s="1" customFormat="1" x14ac:dyDescent="0.2">
      <c r="G77" s="646"/>
    </row>
    <row r="78" spans="7:7" s="1" customFormat="1" x14ac:dyDescent="0.2">
      <c r="G78" s="646"/>
    </row>
    <row r="79" spans="7:7" s="1" customFormat="1" x14ac:dyDescent="0.2">
      <c r="G79" s="646"/>
    </row>
    <row r="80" spans="7:7" s="1" customFormat="1" x14ac:dyDescent="0.2">
      <c r="G80" s="646"/>
    </row>
    <row r="81" spans="7:7" s="1" customFormat="1" x14ac:dyDescent="0.2">
      <c r="G81" s="646"/>
    </row>
    <row r="82" spans="7:7" s="1" customFormat="1" x14ac:dyDescent="0.2">
      <c r="G82" s="646"/>
    </row>
    <row r="83" spans="7:7" s="1" customFormat="1" x14ac:dyDescent="0.2">
      <c r="G83" s="646"/>
    </row>
    <row r="84" spans="7:7" s="1" customFormat="1" x14ac:dyDescent="0.2">
      <c r="G84" s="646"/>
    </row>
    <row r="85" spans="7:7" s="1" customFormat="1" x14ac:dyDescent="0.2">
      <c r="G85" s="646"/>
    </row>
    <row r="86" spans="7:7" s="1" customFormat="1" x14ac:dyDescent="0.2">
      <c r="G86" s="646"/>
    </row>
    <row r="87" spans="7:7" s="1" customFormat="1" x14ac:dyDescent="0.2">
      <c r="G87" s="646"/>
    </row>
    <row r="88" spans="7:7" s="1" customFormat="1" x14ac:dyDescent="0.2">
      <c r="G88" s="646"/>
    </row>
    <row r="89" spans="7:7" s="1" customFormat="1" x14ac:dyDescent="0.2">
      <c r="G89" s="646"/>
    </row>
    <row r="90" spans="7:7" s="1" customFormat="1" x14ac:dyDescent="0.2">
      <c r="G90" s="646"/>
    </row>
    <row r="91" spans="7:7" s="1" customFormat="1" x14ac:dyDescent="0.2">
      <c r="G91" s="646"/>
    </row>
    <row r="92" spans="7:7" s="1" customFormat="1" x14ac:dyDescent="0.2">
      <c r="G92" s="646"/>
    </row>
    <row r="93" spans="7:7" s="1" customFormat="1" x14ac:dyDescent="0.2">
      <c r="G93" s="646"/>
    </row>
    <row r="94" spans="7:7" s="1" customFormat="1" x14ac:dyDescent="0.2">
      <c r="G94" s="646"/>
    </row>
    <row r="95" spans="7:7" s="1" customFormat="1" x14ac:dyDescent="0.2">
      <c r="G95" s="646"/>
    </row>
    <row r="96" spans="7:7" s="1" customFormat="1" x14ac:dyDescent="0.2">
      <c r="G96" s="646"/>
    </row>
    <row r="97" spans="7:7" s="1" customFormat="1" x14ac:dyDescent="0.2">
      <c r="G97" s="646"/>
    </row>
    <row r="98" spans="7:7" s="1" customFormat="1" x14ac:dyDescent="0.2">
      <c r="G98" s="646"/>
    </row>
    <row r="99" spans="7:7" s="1" customFormat="1" x14ac:dyDescent="0.2">
      <c r="G99" s="646"/>
    </row>
    <row r="100" spans="7:7" s="1" customFormat="1" x14ac:dyDescent="0.2">
      <c r="G100" s="646"/>
    </row>
    <row r="101" spans="7:7" s="1" customFormat="1" x14ac:dyDescent="0.2">
      <c r="G101" s="646"/>
    </row>
    <row r="102" spans="7:7" s="1" customFormat="1" x14ac:dyDescent="0.2">
      <c r="G102" s="646"/>
    </row>
    <row r="103" spans="7:7" s="1" customFormat="1" x14ac:dyDescent="0.2">
      <c r="G103" s="646"/>
    </row>
    <row r="104" spans="7:7" s="1" customFormat="1" x14ac:dyDescent="0.2">
      <c r="G104" s="646"/>
    </row>
    <row r="105" spans="7:7" s="1" customFormat="1" x14ac:dyDescent="0.2">
      <c r="G105" s="646"/>
    </row>
    <row r="106" spans="7:7" s="1" customFormat="1" x14ac:dyDescent="0.2">
      <c r="G106" s="646"/>
    </row>
    <row r="107" spans="7:7" s="1" customFormat="1" x14ac:dyDescent="0.2">
      <c r="G107" s="646"/>
    </row>
    <row r="108" spans="7:7" s="1" customFormat="1" x14ac:dyDescent="0.2">
      <c r="G108" s="646"/>
    </row>
    <row r="109" spans="7:7" s="1" customFormat="1" x14ac:dyDescent="0.2">
      <c r="G109" s="646"/>
    </row>
    <row r="110" spans="7:7" s="1" customFormat="1" x14ac:dyDescent="0.2">
      <c r="G110" s="646"/>
    </row>
    <row r="111" spans="7:7" s="1" customFormat="1" x14ac:dyDescent="0.2">
      <c r="G111" s="646"/>
    </row>
    <row r="112" spans="7:7" s="1" customFormat="1" x14ac:dyDescent="0.2">
      <c r="G112" s="646"/>
    </row>
    <row r="113" spans="7:7" s="1" customFormat="1" x14ac:dyDescent="0.2">
      <c r="G113" s="646"/>
    </row>
    <row r="114" spans="7:7" s="1" customFormat="1" x14ac:dyDescent="0.2">
      <c r="G114" s="646"/>
    </row>
    <row r="115" spans="7:7" s="1" customFormat="1" x14ac:dyDescent="0.2">
      <c r="G115" s="646"/>
    </row>
    <row r="116" spans="7:7" s="1" customFormat="1" x14ac:dyDescent="0.2">
      <c r="G116" s="646"/>
    </row>
    <row r="117" spans="7:7" s="1" customFormat="1" x14ac:dyDescent="0.2">
      <c r="G117" s="646"/>
    </row>
    <row r="118" spans="7:7" s="1" customFormat="1" x14ac:dyDescent="0.2">
      <c r="G118" s="646"/>
    </row>
    <row r="119" spans="7:7" s="1" customFormat="1" x14ac:dyDescent="0.2">
      <c r="G119" s="646"/>
    </row>
    <row r="120" spans="7:7" s="1" customFormat="1" x14ac:dyDescent="0.2">
      <c r="G120" s="646"/>
    </row>
    <row r="121" spans="7:7" s="1" customFormat="1" x14ac:dyDescent="0.2">
      <c r="G121" s="646"/>
    </row>
    <row r="122" spans="7:7" s="1" customFormat="1" x14ac:dyDescent="0.2">
      <c r="G122" s="646"/>
    </row>
    <row r="123" spans="7:7" s="1" customFormat="1" x14ac:dyDescent="0.2">
      <c r="G123" s="646"/>
    </row>
    <row r="124" spans="7:7" s="1" customFormat="1" x14ac:dyDescent="0.2">
      <c r="G124" s="646"/>
    </row>
    <row r="125" spans="7:7" s="1" customFormat="1" x14ac:dyDescent="0.2">
      <c r="G125" s="646"/>
    </row>
    <row r="126" spans="7:7" s="1" customFormat="1" x14ac:dyDescent="0.2">
      <c r="G126" s="646"/>
    </row>
    <row r="127" spans="7:7" s="1" customFormat="1" x14ac:dyDescent="0.2">
      <c r="G127" s="646"/>
    </row>
    <row r="128" spans="7:7" s="1" customFormat="1" x14ac:dyDescent="0.2">
      <c r="G128" s="646"/>
    </row>
    <row r="129" spans="7:7" s="1" customFormat="1" x14ac:dyDescent="0.2">
      <c r="G129" s="646"/>
    </row>
    <row r="130" spans="7:7" s="1" customFormat="1" x14ac:dyDescent="0.2">
      <c r="G130" s="646"/>
    </row>
    <row r="131" spans="7:7" s="1" customFormat="1" x14ac:dyDescent="0.2">
      <c r="G131" s="646"/>
    </row>
    <row r="132" spans="7:7" s="1" customFormat="1" x14ac:dyDescent="0.2">
      <c r="G132" s="646"/>
    </row>
    <row r="133" spans="7:7" s="1" customFormat="1" x14ac:dyDescent="0.2">
      <c r="G133" s="646"/>
    </row>
    <row r="134" spans="7:7" s="1" customFormat="1" x14ac:dyDescent="0.2">
      <c r="G134" s="646"/>
    </row>
    <row r="135" spans="7:7" s="1" customFormat="1" x14ac:dyDescent="0.2">
      <c r="G135" s="646"/>
    </row>
    <row r="136" spans="7:7" s="1" customFormat="1" x14ac:dyDescent="0.2">
      <c r="G136" s="646"/>
    </row>
    <row r="137" spans="7:7" s="1" customFormat="1" x14ac:dyDescent="0.2">
      <c r="G137" s="646"/>
    </row>
    <row r="138" spans="7:7" s="1" customFormat="1" x14ac:dyDescent="0.2">
      <c r="G138" s="646"/>
    </row>
    <row r="139" spans="7:7" s="1" customFormat="1" x14ac:dyDescent="0.2">
      <c r="G139" s="646"/>
    </row>
    <row r="140" spans="7:7" s="1" customFormat="1" x14ac:dyDescent="0.2">
      <c r="G140" s="646"/>
    </row>
    <row r="141" spans="7:7" s="1" customFormat="1" x14ac:dyDescent="0.2">
      <c r="G141" s="646"/>
    </row>
    <row r="142" spans="7:7" s="1" customFormat="1" x14ac:dyDescent="0.2">
      <c r="G142" s="646"/>
    </row>
    <row r="143" spans="7:7" s="1" customFormat="1" x14ac:dyDescent="0.2">
      <c r="G143" s="646"/>
    </row>
    <row r="144" spans="7:7" s="1" customFormat="1" x14ac:dyDescent="0.2">
      <c r="G144" s="646"/>
    </row>
    <row r="145" spans="7:7" s="1" customFormat="1" x14ac:dyDescent="0.2">
      <c r="G145" s="646"/>
    </row>
    <row r="146" spans="7:7" s="1" customFormat="1" x14ac:dyDescent="0.2">
      <c r="G146" s="646"/>
    </row>
    <row r="147" spans="7:7" s="1" customFormat="1" x14ac:dyDescent="0.2">
      <c r="G147" s="646"/>
    </row>
    <row r="148" spans="7:7" s="1" customFormat="1" x14ac:dyDescent="0.2">
      <c r="G148" s="646"/>
    </row>
    <row r="149" spans="7:7" s="1" customFormat="1" x14ac:dyDescent="0.2">
      <c r="G149" s="646"/>
    </row>
    <row r="150" spans="7:7" s="1" customFormat="1" x14ac:dyDescent="0.2">
      <c r="G150" s="646"/>
    </row>
    <row r="151" spans="7:7" s="1" customFormat="1" x14ac:dyDescent="0.2">
      <c r="G151" s="646"/>
    </row>
    <row r="152" spans="7:7" s="1" customFormat="1" x14ac:dyDescent="0.2">
      <c r="G152" s="646"/>
    </row>
    <row r="153" spans="7:7" s="1" customFormat="1" x14ac:dyDescent="0.2">
      <c r="G153" s="646"/>
    </row>
    <row r="154" spans="7:7" s="1" customFormat="1" x14ac:dyDescent="0.2">
      <c r="G154" s="646"/>
    </row>
    <row r="155" spans="7:7" s="1" customFormat="1" x14ac:dyDescent="0.2">
      <c r="G155" s="646"/>
    </row>
    <row r="156" spans="7:7" s="1" customFormat="1" x14ac:dyDescent="0.2">
      <c r="G156" s="646"/>
    </row>
    <row r="157" spans="7:7" s="1" customFormat="1" x14ac:dyDescent="0.2">
      <c r="G157" s="646"/>
    </row>
    <row r="158" spans="7:7" s="1" customFormat="1" x14ac:dyDescent="0.2">
      <c r="G158" s="646"/>
    </row>
    <row r="159" spans="7:7" s="1" customFormat="1" x14ac:dyDescent="0.2">
      <c r="G159" s="646"/>
    </row>
    <row r="160" spans="7:7" s="1" customFormat="1" x14ac:dyDescent="0.2">
      <c r="G160" s="646"/>
    </row>
    <row r="161" spans="7:7" s="1" customFormat="1" x14ac:dyDescent="0.2">
      <c r="G161" s="646"/>
    </row>
    <row r="162" spans="7:7" s="1" customFormat="1" x14ac:dyDescent="0.2">
      <c r="G162" s="646"/>
    </row>
    <row r="163" spans="7:7" s="1" customFormat="1" x14ac:dyDescent="0.2">
      <c r="G163" s="646"/>
    </row>
    <row r="164" spans="7:7" s="1" customFormat="1" x14ac:dyDescent="0.2">
      <c r="G164" s="646"/>
    </row>
    <row r="165" spans="7:7" s="1" customFormat="1" x14ac:dyDescent="0.2">
      <c r="G165" s="646"/>
    </row>
    <row r="166" spans="7:7" s="1" customFormat="1" x14ac:dyDescent="0.2">
      <c r="G166" s="646"/>
    </row>
    <row r="167" spans="7:7" s="1" customFormat="1" x14ac:dyDescent="0.2">
      <c r="G167" s="646"/>
    </row>
    <row r="168" spans="7:7" s="1" customFormat="1" x14ac:dyDescent="0.2">
      <c r="G168" s="646"/>
    </row>
    <row r="169" spans="7:7" s="1" customFormat="1" x14ac:dyDescent="0.2">
      <c r="G169" s="646"/>
    </row>
    <row r="170" spans="7:7" s="1" customFormat="1" x14ac:dyDescent="0.2">
      <c r="G170" s="646"/>
    </row>
    <row r="171" spans="7:7" s="1" customFormat="1" x14ac:dyDescent="0.2">
      <c r="G171" s="646"/>
    </row>
    <row r="172" spans="7:7" s="1" customFormat="1" x14ac:dyDescent="0.2">
      <c r="G172" s="646"/>
    </row>
    <row r="173" spans="7:7" s="1" customFormat="1" x14ac:dyDescent="0.2">
      <c r="G173" s="646"/>
    </row>
    <row r="174" spans="7:7" s="1" customFormat="1" x14ac:dyDescent="0.2">
      <c r="G174" s="646"/>
    </row>
    <row r="175" spans="7:7" s="1" customFormat="1" x14ac:dyDescent="0.2">
      <c r="G175" s="646"/>
    </row>
    <row r="176" spans="7:7" s="1" customFormat="1" x14ac:dyDescent="0.2">
      <c r="G176" s="646"/>
    </row>
    <row r="177" spans="7:7" s="1" customFormat="1" x14ac:dyDescent="0.2">
      <c r="G177" s="646"/>
    </row>
    <row r="178" spans="7:7" s="1" customFormat="1" x14ac:dyDescent="0.2">
      <c r="G178" s="646"/>
    </row>
    <row r="179" spans="7:7" s="1" customFormat="1" x14ac:dyDescent="0.2">
      <c r="G179" s="646"/>
    </row>
    <row r="180" spans="7:7" s="1" customFormat="1" x14ac:dyDescent="0.2">
      <c r="G180" s="646"/>
    </row>
    <row r="181" spans="7:7" s="1" customFormat="1" x14ac:dyDescent="0.2">
      <c r="G181" s="646"/>
    </row>
    <row r="182" spans="7:7" s="1" customFormat="1" x14ac:dyDescent="0.2">
      <c r="G182" s="646"/>
    </row>
    <row r="183" spans="7:7" s="1" customFormat="1" x14ac:dyDescent="0.2">
      <c r="G183" s="646"/>
    </row>
    <row r="184" spans="7:7" s="1" customFormat="1" x14ac:dyDescent="0.2">
      <c r="G184" s="646"/>
    </row>
    <row r="185" spans="7:7" s="1" customFormat="1" x14ac:dyDescent="0.2">
      <c r="G185" s="646"/>
    </row>
    <row r="186" spans="7:7" s="1" customFormat="1" x14ac:dyDescent="0.2">
      <c r="G186" s="646"/>
    </row>
    <row r="187" spans="7:7" s="1" customFormat="1" x14ac:dyDescent="0.2">
      <c r="G187" s="646"/>
    </row>
    <row r="188" spans="7:7" s="1" customFormat="1" x14ac:dyDescent="0.2">
      <c r="G188" s="646"/>
    </row>
    <row r="189" spans="7:7" s="1" customFormat="1" x14ac:dyDescent="0.2">
      <c r="G189" s="646"/>
    </row>
    <row r="190" spans="7:7" s="1" customFormat="1" x14ac:dyDescent="0.2">
      <c r="G190" s="646"/>
    </row>
    <row r="191" spans="7:7" s="1" customFormat="1" x14ac:dyDescent="0.2">
      <c r="G191" s="646"/>
    </row>
    <row r="192" spans="7:7" s="1" customFormat="1" x14ac:dyDescent="0.2">
      <c r="G192" s="646"/>
    </row>
    <row r="193" spans="7:7" s="1" customFormat="1" x14ac:dyDescent="0.2">
      <c r="G193" s="646"/>
    </row>
    <row r="194" spans="7:7" s="1" customFormat="1" x14ac:dyDescent="0.2">
      <c r="G194" s="646"/>
    </row>
    <row r="195" spans="7:7" s="1" customFormat="1" x14ac:dyDescent="0.2">
      <c r="G195" s="646"/>
    </row>
    <row r="196" spans="7:7" s="1" customFormat="1" x14ac:dyDescent="0.2">
      <c r="G196" s="646"/>
    </row>
    <row r="197" spans="7:7" s="1" customFormat="1" x14ac:dyDescent="0.2">
      <c r="G197" s="646"/>
    </row>
    <row r="198" spans="7:7" s="1" customFormat="1" x14ac:dyDescent="0.2">
      <c r="G198" s="646"/>
    </row>
    <row r="199" spans="7:7" s="1" customFormat="1" x14ac:dyDescent="0.2">
      <c r="G199" s="646"/>
    </row>
    <row r="200" spans="7:7" s="1" customFormat="1" x14ac:dyDescent="0.2">
      <c r="G200" s="646"/>
    </row>
    <row r="201" spans="7:7" s="1" customFormat="1" x14ac:dyDescent="0.2">
      <c r="G201" s="646"/>
    </row>
    <row r="202" spans="7:7" s="1" customFormat="1" x14ac:dyDescent="0.2">
      <c r="G202" s="646"/>
    </row>
    <row r="203" spans="7:7" s="1" customFormat="1" x14ac:dyDescent="0.2">
      <c r="G203" s="646"/>
    </row>
    <row r="204" spans="7:7" s="1" customFormat="1" x14ac:dyDescent="0.2">
      <c r="G204" s="646"/>
    </row>
    <row r="205" spans="7:7" s="1" customFormat="1" x14ac:dyDescent="0.2">
      <c r="G205" s="646"/>
    </row>
    <row r="206" spans="7:7" s="1" customFormat="1" x14ac:dyDescent="0.2">
      <c r="G206" s="646"/>
    </row>
    <row r="207" spans="7:7" s="1" customFormat="1" x14ac:dyDescent="0.2">
      <c r="G207" s="646"/>
    </row>
    <row r="208" spans="7:7" s="1" customFormat="1" x14ac:dyDescent="0.2">
      <c r="G208" s="646"/>
    </row>
    <row r="209" spans="7:7" s="1" customFormat="1" x14ac:dyDescent="0.2">
      <c r="G209" s="646"/>
    </row>
    <row r="210" spans="7:7" s="1" customFormat="1" x14ac:dyDescent="0.2">
      <c r="G210" s="646"/>
    </row>
    <row r="211" spans="7:7" s="1" customFormat="1" x14ac:dyDescent="0.2">
      <c r="G211" s="646"/>
    </row>
    <row r="212" spans="7:7" s="1" customFormat="1" x14ac:dyDescent="0.2">
      <c r="G212" s="646"/>
    </row>
    <row r="213" spans="7:7" s="1" customFormat="1" x14ac:dyDescent="0.2">
      <c r="G213" s="646"/>
    </row>
    <row r="214" spans="7:7" s="1" customFormat="1" x14ac:dyDescent="0.2">
      <c r="G214" s="646"/>
    </row>
    <row r="215" spans="7:7" s="1" customFormat="1" x14ac:dyDescent="0.2">
      <c r="G215" s="646"/>
    </row>
    <row r="216" spans="7:7" s="1" customFormat="1" x14ac:dyDescent="0.2">
      <c r="G216" s="646"/>
    </row>
    <row r="217" spans="7:7" s="1" customFormat="1" x14ac:dyDescent="0.2">
      <c r="G217" s="646"/>
    </row>
    <row r="218" spans="7:7" s="1" customFormat="1" x14ac:dyDescent="0.2">
      <c r="G218" s="646"/>
    </row>
    <row r="219" spans="7:7" s="1" customFormat="1" x14ac:dyDescent="0.2">
      <c r="G219" s="646"/>
    </row>
    <row r="220" spans="7:7" s="1" customFormat="1" x14ac:dyDescent="0.2">
      <c r="G220" s="646"/>
    </row>
    <row r="221" spans="7:7" s="1" customFormat="1" x14ac:dyDescent="0.2">
      <c r="G221" s="646"/>
    </row>
    <row r="222" spans="7:7" s="1" customFormat="1" x14ac:dyDescent="0.2">
      <c r="G222" s="646"/>
    </row>
    <row r="223" spans="7:7" s="1" customFormat="1" x14ac:dyDescent="0.2">
      <c r="G223" s="646"/>
    </row>
    <row r="224" spans="7:7" s="1" customFormat="1" x14ac:dyDescent="0.2">
      <c r="G224" s="646"/>
    </row>
    <row r="225" spans="7:7" s="1" customFormat="1" x14ac:dyDescent="0.2">
      <c r="G225" s="646"/>
    </row>
    <row r="226" spans="7:7" s="1" customFormat="1" x14ac:dyDescent="0.2">
      <c r="G226" s="646"/>
    </row>
    <row r="227" spans="7:7" s="1" customFormat="1" x14ac:dyDescent="0.2">
      <c r="G227" s="646"/>
    </row>
    <row r="228" spans="7:7" s="1" customFormat="1" x14ac:dyDescent="0.2">
      <c r="G228" s="646"/>
    </row>
    <row r="229" spans="7:7" s="1" customFormat="1" x14ac:dyDescent="0.2">
      <c r="G229" s="646"/>
    </row>
    <row r="230" spans="7:7" s="1" customFormat="1" x14ac:dyDescent="0.2">
      <c r="G230" s="646"/>
    </row>
    <row r="231" spans="7:7" s="1" customFormat="1" x14ac:dyDescent="0.2">
      <c r="G231" s="646"/>
    </row>
    <row r="232" spans="7:7" s="1" customFormat="1" x14ac:dyDescent="0.2">
      <c r="G232" s="646"/>
    </row>
    <row r="233" spans="7:7" s="1" customFormat="1" x14ac:dyDescent="0.2">
      <c r="G233" s="646"/>
    </row>
    <row r="234" spans="7:7" s="1" customFormat="1" x14ac:dyDescent="0.2">
      <c r="G234" s="646"/>
    </row>
    <row r="235" spans="7:7" s="1" customFormat="1" x14ac:dyDescent="0.2">
      <c r="G235" s="646"/>
    </row>
    <row r="236" spans="7:7" s="1" customFormat="1" x14ac:dyDescent="0.2">
      <c r="G236" s="646"/>
    </row>
    <row r="237" spans="7:7" s="1" customFormat="1" x14ac:dyDescent="0.2">
      <c r="G237" s="646"/>
    </row>
    <row r="238" spans="7:7" s="1" customFormat="1" x14ac:dyDescent="0.2">
      <c r="G238" s="646"/>
    </row>
    <row r="239" spans="7:7" s="1" customFormat="1" x14ac:dyDescent="0.2">
      <c r="G239" s="646"/>
    </row>
    <row r="240" spans="7:7" s="1" customFormat="1" x14ac:dyDescent="0.2">
      <c r="G240" s="646"/>
    </row>
    <row r="241" spans="7:7" s="1" customFormat="1" x14ac:dyDescent="0.2">
      <c r="G241" s="646"/>
    </row>
    <row r="242" spans="7:7" s="1" customFormat="1" x14ac:dyDescent="0.2">
      <c r="G242" s="646"/>
    </row>
    <row r="243" spans="7:7" s="1" customFormat="1" x14ac:dyDescent="0.2">
      <c r="G243" s="646"/>
    </row>
    <row r="244" spans="7:7" s="1" customFormat="1" x14ac:dyDescent="0.2">
      <c r="G244" s="646"/>
    </row>
    <row r="245" spans="7:7" s="1" customFormat="1" x14ac:dyDescent="0.2">
      <c r="G245" s="646"/>
    </row>
    <row r="246" spans="7:7" s="1" customFormat="1" x14ac:dyDescent="0.2">
      <c r="G246" s="646"/>
    </row>
    <row r="247" spans="7:7" s="1" customFormat="1" x14ac:dyDescent="0.2">
      <c r="G247" s="646"/>
    </row>
    <row r="248" spans="7:7" s="1" customFormat="1" x14ac:dyDescent="0.2">
      <c r="G248" s="646"/>
    </row>
    <row r="249" spans="7:7" s="1" customFormat="1" x14ac:dyDescent="0.2">
      <c r="G249" s="646"/>
    </row>
    <row r="250" spans="7:7" s="1" customFormat="1" x14ac:dyDescent="0.2">
      <c r="G250" s="646"/>
    </row>
    <row r="251" spans="7:7" s="1" customFormat="1" x14ac:dyDescent="0.2">
      <c r="G251" s="646"/>
    </row>
    <row r="252" spans="7:7" s="1" customFormat="1" x14ac:dyDescent="0.2">
      <c r="G252" s="646"/>
    </row>
    <row r="253" spans="7:7" s="1" customFormat="1" x14ac:dyDescent="0.2">
      <c r="G253" s="646"/>
    </row>
    <row r="254" spans="7:7" s="1" customFormat="1" x14ac:dyDescent="0.2">
      <c r="G254" s="646"/>
    </row>
    <row r="255" spans="7:7" s="1" customFormat="1" x14ac:dyDescent="0.2">
      <c r="G255" s="646"/>
    </row>
    <row r="256" spans="7:7" s="1" customFormat="1" x14ac:dyDescent="0.2">
      <c r="G256" s="646"/>
    </row>
    <row r="257" spans="7:7" s="1" customFormat="1" x14ac:dyDescent="0.2">
      <c r="G257" s="646"/>
    </row>
    <row r="258" spans="7:7" s="1" customFormat="1" x14ac:dyDescent="0.2">
      <c r="G258" s="646"/>
    </row>
    <row r="259" spans="7:7" s="1" customFormat="1" x14ac:dyDescent="0.2">
      <c r="G259" s="646"/>
    </row>
    <row r="260" spans="7:7" s="1" customFormat="1" x14ac:dyDescent="0.2">
      <c r="G260" s="646"/>
    </row>
    <row r="261" spans="7:7" s="1" customFormat="1" x14ac:dyDescent="0.2">
      <c r="G261" s="646"/>
    </row>
    <row r="262" spans="7:7" s="1" customFormat="1" x14ac:dyDescent="0.2">
      <c r="G262" s="646"/>
    </row>
    <row r="263" spans="7:7" s="1" customFormat="1" x14ac:dyDescent="0.2">
      <c r="G263" s="646"/>
    </row>
    <row r="264" spans="7:7" s="1" customFormat="1" x14ac:dyDescent="0.2">
      <c r="G264" s="646"/>
    </row>
    <row r="265" spans="7:7" s="1" customFormat="1" x14ac:dyDescent="0.2">
      <c r="G265" s="646"/>
    </row>
    <row r="266" spans="7:7" s="1" customFormat="1" x14ac:dyDescent="0.2">
      <c r="G266" s="646"/>
    </row>
    <row r="267" spans="7:7" s="1" customFormat="1" x14ac:dyDescent="0.2">
      <c r="G267" s="646"/>
    </row>
    <row r="268" spans="7:7" s="1" customFormat="1" x14ac:dyDescent="0.2">
      <c r="G268" s="646"/>
    </row>
    <row r="269" spans="7:7" s="1" customFormat="1" x14ac:dyDescent="0.2">
      <c r="G269" s="646"/>
    </row>
    <row r="270" spans="7:7" s="1" customFormat="1" x14ac:dyDescent="0.2">
      <c r="G270" s="646"/>
    </row>
    <row r="271" spans="7:7" s="1" customFormat="1" x14ac:dyDescent="0.2">
      <c r="G271" s="646"/>
    </row>
    <row r="272" spans="7:7" s="1" customFormat="1" x14ac:dyDescent="0.2">
      <c r="G272" s="646"/>
    </row>
    <row r="273" spans="7:7" s="1" customFormat="1" x14ac:dyDescent="0.2">
      <c r="G273" s="646"/>
    </row>
    <row r="274" spans="7:7" s="1" customFormat="1" x14ac:dyDescent="0.2">
      <c r="G274" s="646"/>
    </row>
    <row r="275" spans="7:7" s="1" customFormat="1" x14ac:dyDescent="0.2">
      <c r="G275" s="646"/>
    </row>
    <row r="276" spans="7:7" s="1" customFormat="1" x14ac:dyDescent="0.2">
      <c r="G276" s="646"/>
    </row>
    <row r="277" spans="7:7" s="1" customFormat="1" x14ac:dyDescent="0.2">
      <c r="G277" s="646"/>
    </row>
    <row r="278" spans="7:7" s="1" customFormat="1" x14ac:dyDescent="0.2">
      <c r="G278" s="646"/>
    </row>
    <row r="279" spans="7:7" s="1" customFormat="1" x14ac:dyDescent="0.2">
      <c r="G279" s="646"/>
    </row>
    <row r="280" spans="7:7" s="1" customFormat="1" x14ac:dyDescent="0.2">
      <c r="G280" s="646"/>
    </row>
    <row r="281" spans="7:7" s="1" customFormat="1" x14ac:dyDescent="0.2">
      <c r="G281" s="646"/>
    </row>
    <row r="282" spans="7:7" s="1" customFormat="1" x14ac:dyDescent="0.2">
      <c r="G282" s="646"/>
    </row>
    <row r="283" spans="7:7" s="1" customFormat="1" x14ac:dyDescent="0.2">
      <c r="G283" s="646"/>
    </row>
    <row r="284" spans="7:7" s="1" customFormat="1" x14ac:dyDescent="0.2">
      <c r="G284" s="646"/>
    </row>
    <row r="285" spans="7:7" s="1" customFormat="1" x14ac:dyDescent="0.2">
      <c r="G285" s="646"/>
    </row>
    <row r="286" spans="7:7" s="1" customFormat="1" x14ac:dyDescent="0.2">
      <c r="G286" s="646"/>
    </row>
    <row r="287" spans="7:7" s="1" customFormat="1" x14ac:dyDescent="0.2">
      <c r="G287" s="646"/>
    </row>
    <row r="288" spans="7:7" s="1" customFormat="1" x14ac:dyDescent="0.2">
      <c r="G288" s="646"/>
    </row>
    <row r="289" spans="7:7" s="1" customFormat="1" x14ac:dyDescent="0.2">
      <c r="G289" s="646"/>
    </row>
    <row r="290" spans="7:7" s="1" customFormat="1" x14ac:dyDescent="0.2">
      <c r="G290" s="646"/>
    </row>
    <row r="291" spans="7:7" s="1" customFormat="1" x14ac:dyDescent="0.2">
      <c r="G291" s="646"/>
    </row>
    <row r="292" spans="7:7" s="1" customFormat="1" x14ac:dyDescent="0.2">
      <c r="G292" s="646"/>
    </row>
    <row r="293" spans="7:7" s="1" customFormat="1" x14ac:dyDescent="0.2">
      <c r="G293" s="646"/>
    </row>
    <row r="294" spans="7:7" s="1" customFormat="1" x14ac:dyDescent="0.2">
      <c r="G294" s="646"/>
    </row>
    <row r="295" spans="7:7" s="1" customFormat="1" x14ac:dyDescent="0.2">
      <c r="G295" s="646"/>
    </row>
    <row r="296" spans="7:7" s="1" customFormat="1" x14ac:dyDescent="0.2">
      <c r="G296" s="646"/>
    </row>
    <row r="297" spans="7:7" s="1" customFormat="1" x14ac:dyDescent="0.2">
      <c r="G297" s="646"/>
    </row>
    <row r="298" spans="7:7" s="1" customFormat="1" x14ac:dyDescent="0.2">
      <c r="G298" s="646"/>
    </row>
    <row r="299" spans="7:7" s="1" customFormat="1" x14ac:dyDescent="0.2">
      <c r="G299" s="646"/>
    </row>
    <row r="300" spans="7:7" s="1" customFormat="1" x14ac:dyDescent="0.2">
      <c r="G300" s="646"/>
    </row>
    <row r="301" spans="7:7" s="1" customFormat="1" x14ac:dyDescent="0.2">
      <c r="G301" s="646"/>
    </row>
    <row r="302" spans="7:7" s="1" customFormat="1" x14ac:dyDescent="0.2">
      <c r="G302" s="646"/>
    </row>
    <row r="303" spans="7:7" s="1" customFormat="1" x14ac:dyDescent="0.2">
      <c r="G303" s="646"/>
    </row>
    <row r="304" spans="7:7" s="1" customFormat="1" x14ac:dyDescent="0.2">
      <c r="G304" s="646"/>
    </row>
    <row r="305" spans="7:7" s="1" customFormat="1" x14ac:dyDescent="0.2">
      <c r="G305" s="646"/>
    </row>
    <row r="306" spans="7:7" s="1" customFormat="1" x14ac:dyDescent="0.2">
      <c r="G306" s="646"/>
    </row>
    <row r="307" spans="7:7" s="1" customFormat="1" x14ac:dyDescent="0.2">
      <c r="G307" s="646"/>
    </row>
    <row r="308" spans="7:7" s="1" customFormat="1" x14ac:dyDescent="0.2">
      <c r="G308" s="646"/>
    </row>
    <row r="309" spans="7:7" s="1" customFormat="1" x14ac:dyDescent="0.2">
      <c r="G309" s="646"/>
    </row>
    <row r="310" spans="7:7" s="1" customFormat="1" x14ac:dyDescent="0.2">
      <c r="G310" s="646"/>
    </row>
    <row r="311" spans="7:7" s="1" customFormat="1" x14ac:dyDescent="0.2">
      <c r="G311" s="646"/>
    </row>
    <row r="312" spans="7:7" s="1" customFormat="1" x14ac:dyDescent="0.2">
      <c r="G312" s="646"/>
    </row>
    <row r="313" spans="7:7" s="1" customFormat="1" x14ac:dyDescent="0.2">
      <c r="G313" s="646"/>
    </row>
    <row r="314" spans="7:7" s="1" customFormat="1" x14ac:dyDescent="0.2">
      <c r="G314" s="646"/>
    </row>
    <row r="315" spans="7:7" s="1" customFormat="1" x14ac:dyDescent="0.2">
      <c r="G315" s="646"/>
    </row>
    <row r="316" spans="7:7" s="1" customFormat="1" x14ac:dyDescent="0.2">
      <c r="G316" s="646"/>
    </row>
    <row r="317" spans="7:7" s="1" customFormat="1" x14ac:dyDescent="0.2">
      <c r="G317" s="646"/>
    </row>
    <row r="318" spans="7:7" s="1" customFormat="1" x14ac:dyDescent="0.2">
      <c r="G318" s="646"/>
    </row>
    <row r="319" spans="7:7" s="1" customFormat="1" x14ac:dyDescent="0.2">
      <c r="G319" s="646"/>
    </row>
    <row r="320" spans="7:7" s="1" customFormat="1" x14ac:dyDescent="0.2">
      <c r="G320" s="646"/>
    </row>
    <row r="321" spans="7:7" s="1" customFormat="1" x14ac:dyDescent="0.2">
      <c r="G321" s="646"/>
    </row>
    <row r="322" spans="7:7" s="1" customFormat="1" x14ac:dyDescent="0.2">
      <c r="G322" s="646"/>
    </row>
    <row r="323" spans="7:7" s="1" customFormat="1" x14ac:dyDescent="0.2">
      <c r="G323" s="646"/>
    </row>
    <row r="324" spans="7:7" s="1" customFormat="1" x14ac:dyDescent="0.2">
      <c r="G324" s="646"/>
    </row>
    <row r="325" spans="7:7" s="1" customFormat="1" x14ac:dyDescent="0.2">
      <c r="G325" s="646"/>
    </row>
    <row r="326" spans="7:7" s="1" customFormat="1" x14ac:dyDescent="0.2">
      <c r="G326" s="646"/>
    </row>
    <row r="327" spans="7:7" s="1" customFormat="1" x14ac:dyDescent="0.2">
      <c r="G327" s="646"/>
    </row>
    <row r="328" spans="7:7" s="1" customFormat="1" x14ac:dyDescent="0.2">
      <c r="G328" s="646"/>
    </row>
    <row r="329" spans="7:7" s="1" customFormat="1" x14ac:dyDescent="0.2">
      <c r="G329" s="646"/>
    </row>
    <row r="330" spans="7:7" s="1" customFormat="1" x14ac:dyDescent="0.2">
      <c r="G330" s="646"/>
    </row>
    <row r="331" spans="7:7" s="1" customFormat="1" x14ac:dyDescent="0.2">
      <c r="G331" s="646"/>
    </row>
    <row r="332" spans="7:7" s="1" customFormat="1" x14ac:dyDescent="0.2">
      <c r="G332" s="646"/>
    </row>
    <row r="333" spans="7:7" s="1" customFormat="1" x14ac:dyDescent="0.2">
      <c r="G333" s="646"/>
    </row>
    <row r="334" spans="7:7" s="1" customFormat="1" x14ac:dyDescent="0.2">
      <c r="G334" s="646"/>
    </row>
    <row r="335" spans="7:7" s="1" customFormat="1" x14ac:dyDescent="0.2">
      <c r="G335" s="646"/>
    </row>
    <row r="336" spans="7:7" s="1" customFormat="1" x14ac:dyDescent="0.2">
      <c r="G336" s="646"/>
    </row>
    <row r="337" spans="7:7" s="1" customFormat="1" x14ac:dyDescent="0.2">
      <c r="G337" s="646"/>
    </row>
    <row r="338" spans="7:7" s="1" customFormat="1" x14ac:dyDescent="0.2">
      <c r="G338" s="646"/>
    </row>
    <row r="339" spans="7:7" s="1" customFormat="1" x14ac:dyDescent="0.2">
      <c r="G339" s="646"/>
    </row>
    <row r="340" spans="7:7" s="1" customFormat="1" x14ac:dyDescent="0.2">
      <c r="G340" s="646"/>
    </row>
  </sheetData>
  <mergeCells count="7">
    <mergeCell ref="A24:I26"/>
    <mergeCell ref="A1:G2"/>
    <mergeCell ref="C3:D3"/>
    <mergeCell ref="E3:F3"/>
    <mergeCell ref="A3:A4"/>
    <mergeCell ref="B3:B4"/>
    <mergeCell ref="G3:I3"/>
  </mergeCells>
  <conditionalFormatting sqref="I13">
    <cfRule type="cellIs" dxfId="25" priority="4" operator="equal">
      <formula>0</formula>
    </cfRule>
    <cfRule type="cellIs" dxfId="24" priority="5" operator="between">
      <formula>0</formula>
      <formula>0.5</formula>
    </cfRule>
    <cfRule type="cellIs" dxfId="23" priority="6" operator="between">
      <formula>0</formula>
      <formula>0.49</formula>
    </cfRule>
  </conditionalFormatting>
  <conditionalFormatting sqref="I14">
    <cfRule type="cellIs" dxfId="22" priority="1" operator="equal">
      <formula>0</formula>
    </cfRule>
    <cfRule type="cellIs" dxfId="21" priority="2" operator="between">
      <formula>0</formula>
      <formula>0.5</formula>
    </cfRule>
    <cfRule type="cellIs" dxfId="20" priority="3"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25" customWidth="1"/>
    <col min="10" max="31" width="11" style="1"/>
  </cols>
  <sheetData>
    <row r="1" spans="1:12" x14ac:dyDescent="0.2">
      <c r="A1" s="822" t="s">
        <v>353</v>
      </c>
      <c r="B1" s="822"/>
      <c r="C1" s="822"/>
      <c r="D1" s="822"/>
      <c r="E1" s="822"/>
      <c r="F1" s="822"/>
      <c r="G1" s="1"/>
      <c r="H1" s="1"/>
      <c r="I1" s="1"/>
    </row>
    <row r="2" spans="1:12" x14ac:dyDescent="0.2">
      <c r="A2" s="823"/>
      <c r="B2" s="823"/>
      <c r="C2" s="823"/>
      <c r="D2" s="823"/>
      <c r="E2" s="823"/>
      <c r="F2" s="823"/>
      <c r="G2" s="10"/>
      <c r="H2" s="55" t="s">
        <v>479</v>
      </c>
      <c r="I2" s="1"/>
    </row>
    <row r="3" spans="1:12" x14ac:dyDescent="0.2">
      <c r="A3" s="11"/>
      <c r="B3" s="785">
        <f>INDICE!A3</f>
        <v>44013</v>
      </c>
      <c r="C3" s="786">
        <v>41671</v>
      </c>
      <c r="D3" s="786" t="s">
        <v>116</v>
      </c>
      <c r="E3" s="786"/>
      <c r="F3" s="786" t="s">
        <v>117</v>
      </c>
      <c r="G3" s="786"/>
      <c r="H3" s="786"/>
      <c r="I3" s="1"/>
    </row>
    <row r="4" spans="1:12" x14ac:dyDescent="0.2">
      <c r="A4" s="266"/>
      <c r="B4" s="82" t="s">
        <v>54</v>
      </c>
      <c r="C4" s="82" t="s">
        <v>434</v>
      </c>
      <c r="D4" s="82" t="s">
        <v>54</v>
      </c>
      <c r="E4" s="82" t="s">
        <v>434</v>
      </c>
      <c r="F4" s="82" t="s">
        <v>54</v>
      </c>
      <c r="G4" s="83" t="s">
        <v>434</v>
      </c>
      <c r="H4" s="83" t="s">
        <v>107</v>
      </c>
      <c r="I4" s="55"/>
    </row>
    <row r="5" spans="1:12" ht="14.1" customHeight="1" x14ac:dyDescent="0.2">
      <c r="A5" s="502" t="s">
        <v>341</v>
      </c>
      <c r="B5" s="239">
        <v>1444.3199700000002</v>
      </c>
      <c r="C5" s="240">
        <v>26.234357508692124</v>
      </c>
      <c r="D5" s="239">
        <v>6116.5194299999994</v>
      </c>
      <c r="E5" s="240">
        <v>71.358475106771905</v>
      </c>
      <c r="F5" s="239">
        <v>14294.51014</v>
      </c>
      <c r="G5" s="240">
        <v>-1.3514920200307972</v>
      </c>
      <c r="H5" s="240">
        <v>89.901358251926482</v>
      </c>
      <c r="I5" s="1"/>
    </row>
    <row r="6" spans="1:12" x14ac:dyDescent="0.2">
      <c r="A6" s="3" t="s">
        <v>536</v>
      </c>
      <c r="B6" s="447">
        <v>1047.3598800000002</v>
      </c>
      <c r="C6" s="455">
        <v>-8.4601720682565364</v>
      </c>
      <c r="D6" s="447">
        <v>2670.7297899999999</v>
      </c>
      <c r="E6" s="455">
        <v>-17.801368562555041</v>
      </c>
      <c r="F6" s="447">
        <v>6679.6354299999994</v>
      </c>
      <c r="G6" s="455">
        <v>-38.258454493471952</v>
      </c>
      <c r="H6" s="455">
        <v>42.00971505167584</v>
      </c>
      <c r="I6" s="1"/>
    </row>
    <row r="7" spans="1:12" x14ac:dyDescent="0.2">
      <c r="A7" s="3" t="s">
        <v>537</v>
      </c>
      <c r="B7" s="449">
        <v>396.96009000000004</v>
      </c>
      <c r="C7" s="455" t="s">
        <v>143</v>
      </c>
      <c r="D7" s="449">
        <v>3445.7896399999995</v>
      </c>
      <c r="E7" s="455">
        <v>975.76009385096881</v>
      </c>
      <c r="F7" s="449">
        <v>7614.8747100000001</v>
      </c>
      <c r="G7" s="455">
        <v>107.39701622277164</v>
      </c>
      <c r="H7" s="455">
        <v>47.891643200250634</v>
      </c>
      <c r="I7" s="170"/>
      <c r="J7" s="170"/>
    </row>
    <row r="8" spans="1:12" x14ac:dyDescent="0.2">
      <c r="A8" s="502" t="s">
        <v>680</v>
      </c>
      <c r="B8" s="427">
        <v>76.430329999999998</v>
      </c>
      <c r="C8" s="429">
        <v>229.33049635488771</v>
      </c>
      <c r="D8" s="427">
        <v>822.60827999999992</v>
      </c>
      <c r="E8" s="429">
        <v>67.288524551824864</v>
      </c>
      <c r="F8" s="427">
        <v>1291.2718500000001</v>
      </c>
      <c r="G8" s="429">
        <v>88.529352848267095</v>
      </c>
      <c r="H8" s="429">
        <v>8.1210962845543087</v>
      </c>
      <c r="I8" s="170"/>
      <c r="J8" s="170"/>
    </row>
    <row r="9" spans="1:12" x14ac:dyDescent="0.2">
      <c r="A9" s="3" t="s">
        <v>345</v>
      </c>
      <c r="B9" s="447">
        <v>10.94183</v>
      </c>
      <c r="C9" s="455">
        <v>-21.760802568447851</v>
      </c>
      <c r="D9" s="447">
        <v>306.67186000000004</v>
      </c>
      <c r="E9" s="455">
        <v>30.553868672042316</v>
      </c>
      <c r="F9" s="447">
        <v>532.5806399999999</v>
      </c>
      <c r="G9" s="455">
        <v>50.338697791465137</v>
      </c>
      <c r="H9" s="455">
        <v>3.3495182728017761</v>
      </c>
      <c r="I9" s="170"/>
      <c r="J9" s="170"/>
    </row>
    <row r="10" spans="1:12" x14ac:dyDescent="0.2">
      <c r="A10" s="3" t="s">
        <v>346</v>
      </c>
      <c r="B10" s="449">
        <v>7.6215000000000002</v>
      </c>
      <c r="C10" s="456">
        <v>-17.361420583365579</v>
      </c>
      <c r="D10" s="449">
        <v>105.40004999999999</v>
      </c>
      <c r="E10" s="455">
        <v>-2.8559507430133859</v>
      </c>
      <c r="F10" s="449">
        <v>203.77278000000004</v>
      </c>
      <c r="G10" s="456">
        <v>30.572569920442611</v>
      </c>
      <c r="H10" s="507">
        <v>1.281572402086596</v>
      </c>
      <c r="I10" s="170"/>
      <c r="J10" s="170"/>
    </row>
    <row r="11" spans="1:12" x14ac:dyDescent="0.2">
      <c r="A11" s="3" t="s">
        <v>347</v>
      </c>
      <c r="B11" s="447">
        <v>0</v>
      </c>
      <c r="C11" s="455" t="s">
        <v>143</v>
      </c>
      <c r="D11" s="447">
        <v>0</v>
      </c>
      <c r="E11" s="455">
        <v>-100</v>
      </c>
      <c r="F11" s="447">
        <v>0</v>
      </c>
      <c r="G11" s="455">
        <v>-100</v>
      </c>
      <c r="H11" s="447">
        <v>0</v>
      </c>
      <c r="I11" s="1"/>
      <c r="J11" s="455"/>
      <c r="L11" s="455"/>
    </row>
    <row r="12" spans="1:12" x14ac:dyDescent="0.2">
      <c r="A12" s="3" t="s">
        <v>348</v>
      </c>
      <c r="B12" s="509">
        <v>57.866999999999997</v>
      </c>
      <c r="C12" s="448" t="s">
        <v>143</v>
      </c>
      <c r="D12" s="447">
        <v>325.50927000000001</v>
      </c>
      <c r="E12" s="455">
        <v>195.62715856171812</v>
      </c>
      <c r="F12" s="447">
        <v>447.84474999999998</v>
      </c>
      <c r="G12" s="455">
        <v>300.40221291759087</v>
      </c>
      <c r="H12" s="507">
        <v>2.8165953863875779</v>
      </c>
      <c r="I12" s="170"/>
      <c r="J12" s="170"/>
    </row>
    <row r="13" spans="1:12" x14ac:dyDescent="0.2">
      <c r="A13" s="3" t="s">
        <v>349</v>
      </c>
      <c r="B13" s="447">
        <v>0</v>
      </c>
      <c r="C13" s="448" t="s">
        <v>143</v>
      </c>
      <c r="D13" s="447">
        <v>33.246639999999999</v>
      </c>
      <c r="E13" s="448">
        <v>0.23074998266511371</v>
      </c>
      <c r="F13" s="447">
        <v>55.293219999999998</v>
      </c>
      <c r="G13" s="448">
        <v>7.9619286981201878</v>
      </c>
      <c r="H13" s="455">
        <v>0.34775137667799688</v>
      </c>
      <c r="I13" s="170"/>
      <c r="J13" s="170"/>
    </row>
    <row r="14" spans="1:12" x14ac:dyDescent="0.2">
      <c r="A14" s="66" t="s">
        <v>350</v>
      </c>
      <c r="B14" s="447">
        <v>0</v>
      </c>
      <c r="C14" s="517" t="s">
        <v>143</v>
      </c>
      <c r="D14" s="447">
        <v>51.780459999999998</v>
      </c>
      <c r="E14" s="517" t="s">
        <v>143</v>
      </c>
      <c r="F14" s="447">
        <v>51.780459999999998</v>
      </c>
      <c r="G14" s="455">
        <v>1378.7277000534029</v>
      </c>
      <c r="H14" s="455">
        <v>0.32565884660035987</v>
      </c>
      <c r="I14" s="1"/>
      <c r="J14" s="170"/>
    </row>
    <row r="15" spans="1:12" x14ac:dyDescent="0.2">
      <c r="A15" s="502" t="s">
        <v>681</v>
      </c>
      <c r="B15" s="427">
        <v>14.269</v>
      </c>
      <c r="C15" s="429">
        <v>-54.480492551121316</v>
      </c>
      <c r="D15" s="427">
        <v>165.69800000000001</v>
      </c>
      <c r="E15" s="719">
        <v>-23.58090283542716</v>
      </c>
      <c r="F15" s="427">
        <v>314.43400000000003</v>
      </c>
      <c r="G15" s="429">
        <v>35.618996683214647</v>
      </c>
      <c r="H15" s="429">
        <v>1.9775454635192031</v>
      </c>
      <c r="I15" s="170"/>
      <c r="J15" s="170"/>
    </row>
    <row r="16" spans="1:12" x14ac:dyDescent="0.2">
      <c r="A16" s="687" t="s">
        <v>115</v>
      </c>
      <c r="B16" s="61">
        <v>1535.0193000000004</v>
      </c>
      <c r="C16" s="62">
        <v>28.055681948122395</v>
      </c>
      <c r="D16" s="61">
        <v>7104.825710000001</v>
      </c>
      <c r="E16" s="62">
        <v>66.078694938851939</v>
      </c>
      <c r="F16" s="61">
        <v>15900.215990000002</v>
      </c>
      <c r="G16" s="62">
        <v>3.2004744124971403</v>
      </c>
      <c r="H16" s="62">
        <v>100</v>
      </c>
      <c r="I16" s="10"/>
      <c r="J16" s="170"/>
      <c r="L16" s="170"/>
    </row>
    <row r="17" spans="1:9" x14ac:dyDescent="0.2">
      <c r="A17" s="133" t="s">
        <v>595</v>
      </c>
      <c r="B17" s="1"/>
      <c r="C17" s="10"/>
      <c r="D17" s="10"/>
      <c r="E17" s="10"/>
      <c r="F17" s="10"/>
      <c r="G17" s="10"/>
      <c r="H17" s="165" t="s">
        <v>223</v>
      </c>
      <c r="I17" s="1"/>
    </row>
    <row r="18" spans="1:9" x14ac:dyDescent="0.2">
      <c r="A18" s="133" t="s">
        <v>646</v>
      </c>
      <c r="B18" s="1"/>
      <c r="C18" s="1"/>
      <c r="D18" s="1"/>
      <c r="E18" s="1"/>
      <c r="F18" s="1"/>
      <c r="G18" s="1"/>
      <c r="H18" s="1"/>
      <c r="I18" s="1"/>
    </row>
    <row r="19" spans="1:9" x14ac:dyDescent="0.2">
      <c r="A19" s="133" t="s">
        <v>647</v>
      </c>
      <c r="B19" s="1"/>
      <c r="C19" s="1"/>
      <c r="D19" s="1"/>
      <c r="E19" s="1"/>
      <c r="F19" s="1"/>
      <c r="G19" s="1"/>
      <c r="H19" s="1"/>
      <c r="I19" s="1"/>
    </row>
    <row r="20" spans="1:9" ht="14.25" customHeight="1" x14ac:dyDescent="0.2">
      <c r="A20" s="446" t="s">
        <v>548</v>
      </c>
      <c r="B20" s="611"/>
      <c r="C20" s="611"/>
      <c r="D20" s="611"/>
      <c r="E20" s="611"/>
      <c r="F20" s="611"/>
      <c r="G20" s="611"/>
      <c r="H20" s="611"/>
      <c r="I20" s="1"/>
    </row>
    <row r="21" spans="1:9" x14ac:dyDescent="0.2">
      <c r="A21" s="611"/>
      <c r="B21" s="611"/>
      <c r="C21" s="611"/>
      <c r="D21" s="611"/>
      <c r="E21" s="611"/>
      <c r="F21" s="611"/>
      <c r="G21" s="611"/>
      <c r="H21" s="611"/>
      <c r="I21" s="1"/>
    </row>
    <row r="22" spans="1:9" s="1" customFormat="1" x14ac:dyDescent="0.2">
      <c r="A22" s="611"/>
      <c r="B22" s="611"/>
      <c r="C22" s="611"/>
      <c r="D22" s="611"/>
      <c r="E22" s="611"/>
      <c r="F22" s="611"/>
      <c r="G22" s="611"/>
      <c r="H22" s="61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19" priority="23" operator="between">
      <formula>0.0001</formula>
      <formula>0.4999999</formula>
    </cfRule>
  </conditionalFormatting>
  <conditionalFormatting sqref="D7">
    <cfRule type="cellIs" dxfId="18" priority="22" operator="between">
      <formula>0.0001</formula>
      <formula>0.4999999</formula>
    </cfRule>
  </conditionalFormatting>
  <conditionalFormatting sqref="B12">
    <cfRule type="cellIs" dxfId="17" priority="16"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2" t="s">
        <v>540</v>
      </c>
      <c r="B1" s="822"/>
      <c r="C1" s="822"/>
      <c r="D1" s="822"/>
      <c r="E1" s="822"/>
      <c r="F1" s="822"/>
      <c r="G1" s="1"/>
      <c r="H1" s="1"/>
    </row>
    <row r="2" spans="1:8" x14ac:dyDescent="0.2">
      <c r="A2" s="823"/>
      <c r="B2" s="823"/>
      <c r="C2" s="823"/>
      <c r="D2" s="823"/>
      <c r="E2" s="823"/>
      <c r="F2" s="823"/>
      <c r="G2" s="10"/>
      <c r="H2" s="55" t="s">
        <v>479</v>
      </c>
    </row>
    <row r="3" spans="1:8" x14ac:dyDescent="0.2">
      <c r="A3" s="11"/>
      <c r="B3" s="788">
        <f>INDICE!A3</f>
        <v>44013</v>
      </c>
      <c r="C3" s="788">
        <v>41671</v>
      </c>
      <c r="D3" s="787" t="s">
        <v>116</v>
      </c>
      <c r="E3" s="787"/>
      <c r="F3" s="787" t="s">
        <v>117</v>
      </c>
      <c r="G3" s="787"/>
      <c r="H3" s="787"/>
    </row>
    <row r="4" spans="1:8" x14ac:dyDescent="0.2">
      <c r="A4" s="266"/>
      <c r="B4" s="188" t="s">
        <v>54</v>
      </c>
      <c r="C4" s="189" t="s">
        <v>434</v>
      </c>
      <c r="D4" s="188" t="s">
        <v>54</v>
      </c>
      <c r="E4" s="189" t="s">
        <v>434</v>
      </c>
      <c r="F4" s="188" t="s">
        <v>54</v>
      </c>
      <c r="G4" s="190" t="s">
        <v>434</v>
      </c>
      <c r="H4" s="189" t="s">
        <v>483</v>
      </c>
    </row>
    <row r="5" spans="1:8" x14ac:dyDescent="0.2">
      <c r="A5" s="426" t="s">
        <v>115</v>
      </c>
      <c r="B5" s="61">
        <v>32605.231179999995</v>
      </c>
      <c r="C5" s="62">
        <v>-15.660796692321272</v>
      </c>
      <c r="D5" s="61">
        <v>198038.15678999998</v>
      </c>
      <c r="E5" s="62">
        <v>-13.025620916223765</v>
      </c>
      <c r="F5" s="61">
        <v>375574.75871999998</v>
      </c>
      <c r="G5" s="62">
        <v>-1.8432484974756529</v>
      </c>
      <c r="H5" s="62">
        <v>100</v>
      </c>
    </row>
    <row r="6" spans="1:8" x14ac:dyDescent="0.2">
      <c r="A6" s="691" t="s">
        <v>339</v>
      </c>
      <c r="B6" s="185">
        <v>10066.469419999999</v>
      </c>
      <c r="C6" s="159">
        <v>-9.4966282471516479</v>
      </c>
      <c r="D6" s="185">
        <v>57085.327920000003</v>
      </c>
      <c r="E6" s="159">
        <v>-42.919552429727034</v>
      </c>
      <c r="F6" s="185">
        <v>122792.53866000002</v>
      </c>
      <c r="G6" s="159">
        <v>-31.203054039237731</v>
      </c>
      <c r="H6" s="159">
        <v>32.694566343726208</v>
      </c>
    </row>
    <row r="7" spans="1:8" x14ac:dyDescent="0.2">
      <c r="A7" s="691" t="s">
        <v>340</v>
      </c>
      <c r="B7" s="185">
        <v>22538.761760000001</v>
      </c>
      <c r="C7" s="159">
        <v>-18.150640753273226</v>
      </c>
      <c r="D7" s="185">
        <v>140952.82887000003</v>
      </c>
      <c r="E7" s="159">
        <v>10.387976157671888</v>
      </c>
      <c r="F7" s="185">
        <v>252782.22005999999</v>
      </c>
      <c r="G7" s="159">
        <v>23.826608405526269</v>
      </c>
      <c r="H7" s="159">
        <v>67.305433656273806</v>
      </c>
    </row>
    <row r="8" spans="1:8" x14ac:dyDescent="0.2">
      <c r="A8" s="489" t="s">
        <v>648</v>
      </c>
      <c r="B8" s="421">
        <v>7346.1089699999984</v>
      </c>
      <c r="C8" s="422">
        <v>29.515111185046095</v>
      </c>
      <c r="D8" s="421">
        <v>60294.22855</v>
      </c>
      <c r="E8" s="424">
        <v>9.2425598366787245</v>
      </c>
      <c r="F8" s="423">
        <v>98564.110129999986</v>
      </c>
      <c r="G8" s="424">
        <v>35.896259615350722</v>
      </c>
      <c r="H8" s="424">
        <v>26.243539492887457</v>
      </c>
    </row>
    <row r="9" spans="1:8" x14ac:dyDescent="0.2">
      <c r="A9" s="489" t="s">
        <v>649</v>
      </c>
      <c r="B9" s="421">
        <v>25259.122209999998</v>
      </c>
      <c r="C9" s="422">
        <v>-23.428501368195619</v>
      </c>
      <c r="D9" s="421">
        <v>137743.92823999995</v>
      </c>
      <c r="E9" s="424">
        <v>-20.150362200673836</v>
      </c>
      <c r="F9" s="423">
        <v>277010.64859</v>
      </c>
      <c r="G9" s="424">
        <v>-10.670138854074573</v>
      </c>
      <c r="H9" s="424">
        <v>73.756460507112536</v>
      </c>
    </row>
    <row r="10" spans="1:8" x14ac:dyDescent="0.2">
      <c r="A10" s="15"/>
      <c r="B10" s="15"/>
      <c r="C10" s="442"/>
      <c r="D10" s="1"/>
      <c r="E10" s="1"/>
      <c r="F10" s="1"/>
      <c r="G10" s="1"/>
      <c r="H10" s="165" t="s">
        <v>223</v>
      </c>
    </row>
    <row r="11" spans="1:8" x14ac:dyDescent="0.2">
      <c r="A11" s="133" t="s">
        <v>595</v>
      </c>
      <c r="B11" s="1"/>
      <c r="C11" s="1"/>
      <c r="D11" s="1"/>
      <c r="E11" s="1"/>
      <c r="F11" s="1"/>
      <c r="G11" s="1"/>
      <c r="H11" s="1"/>
    </row>
    <row r="12" spans="1:8" x14ac:dyDescent="0.2">
      <c r="A12" s="446" t="s">
        <v>549</v>
      </c>
      <c r="B12" s="1"/>
      <c r="C12" s="1"/>
      <c r="D12" s="1"/>
      <c r="E12" s="1"/>
      <c r="F12" s="1"/>
      <c r="G12" s="1"/>
      <c r="H12" s="1"/>
    </row>
    <row r="13" spans="1:8" x14ac:dyDescent="0.2">
      <c r="A13" s="832"/>
      <c r="B13" s="832"/>
      <c r="C13" s="832"/>
      <c r="D13" s="832"/>
      <c r="E13" s="832"/>
      <c r="F13" s="832"/>
      <c r="G13" s="832"/>
      <c r="H13" s="832"/>
    </row>
    <row r="14" spans="1:8" s="1" customFormat="1" x14ac:dyDescent="0.2">
      <c r="A14" s="832"/>
      <c r="B14" s="832"/>
      <c r="C14" s="832"/>
      <c r="D14" s="832"/>
      <c r="E14" s="832"/>
      <c r="F14" s="832"/>
      <c r="G14" s="832"/>
      <c r="H14" s="832"/>
    </row>
    <row r="15" spans="1:8" s="1" customFormat="1" x14ac:dyDescent="0.2">
      <c r="D15" s="170"/>
    </row>
    <row r="16" spans="1:8" s="1" customFormat="1" x14ac:dyDescent="0.2">
      <c r="D16" s="170"/>
    </row>
    <row r="17" spans="4:4" s="1" customFormat="1" x14ac:dyDescent="0.2">
      <c r="D17" s="170"/>
    </row>
    <row r="18" spans="4:4" s="1" customFormat="1" x14ac:dyDescent="0.2">
      <c r="D18" s="70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4.25" x14ac:dyDescent="0.2"/>
  <cols>
    <col min="1" max="1" width="28.125" customWidth="1"/>
    <col min="2" max="2" width="11.375" bestFit="1" customWidth="1"/>
    <col min="9" max="43" width="11" style="1"/>
  </cols>
  <sheetData>
    <row r="1" spans="1:8" x14ac:dyDescent="0.2">
      <c r="A1" s="53" t="s">
        <v>357</v>
      </c>
      <c r="B1" s="53"/>
      <c r="C1" s="53"/>
      <c r="D1" s="6"/>
      <c r="E1" s="6"/>
      <c r="F1" s="6"/>
      <c r="G1" s="6"/>
      <c r="H1" s="3"/>
    </row>
    <row r="2" spans="1:8" x14ac:dyDescent="0.2">
      <c r="A2" s="54"/>
      <c r="B2" s="54"/>
      <c r="C2" s="54"/>
      <c r="D2" s="65"/>
      <c r="E2" s="65"/>
      <c r="F2" s="65"/>
      <c r="G2" s="108"/>
      <c r="H2" s="55" t="s">
        <v>479</v>
      </c>
    </row>
    <row r="3" spans="1:8" x14ac:dyDescent="0.2">
      <c r="A3" s="56"/>
      <c r="B3" s="788">
        <f>INDICE!A3</f>
        <v>44013</v>
      </c>
      <c r="C3" s="787">
        <v>41671</v>
      </c>
      <c r="D3" s="787" t="s">
        <v>116</v>
      </c>
      <c r="E3" s="787"/>
      <c r="F3" s="787" t="s">
        <v>117</v>
      </c>
      <c r="G3" s="787"/>
      <c r="H3" s="787"/>
    </row>
    <row r="4" spans="1:8" ht="25.5" x14ac:dyDescent="0.2">
      <c r="A4" s="66"/>
      <c r="B4" s="188" t="s">
        <v>54</v>
      </c>
      <c r="C4" s="189" t="s">
        <v>434</v>
      </c>
      <c r="D4" s="188" t="s">
        <v>54</v>
      </c>
      <c r="E4" s="189" t="s">
        <v>434</v>
      </c>
      <c r="F4" s="188" t="s">
        <v>54</v>
      </c>
      <c r="G4" s="190" t="s">
        <v>434</v>
      </c>
      <c r="H4" s="189" t="s">
        <v>107</v>
      </c>
    </row>
    <row r="5" spans="1:8" ht="15" x14ac:dyDescent="0.25">
      <c r="A5" s="523" t="s">
        <v>358</v>
      </c>
      <c r="B5" s="603">
        <v>2.2924111743999998</v>
      </c>
      <c r="C5" s="543">
        <v>-14.047597074035888</v>
      </c>
      <c r="D5" s="524">
        <v>6.7563994994000005</v>
      </c>
      <c r="E5" s="525">
        <v>-53.562242715365727</v>
      </c>
      <c r="F5" s="526">
        <v>16.5101698446</v>
      </c>
      <c r="G5" s="525">
        <v>-40.867497016873493</v>
      </c>
      <c r="H5" s="604">
        <v>1.8966554803292526</v>
      </c>
    </row>
    <row r="6" spans="1:8" ht="15" x14ac:dyDescent="0.25">
      <c r="A6" s="523" t="s">
        <v>359</v>
      </c>
      <c r="B6" s="603">
        <v>0</v>
      </c>
      <c r="C6" s="544" t="s">
        <v>143</v>
      </c>
      <c r="D6" s="527">
        <v>0</v>
      </c>
      <c r="E6" s="530" t="s">
        <v>143</v>
      </c>
      <c r="F6" s="544">
        <v>0</v>
      </c>
      <c r="G6" s="530">
        <v>-100</v>
      </c>
      <c r="H6" s="605">
        <v>0</v>
      </c>
    </row>
    <row r="7" spans="1:8" ht="15" x14ac:dyDescent="0.25">
      <c r="A7" s="523" t="s">
        <v>360</v>
      </c>
      <c r="B7" s="603">
        <v>4.0002599999999999E-2</v>
      </c>
      <c r="C7" s="544">
        <v>-96.829981983581177</v>
      </c>
      <c r="D7" s="527">
        <v>21.339545270000002</v>
      </c>
      <c r="E7" s="544">
        <v>-22.060506192422718</v>
      </c>
      <c r="F7" s="529">
        <v>39.450765799999999</v>
      </c>
      <c r="G7" s="528">
        <v>-28.313629242211498</v>
      </c>
      <c r="H7" s="606">
        <v>4.5320255249965697</v>
      </c>
    </row>
    <row r="8" spans="1:8" ht="15" x14ac:dyDescent="0.25">
      <c r="A8" s="523" t="s">
        <v>542</v>
      </c>
      <c r="B8" s="603">
        <v>0</v>
      </c>
      <c r="C8" s="544">
        <v>-100</v>
      </c>
      <c r="D8" s="617">
        <v>277.8578</v>
      </c>
      <c r="E8" s="530">
        <v>-72.108097447004411</v>
      </c>
      <c r="F8" s="529">
        <v>713.47540000000004</v>
      </c>
      <c r="G8" s="530">
        <v>-53.766828336930885</v>
      </c>
      <c r="H8" s="606">
        <v>81.962635165301094</v>
      </c>
    </row>
    <row r="9" spans="1:8" ht="15" x14ac:dyDescent="0.25">
      <c r="A9" s="523" t="s">
        <v>553</v>
      </c>
      <c r="B9" s="603">
        <v>7.9509399999999992</v>
      </c>
      <c r="C9" s="544">
        <v>3.5123646849755512</v>
      </c>
      <c r="D9" s="529">
        <v>60.557289999999995</v>
      </c>
      <c r="E9" s="530">
        <v>1.2915755626148921</v>
      </c>
      <c r="F9" s="529">
        <v>101.05226999999999</v>
      </c>
      <c r="G9" s="530">
        <v>1.7601133484518079</v>
      </c>
      <c r="H9" s="606">
        <v>11.608683829373094</v>
      </c>
    </row>
    <row r="10" spans="1:8" x14ac:dyDescent="0.2">
      <c r="A10" s="531" t="s">
        <v>187</v>
      </c>
      <c r="B10" s="532">
        <v>10.283353774399998</v>
      </c>
      <c r="C10" s="533">
        <v>-91.458861292499122</v>
      </c>
      <c r="D10" s="534">
        <v>366.5110347694</v>
      </c>
      <c r="E10" s="533">
        <v>-66.617367893420493</v>
      </c>
      <c r="F10" s="534">
        <v>870.48860564459994</v>
      </c>
      <c r="G10" s="533">
        <v>-49.716213677166138</v>
      </c>
      <c r="H10" s="533">
        <v>100</v>
      </c>
    </row>
    <row r="11" spans="1:8" x14ac:dyDescent="0.2">
      <c r="A11" s="585" t="s">
        <v>254</v>
      </c>
      <c r="B11" s="519">
        <f>B10/'Consumo de gas natural'!B8*100</f>
        <v>3.4187587265526939E-2</v>
      </c>
      <c r="C11" s="75"/>
      <c r="D11" s="97">
        <f>D10/'Consumo de gas natural'!D8*100</f>
        <v>0.1815355982964717</v>
      </c>
      <c r="E11" s="75"/>
      <c r="F11" s="97">
        <f>F10/'Consumo de gas natural'!F8*100</f>
        <v>0.23566892087448182</v>
      </c>
      <c r="G11" s="194"/>
      <c r="H11" s="520"/>
    </row>
    <row r="12" spans="1:8" x14ac:dyDescent="0.2">
      <c r="A12" s="80"/>
      <c r="B12" s="59"/>
      <c r="C12" s="59"/>
      <c r="D12" s="59"/>
      <c r="E12" s="59"/>
      <c r="F12" s="59"/>
      <c r="G12" s="73"/>
      <c r="H12" s="165" t="s">
        <v>223</v>
      </c>
    </row>
    <row r="13" spans="1:8" x14ac:dyDescent="0.2">
      <c r="A13" s="80" t="s">
        <v>592</v>
      </c>
      <c r="B13" s="108"/>
      <c r="C13" s="108"/>
      <c r="D13" s="108"/>
      <c r="E13" s="108"/>
      <c r="F13" s="108"/>
      <c r="G13" s="108"/>
      <c r="H13" s="1"/>
    </row>
    <row r="14" spans="1:8" x14ac:dyDescent="0.2">
      <c r="A14" s="446" t="s">
        <v>549</v>
      </c>
      <c r="B14" s="1"/>
      <c r="C14" s="1"/>
      <c r="D14" s="1"/>
      <c r="E14" s="1"/>
      <c r="F14" s="1"/>
      <c r="G14" s="1"/>
      <c r="H14" s="1"/>
    </row>
    <row r="15" spans="1:8" x14ac:dyDescent="0.2">
      <c r="A15" s="80" t="s">
        <v>554</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6" priority="27" operator="equal">
      <formula>0</formula>
    </cfRule>
    <cfRule type="cellIs" dxfId="15" priority="30" operator="between">
      <formula>-0.49</formula>
      <formula>0.49</formula>
    </cfRule>
  </conditionalFormatting>
  <conditionalFormatting sqref="B20:B25">
    <cfRule type="cellIs" dxfId="14" priority="29" operator="between">
      <formula>0.00001</formula>
      <formula>0.499</formula>
    </cfRule>
  </conditionalFormatting>
  <conditionalFormatting sqref="D7">
    <cfRule type="cellIs" dxfId="13" priority="25" operator="equal">
      <formula>0</formula>
    </cfRule>
    <cfRule type="cellIs" dxfId="12" priority="26" operator="between">
      <formula>-0.49</formula>
      <formula>0.49</formula>
    </cfRule>
  </conditionalFormatting>
  <conditionalFormatting sqref="C7">
    <cfRule type="cellIs" dxfId="11" priority="18" operator="equal">
      <formula>0</formula>
    </cfRule>
    <cfRule type="cellIs" dxfId="10" priority="19" operator="between">
      <formula>-0.49</formula>
      <formula>0.49</formula>
    </cfRule>
  </conditionalFormatting>
  <conditionalFormatting sqref="E7">
    <cfRule type="cellIs" dxfId="9" priority="14" operator="equal">
      <formula>0</formula>
    </cfRule>
    <cfRule type="cellIs" dxfId="8" priority="15" operator="between">
      <formula>-0.49</formula>
      <formula>0.49</formula>
    </cfRule>
  </conditionalFormatting>
  <conditionalFormatting sqref="B6">
    <cfRule type="cellIs" dxfId="7" priority="12" operator="equal">
      <formula>0</formula>
    </cfRule>
    <cfRule type="cellIs" dxfId="6" priority="13" operator="between">
      <formula>-0.49</formula>
      <formula>0.49</formula>
    </cfRule>
  </conditionalFormatting>
  <conditionalFormatting sqref="B5">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2" t="s">
        <v>361</v>
      </c>
      <c r="B1" s="162"/>
      <c r="C1" s="162"/>
      <c r="D1" s="162"/>
      <c r="E1" s="15"/>
    </row>
    <row r="2" spans="1:5" x14ac:dyDescent="0.2">
      <c r="A2" s="163"/>
      <c r="B2" s="163"/>
      <c r="C2" s="163"/>
      <c r="D2" s="163"/>
      <c r="E2" s="55" t="s">
        <v>479</v>
      </c>
    </row>
    <row r="3" spans="1:5" x14ac:dyDescent="0.2">
      <c r="A3" s="242" t="s">
        <v>362</v>
      </c>
      <c r="B3" s="243"/>
      <c r="C3" s="244"/>
      <c r="D3" s="242" t="s">
        <v>363</v>
      </c>
      <c r="E3" s="243"/>
    </row>
    <row r="4" spans="1:5" x14ac:dyDescent="0.2">
      <c r="A4" s="145" t="s">
        <v>364</v>
      </c>
      <c r="B4" s="175">
        <v>34150.533833774403</v>
      </c>
      <c r="C4" s="245"/>
      <c r="D4" s="145" t="s">
        <v>365</v>
      </c>
      <c r="E4" s="175">
        <v>1535.0193000000002</v>
      </c>
    </row>
    <row r="5" spans="1:5" x14ac:dyDescent="0.2">
      <c r="A5" s="18" t="s">
        <v>366</v>
      </c>
      <c r="B5" s="246">
        <v>10.283353774399998</v>
      </c>
      <c r="C5" s="245"/>
      <c r="D5" s="18" t="s">
        <v>367</v>
      </c>
      <c r="E5" s="247">
        <v>1535.0193000000002</v>
      </c>
    </row>
    <row r="6" spans="1:5" x14ac:dyDescent="0.2">
      <c r="A6" s="18" t="s">
        <v>368</v>
      </c>
      <c r="B6" s="246">
        <v>22629.461090000001</v>
      </c>
      <c r="C6" s="245"/>
      <c r="D6" s="145" t="s">
        <v>370</v>
      </c>
      <c r="E6" s="175">
        <v>30079.202999999998</v>
      </c>
    </row>
    <row r="7" spans="1:5" x14ac:dyDescent="0.2">
      <c r="A7" s="18" t="s">
        <v>369</v>
      </c>
      <c r="B7" s="246">
        <v>11510.78939</v>
      </c>
      <c r="C7" s="245"/>
      <c r="D7" s="18" t="s">
        <v>371</v>
      </c>
      <c r="E7" s="247">
        <v>17312.401000000002</v>
      </c>
    </row>
    <row r="8" spans="1:5" x14ac:dyDescent="0.2">
      <c r="A8" s="457"/>
      <c r="B8" s="458"/>
      <c r="C8" s="245"/>
      <c r="D8" s="18" t="s">
        <v>372</v>
      </c>
      <c r="E8" s="247">
        <v>11818.450999999999</v>
      </c>
    </row>
    <row r="9" spans="1:5" x14ac:dyDescent="0.2">
      <c r="A9" s="145" t="s">
        <v>263</v>
      </c>
      <c r="B9" s="175">
        <v>-1122</v>
      </c>
      <c r="C9" s="245"/>
      <c r="D9" s="18" t="s">
        <v>373</v>
      </c>
      <c r="E9" s="247">
        <v>948.351</v>
      </c>
    </row>
    <row r="10" spans="1:5" x14ac:dyDescent="0.2">
      <c r="A10" s="18"/>
      <c r="B10" s="246"/>
      <c r="C10" s="245"/>
      <c r="D10" s="145" t="s">
        <v>374</v>
      </c>
      <c r="E10" s="175">
        <v>1414.3115337744055</v>
      </c>
    </row>
    <row r="11" spans="1:5" x14ac:dyDescent="0.2">
      <c r="A11" s="177" t="s">
        <v>115</v>
      </c>
      <c r="B11" s="178">
        <v>33028.533833774403</v>
      </c>
      <c r="C11" s="245"/>
      <c r="D11" s="177" t="s">
        <v>115</v>
      </c>
      <c r="E11" s="178">
        <v>33028.533833774403</v>
      </c>
    </row>
    <row r="12" spans="1:5" x14ac:dyDescent="0.2">
      <c r="A12" s="1"/>
      <c r="B12" s="1"/>
      <c r="C12" s="245"/>
      <c r="D12" s="1"/>
      <c r="E12" s="165" t="s">
        <v>223</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75" t="s">
        <v>509</v>
      </c>
      <c r="B1" s="775"/>
      <c r="C1" s="775"/>
      <c r="D1" s="775"/>
      <c r="E1" s="775"/>
      <c r="F1" s="653"/>
    </row>
    <row r="2" spans="1:6" x14ac:dyDescent="0.2">
      <c r="A2" s="776"/>
      <c r="B2" s="776"/>
      <c r="C2" s="776"/>
      <c r="D2" s="776"/>
      <c r="E2" s="776"/>
      <c r="F2" s="55" t="s">
        <v>375</v>
      </c>
    </row>
    <row r="3" spans="1:6" x14ac:dyDescent="0.2">
      <c r="A3" s="56"/>
      <c r="B3" s="56"/>
      <c r="C3" s="656" t="s">
        <v>507</v>
      </c>
      <c r="D3" s="656" t="s">
        <v>604</v>
      </c>
      <c r="E3" s="656" t="s">
        <v>508</v>
      </c>
      <c r="F3" s="656" t="s">
        <v>604</v>
      </c>
    </row>
    <row r="4" spans="1:6" ht="15" x14ac:dyDescent="0.25">
      <c r="A4" s="690">
        <v>2015</v>
      </c>
      <c r="B4" s="654" t="s">
        <v>526</v>
      </c>
      <c r="C4" s="662"/>
      <c r="D4" s="662"/>
      <c r="E4" s="662"/>
      <c r="F4" s="662"/>
    </row>
    <row r="5" spans="1:6" ht="15" x14ac:dyDescent="0.25">
      <c r="A5" s="693" t="s">
        <v>526</v>
      </c>
      <c r="B5" s="728" t="s">
        <v>631</v>
      </c>
      <c r="C5" s="248">
        <v>8.8966738299999992</v>
      </c>
      <c r="D5" s="459">
        <v>-2.1126277723363662</v>
      </c>
      <c r="E5" s="248">
        <v>7.0243198300000005</v>
      </c>
      <c r="F5" s="459">
        <v>-2.6607716516130533</v>
      </c>
    </row>
    <row r="6" spans="1:6" ht="15" x14ac:dyDescent="0.25">
      <c r="A6" s="693" t="s">
        <v>526</v>
      </c>
      <c r="B6" s="728" t="s">
        <v>632</v>
      </c>
      <c r="C6" s="248">
        <v>8.6769076126901634</v>
      </c>
      <c r="D6" s="459">
        <v>-2.4702065233500399</v>
      </c>
      <c r="E6" s="248">
        <v>6.8045536126901629</v>
      </c>
      <c r="F6" s="459">
        <v>-3.1286476502855591</v>
      </c>
    </row>
    <row r="7" spans="1:6" ht="15" x14ac:dyDescent="0.25">
      <c r="A7" s="693" t="s">
        <v>526</v>
      </c>
      <c r="B7" s="1" t="s">
        <v>633</v>
      </c>
      <c r="C7" s="248">
        <v>8.5953257826901623</v>
      </c>
      <c r="D7" s="459">
        <v>-0.94021780156660772</v>
      </c>
      <c r="E7" s="248">
        <v>6.7229717826901636</v>
      </c>
      <c r="F7" s="459">
        <v>-1.1989299319775091</v>
      </c>
    </row>
    <row r="8" spans="1:6" ht="15" x14ac:dyDescent="0.25">
      <c r="A8" s="690">
        <v>2016</v>
      </c>
      <c r="B8" s="654" t="s">
        <v>526</v>
      </c>
      <c r="C8" s="662" t="s">
        <v>526</v>
      </c>
      <c r="D8" s="662" t="s">
        <v>526</v>
      </c>
      <c r="E8" s="662" t="s">
        <v>526</v>
      </c>
      <c r="F8" s="662" t="s">
        <v>526</v>
      </c>
    </row>
    <row r="9" spans="1:6" ht="15" x14ac:dyDescent="0.25">
      <c r="A9" s="693" t="s">
        <v>526</v>
      </c>
      <c r="B9" s="728" t="s">
        <v>630</v>
      </c>
      <c r="C9" s="248">
        <v>8.3602396900000002</v>
      </c>
      <c r="D9" s="459">
        <v>-2.7350457520015601</v>
      </c>
      <c r="E9" s="248">
        <v>6.476995689999999</v>
      </c>
      <c r="F9" s="459">
        <v>-3.6587405189396542</v>
      </c>
    </row>
    <row r="10" spans="1:6" ht="15" x14ac:dyDescent="0.25">
      <c r="A10" s="693" t="s">
        <v>526</v>
      </c>
      <c r="B10" s="728" t="s">
        <v>631</v>
      </c>
      <c r="C10" s="248">
        <v>8.1462632900000003</v>
      </c>
      <c r="D10" s="459">
        <v>-2.5594529335797063</v>
      </c>
      <c r="E10" s="248">
        <v>6.2630192899999999</v>
      </c>
      <c r="F10" s="459">
        <v>-3.3036365969852777</v>
      </c>
    </row>
    <row r="11" spans="1:6" ht="15" x14ac:dyDescent="0.25">
      <c r="A11" s="693" t="s">
        <v>526</v>
      </c>
      <c r="B11" s="728" t="s">
        <v>633</v>
      </c>
      <c r="C11" s="248">
        <v>8.2213304800000007</v>
      </c>
      <c r="D11" s="459">
        <v>0.92149231282703103</v>
      </c>
      <c r="E11" s="248">
        <v>6.3380864799999994</v>
      </c>
      <c r="F11" s="459">
        <v>1.198578297848409</v>
      </c>
    </row>
    <row r="12" spans="1:6" ht="15" x14ac:dyDescent="0.25">
      <c r="A12" s="690">
        <v>2017</v>
      </c>
      <c r="B12" s="654" t="s">
        <v>526</v>
      </c>
      <c r="C12" s="662" t="s">
        <v>526</v>
      </c>
      <c r="D12" s="662" t="s">
        <v>526</v>
      </c>
      <c r="E12" s="662" t="s">
        <v>526</v>
      </c>
      <c r="F12" s="662" t="s">
        <v>526</v>
      </c>
    </row>
    <row r="13" spans="1:6" ht="15" x14ac:dyDescent="0.25">
      <c r="A13" s="693" t="s">
        <v>526</v>
      </c>
      <c r="B13" s="728" t="s">
        <v>630</v>
      </c>
      <c r="C13" s="248">
        <v>8.4754970299999979</v>
      </c>
      <c r="D13" s="459">
        <v>3.0915500917802441</v>
      </c>
      <c r="E13" s="248">
        <v>6.58015303</v>
      </c>
      <c r="F13" s="459">
        <v>3.8192370956730866</v>
      </c>
    </row>
    <row r="14" spans="1:6" ht="15" x14ac:dyDescent="0.25">
      <c r="A14" s="693" t="s">
        <v>526</v>
      </c>
      <c r="B14" s="728" t="s">
        <v>631</v>
      </c>
      <c r="C14" s="248">
        <v>8.6130582999999987</v>
      </c>
      <c r="D14" s="459">
        <v>1.6230466427288794</v>
      </c>
      <c r="E14" s="248">
        <v>6.7177142999999999</v>
      </c>
      <c r="F14" s="459">
        <v>2.0905481889681821</v>
      </c>
    </row>
    <row r="15" spans="1:6" ht="15" x14ac:dyDescent="0.25">
      <c r="A15" s="693" t="s">
        <v>526</v>
      </c>
      <c r="B15" s="728" t="s">
        <v>632</v>
      </c>
      <c r="C15" s="248">
        <v>8.5372844699999977</v>
      </c>
      <c r="D15" s="459">
        <v>-0.87975522004769258</v>
      </c>
      <c r="E15" s="248">
        <v>6.6419404700000007</v>
      </c>
      <c r="F15" s="459">
        <v>-1.1279704169616036</v>
      </c>
    </row>
    <row r="16" spans="1:6" ht="15" x14ac:dyDescent="0.25">
      <c r="A16" s="693" t="s">
        <v>526</v>
      </c>
      <c r="B16" s="728" t="s">
        <v>633</v>
      </c>
      <c r="C16" s="248">
        <v>8.4378188399999985</v>
      </c>
      <c r="D16" s="459">
        <v>-1.1650733948191752</v>
      </c>
      <c r="E16" s="248">
        <v>6.5424748399999997</v>
      </c>
      <c r="F16" s="459">
        <v>-1.4975387155193964</v>
      </c>
    </row>
    <row r="17" spans="1:6" ht="15" x14ac:dyDescent="0.25">
      <c r="A17" s="690">
        <v>2018</v>
      </c>
      <c r="B17" s="654" t="s">
        <v>526</v>
      </c>
      <c r="C17" s="662" t="s">
        <v>526</v>
      </c>
      <c r="D17" s="662" t="s">
        <v>526</v>
      </c>
      <c r="E17" s="662" t="s">
        <v>526</v>
      </c>
      <c r="F17" s="662" t="s">
        <v>526</v>
      </c>
    </row>
    <row r="18" spans="1:6" ht="15" x14ac:dyDescent="0.25">
      <c r="A18" s="693" t="s">
        <v>526</v>
      </c>
      <c r="B18" s="728" t="s">
        <v>630</v>
      </c>
      <c r="C18" s="248">
        <v>8.8541459599999985</v>
      </c>
      <c r="D18" s="459">
        <v>4.9340608976620333</v>
      </c>
      <c r="E18" s="248">
        <v>6.9721119600000003</v>
      </c>
      <c r="F18" s="459">
        <v>6.5668899079786245</v>
      </c>
    </row>
    <row r="19" spans="1:6" ht="15" x14ac:dyDescent="0.25">
      <c r="A19" s="693" t="s">
        <v>526</v>
      </c>
      <c r="B19" s="728" t="s">
        <v>631</v>
      </c>
      <c r="C19" s="248">
        <v>8.6007973699999987</v>
      </c>
      <c r="D19" s="459">
        <v>-2.8613554728433672</v>
      </c>
      <c r="E19" s="248">
        <v>6.7187633700000005</v>
      </c>
      <c r="F19" s="459">
        <v>-3.6337424220020682</v>
      </c>
    </row>
    <row r="20" spans="1:6" ht="15" x14ac:dyDescent="0.25">
      <c r="A20" s="693" t="s">
        <v>526</v>
      </c>
      <c r="B20" s="728" t="s">
        <v>632</v>
      </c>
      <c r="C20" s="248">
        <v>8.8592170699999997</v>
      </c>
      <c r="D20" s="459">
        <v>3.0046016535790225</v>
      </c>
      <c r="E20" s="248">
        <v>6.9771830700000006</v>
      </c>
      <c r="F20" s="459">
        <v>3.8462390438376182</v>
      </c>
    </row>
    <row r="21" spans="1:6" ht="15" x14ac:dyDescent="0.25">
      <c r="A21" s="693" t="s">
        <v>526</v>
      </c>
      <c r="B21" s="728" t="s">
        <v>633</v>
      </c>
      <c r="C21" s="248">
        <v>9.4778791799999986</v>
      </c>
      <c r="D21" s="459">
        <v>6.9832594134641628</v>
      </c>
      <c r="E21" s="248">
        <v>7.5958451799999995</v>
      </c>
      <c r="F21" s="459">
        <v>8.8669324538735204</v>
      </c>
    </row>
    <row r="22" spans="1:6" ht="15" x14ac:dyDescent="0.25">
      <c r="A22" s="690">
        <v>2019</v>
      </c>
      <c r="B22" s="654" t="s">
        <v>526</v>
      </c>
      <c r="C22" s="662" t="s">
        <v>526</v>
      </c>
      <c r="D22" s="662" t="s">
        <v>526</v>
      </c>
      <c r="E22" s="662" t="s">
        <v>526</v>
      </c>
      <c r="F22" s="662" t="s">
        <v>526</v>
      </c>
    </row>
    <row r="23" spans="1:6" s="1" customFormat="1" ht="15" x14ac:dyDescent="0.25">
      <c r="A23" s="693" t="s">
        <v>526</v>
      </c>
      <c r="B23" s="728" t="s">
        <v>630</v>
      </c>
      <c r="C23" s="248">
        <v>9.1141193000000005</v>
      </c>
      <c r="D23" s="459">
        <v>-3.8379881521131418</v>
      </c>
      <c r="E23" s="248">
        <v>7.2296652999999997</v>
      </c>
      <c r="F23" s="459">
        <v>-4.8207917792237023</v>
      </c>
    </row>
    <row r="24" spans="1:6" s="1" customFormat="1" ht="15" x14ac:dyDescent="0.25">
      <c r="A24" s="693" t="s">
        <v>526</v>
      </c>
      <c r="B24" s="728" t="s">
        <v>631</v>
      </c>
      <c r="C24" s="248">
        <v>8.6282825199999991</v>
      </c>
      <c r="D24" s="459">
        <v>-5.3305949155175245</v>
      </c>
      <c r="E24" s="248">
        <v>6.7438285199999992</v>
      </c>
      <c r="F24" s="459">
        <v>-6.7200452557603256</v>
      </c>
    </row>
    <row r="25" spans="1:6" s="1" customFormat="1" ht="15" x14ac:dyDescent="0.25">
      <c r="A25" s="690">
        <v>2020</v>
      </c>
      <c r="B25" s="654" t="s">
        <v>526</v>
      </c>
      <c r="C25" s="662" t="s">
        <v>526</v>
      </c>
      <c r="D25" s="662" t="s">
        <v>526</v>
      </c>
      <c r="E25" s="662" t="s">
        <v>526</v>
      </c>
      <c r="F25" s="662" t="s">
        <v>526</v>
      </c>
    </row>
    <row r="26" spans="1:6" s="1" customFormat="1" ht="15" x14ac:dyDescent="0.25">
      <c r="A26" s="763" t="s">
        <v>526</v>
      </c>
      <c r="B26" s="195" t="s">
        <v>630</v>
      </c>
      <c r="C26" s="764">
        <v>8.3495372399999983</v>
      </c>
      <c r="D26" s="765">
        <v>-3.2305998250970669</v>
      </c>
      <c r="E26" s="764">
        <v>6.4662932399999997</v>
      </c>
      <c r="F26" s="765">
        <v>-4.1153964573227242</v>
      </c>
    </row>
    <row r="27" spans="1:6" s="1" customFormat="1" ht="15" x14ac:dyDescent="0.25">
      <c r="A27" s="694" t="s">
        <v>526</v>
      </c>
      <c r="B27" s="216" t="s">
        <v>632</v>
      </c>
      <c r="C27" s="663">
        <v>7.9797079999999987</v>
      </c>
      <c r="D27" s="664">
        <v>-4.4293381701235424</v>
      </c>
      <c r="E27" s="663">
        <v>6.0964640000000001</v>
      </c>
      <c r="F27" s="664">
        <v>-5.7193391371777569</v>
      </c>
    </row>
    <row r="28" spans="1:6" s="1" customFormat="1" x14ac:dyDescent="0.2">
      <c r="A28" s="657"/>
      <c r="B28" s="55" t="s">
        <v>265</v>
      </c>
      <c r="F28" s="55" t="s">
        <v>591</v>
      </c>
    </row>
    <row r="29" spans="1:6" s="1" customFormat="1" x14ac:dyDescent="0.2">
      <c r="A29" s="657"/>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9" width="11" style="69"/>
    <col min="10" max="10" width="10" style="69"/>
    <col min="11" max="12" width="10.125" style="69" bestFit="1" customWidth="1"/>
    <col min="13" max="256" width="10" style="69"/>
    <col min="257" max="257" width="28.375" style="69" customWidth="1"/>
    <col min="258" max="258" width="10.875" style="69" customWidth="1"/>
    <col min="259" max="259" width="11.375" style="69" customWidth="1"/>
    <col min="260" max="260" width="10" style="69"/>
    <col min="261" max="261" width="11.375" style="69" customWidth="1"/>
    <col min="262" max="262" width="11.875" style="69" customWidth="1"/>
    <col min="263" max="263" width="10" style="69"/>
    <col min="264" max="264" width="10.875" style="69" bestFit="1" customWidth="1"/>
    <col min="265" max="266" width="10" style="69"/>
    <col min="267" max="268" width="10.125" style="69" bestFit="1" customWidth="1"/>
    <col min="269" max="512" width="10" style="69"/>
    <col min="513" max="513" width="28.375" style="69" customWidth="1"/>
    <col min="514" max="514" width="10.875" style="69" customWidth="1"/>
    <col min="515" max="515" width="11.375" style="69" customWidth="1"/>
    <col min="516" max="516" width="10" style="69"/>
    <col min="517" max="517" width="11.375" style="69" customWidth="1"/>
    <col min="518" max="518" width="11.875" style="69" customWidth="1"/>
    <col min="519" max="519" width="10" style="69"/>
    <col min="520" max="520" width="10.875" style="69" bestFit="1" customWidth="1"/>
    <col min="521" max="522" width="10" style="69"/>
    <col min="523" max="524" width="10.125" style="69" bestFit="1" customWidth="1"/>
    <col min="525" max="768" width="10" style="69"/>
    <col min="769" max="769" width="28.375" style="69" customWidth="1"/>
    <col min="770" max="770" width="10.875" style="69" customWidth="1"/>
    <col min="771" max="771" width="11.375" style="69" customWidth="1"/>
    <col min="772" max="772" width="10" style="69"/>
    <col min="773" max="773" width="11.375" style="69" customWidth="1"/>
    <col min="774" max="774" width="11.875" style="69" customWidth="1"/>
    <col min="775" max="775" width="10" style="69"/>
    <col min="776" max="776" width="10.875" style="69" bestFit="1" customWidth="1"/>
    <col min="777" max="778" width="10" style="69"/>
    <col min="779" max="780" width="10.125" style="69" bestFit="1" customWidth="1"/>
    <col min="781" max="1024" width="11" style="69"/>
    <col min="1025" max="1025" width="28.375" style="69" customWidth="1"/>
    <col min="1026" max="1026" width="10.875" style="69" customWidth="1"/>
    <col min="1027" max="1027" width="11.375" style="69" customWidth="1"/>
    <col min="1028" max="1028" width="10" style="69"/>
    <col min="1029" max="1029" width="11.375" style="69" customWidth="1"/>
    <col min="1030" max="1030" width="11.875" style="69" customWidth="1"/>
    <col min="1031" max="1031" width="10" style="69"/>
    <col min="1032" max="1032" width="10.875" style="69" bestFit="1" customWidth="1"/>
    <col min="1033" max="1034" width="10" style="69"/>
    <col min="1035" max="1036" width="10.125" style="69" bestFit="1" customWidth="1"/>
    <col min="1037" max="1280" width="10" style="69"/>
    <col min="1281" max="1281" width="28.375" style="69" customWidth="1"/>
    <col min="1282" max="1282" width="10.875" style="69" customWidth="1"/>
    <col min="1283" max="1283" width="11.375" style="69" customWidth="1"/>
    <col min="1284" max="1284" width="10" style="69"/>
    <col min="1285" max="1285" width="11.375" style="69" customWidth="1"/>
    <col min="1286" max="1286" width="11.875" style="69" customWidth="1"/>
    <col min="1287" max="1287" width="10" style="69"/>
    <col min="1288" max="1288" width="10.875" style="69" bestFit="1" customWidth="1"/>
    <col min="1289" max="1290" width="10" style="69"/>
    <col min="1291" max="1292" width="10.125" style="69" bestFit="1" customWidth="1"/>
    <col min="1293" max="1536" width="10" style="69"/>
    <col min="1537" max="1537" width="28.375" style="69" customWidth="1"/>
    <col min="1538" max="1538" width="10.875" style="69" customWidth="1"/>
    <col min="1539" max="1539" width="11.375" style="69" customWidth="1"/>
    <col min="1540" max="1540" width="10" style="69"/>
    <col min="1541" max="1541" width="11.375" style="69" customWidth="1"/>
    <col min="1542" max="1542" width="11.875" style="69" customWidth="1"/>
    <col min="1543" max="1543" width="10" style="69"/>
    <col min="1544" max="1544" width="10.875" style="69" bestFit="1" customWidth="1"/>
    <col min="1545" max="1546" width="10" style="69"/>
    <col min="1547" max="1548" width="10.125" style="69" bestFit="1" customWidth="1"/>
    <col min="1549" max="1792" width="10" style="69"/>
    <col min="1793" max="1793" width="28.375" style="69" customWidth="1"/>
    <col min="1794" max="1794" width="10.875" style="69" customWidth="1"/>
    <col min="1795" max="1795" width="11.375" style="69" customWidth="1"/>
    <col min="1796" max="1796" width="10" style="69"/>
    <col min="1797" max="1797" width="11.375" style="69" customWidth="1"/>
    <col min="1798" max="1798" width="11.875" style="69" customWidth="1"/>
    <col min="1799" max="1799" width="10" style="69"/>
    <col min="1800" max="1800" width="10.875" style="69" bestFit="1" customWidth="1"/>
    <col min="1801" max="1802" width="10" style="69"/>
    <col min="1803" max="1804" width="10.125" style="69" bestFit="1" customWidth="1"/>
    <col min="1805" max="2048" width="11" style="69"/>
    <col min="2049" max="2049" width="28.375" style="69" customWidth="1"/>
    <col min="2050" max="2050" width="10.875" style="69" customWidth="1"/>
    <col min="2051" max="2051" width="11.375" style="69" customWidth="1"/>
    <col min="2052" max="2052" width="10" style="69"/>
    <col min="2053" max="2053" width="11.375" style="69" customWidth="1"/>
    <col min="2054" max="2054" width="11.875" style="69" customWidth="1"/>
    <col min="2055" max="2055" width="10" style="69"/>
    <col min="2056" max="2056" width="10.875" style="69" bestFit="1" customWidth="1"/>
    <col min="2057" max="2058" width="10" style="69"/>
    <col min="2059" max="2060" width="10.125" style="69" bestFit="1" customWidth="1"/>
    <col min="2061" max="2304" width="10" style="69"/>
    <col min="2305" max="2305" width="28.375" style="69" customWidth="1"/>
    <col min="2306" max="2306" width="10.875" style="69" customWidth="1"/>
    <col min="2307" max="2307" width="11.375" style="69" customWidth="1"/>
    <col min="2308" max="2308" width="10" style="69"/>
    <col min="2309" max="2309" width="11.375" style="69" customWidth="1"/>
    <col min="2310" max="2310" width="11.875" style="69" customWidth="1"/>
    <col min="2311" max="2311" width="10" style="69"/>
    <col min="2312" max="2312" width="10.875" style="69" bestFit="1" customWidth="1"/>
    <col min="2313" max="2314" width="10" style="69"/>
    <col min="2315" max="2316" width="10.125" style="69" bestFit="1" customWidth="1"/>
    <col min="2317" max="2560" width="10" style="69"/>
    <col min="2561" max="2561" width="28.375" style="69" customWidth="1"/>
    <col min="2562" max="2562" width="10.875" style="69" customWidth="1"/>
    <col min="2563" max="2563" width="11.375" style="69" customWidth="1"/>
    <col min="2564" max="2564" width="10" style="69"/>
    <col min="2565" max="2565" width="11.375" style="69" customWidth="1"/>
    <col min="2566" max="2566" width="11.875" style="69" customWidth="1"/>
    <col min="2567" max="2567" width="10" style="69"/>
    <col min="2568" max="2568" width="10.875" style="69" bestFit="1" customWidth="1"/>
    <col min="2569" max="2570" width="10" style="69"/>
    <col min="2571" max="2572" width="10.125" style="69" bestFit="1" customWidth="1"/>
    <col min="2573" max="2816" width="10" style="69"/>
    <col min="2817" max="2817" width="28.375" style="69" customWidth="1"/>
    <col min="2818" max="2818" width="10.875" style="69" customWidth="1"/>
    <col min="2819" max="2819" width="11.375" style="69" customWidth="1"/>
    <col min="2820" max="2820" width="10" style="69"/>
    <col min="2821" max="2821" width="11.375" style="69" customWidth="1"/>
    <col min="2822" max="2822" width="11.875" style="69" customWidth="1"/>
    <col min="2823" max="2823" width="10" style="69"/>
    <col min="2824" max="2824" width="10.875" style="69" bestFit="1" customWidth="1"/>
    <col min="2825" max="2826" width="10" style="69"/>
    <col min="2827" max="2828" width="10.125" style="69" bestFit="1" customWidth="1"/>
    <col min="2829" max="3072" width="11" style="69"/>
    <col min="3073" max="3073" width="28.375" style="69" customWidth="1"/>
    <col min="3074" max="3074" width="10.875" style="69" customWidth="1"/>
    <col min="3075" max="3075" width="11.375" style="69" customWidth="1"/>
    <col min="3076" max="3076" width="10" style="69"/>
    <col min="3077" max="3077" width="11.375" style="69" customWidth="1"/>
    <col min="3078" max="3078" width="11.875" style="69" customWidth="1"/>
    <col min="3079" max="3079" width="10" style="69"/>
    <col min="3080" max="3080" width="10.875" style="69" bestFit="1" customWidth="1"/>
    <col min="3081" max="3082" width="10" style="69"/>
    <col min="3083" max="3084" width="10.125" style="69" bestFit="1" customWidth="1"/>
    <col min="3085" max="3328" width="10" style="69"/>
    <col min="3329" max="3329" width="28.375" style="69" customWidth="1"/>
    <col min="3330" max="3330" width="10.875" style="69" customWidth="1"/>
    <col min="3331" max="3331" width="11.375" style="69" customWidth="1"/>
    <col min="3332" max="3332" width="10" style="69"/>
    <col min="3333" max="3333" width="11.375" style="69" customWidth="1"/>
    <col min="3334" max="3334" width="11.875" style="69" customWidth="1"/>
    <col min="3335" max="3335" width="10" style="69"/>
    <col min="3336" max="3336" width="10.875" style="69" bestFit="1" customWidth="1"/>
    <col min="3337" max="3338" width="10" style="69"/>
    <col min="3339" max="3340" width="10.125" style="69" bestFit="1" customWidth="1"/>
    <col min="3341" max="3584" width="10" style="69"/>
    <col min="3585" max="3585" width="28.375" style="69" customWidth="1"/>
    <col min="3586" max="3586" width="10.875" style="69" customWidth="1"/>
    <col min="3587" max="3587" width="11.375" style="69" customWidth="1"/>
    <col min="3588" max="3588" width="10" style="69"/>
    <col min="3589" max="3589" width="11.375" style="69" customWidth="1"/>
    <col min="3590" max="3590" width="11.875" style="69" customWidth="1"/>
    <col min="3591" max="3591" width="10" style="69"/>
    <col min="3592" max="3592" width="10.875" style="69" bestFit="1" customWidth="1"/>
    <col min="3593" max="3594" width="10" style="69"/>
    <col min="3595" max="3596" width="10.125" style="69" bestFit="1" customWidth="1"/>
    <col min="3597" max="3840" width="10" style="69"/>
    <col min="3841" max="3841" width="28.375" style="69" customWidth="1"/>
    <col min="3842" max="3842" width="10.875" style="69" customWidth="1"/>
    <col min="3843" max="3843" width="11.375" style="69" customWidth="1"/>
    <col min="3844" max="3844" width="10" style="69"/>
    <col min="3845" max="3845" width="11.375" style="69" customWidth="1"/>
    <col min="3846" max="3846" width="11.875" style="69" customWidth="1"/>
    <col min="3847" max="3847" width="10" style="69"/>
    <col min="3848" max="3848" width="10.875" style="69" bestFit="1" customWidth="1"/>
    <col min="3849" max="3850" width="10" style="69"/>
    <col min="3851" max="3852" width="10.125" style="69" bestFit="1" customWidth="1"/>
    <col min="3853" max="4096" width="11" style="69"/>
    <col min="4097" max="4097" width="28.375" style="69" customWidth="1"/>
    <col min="4098" max="4098" width="10.875" style="69" customWidth="1"/>
    <col min="4099" max="4099" width="11.375" style="69" customWidth="1"/>
    <col min="4100" max="4100" width="10" style="69"/>
    <col min="4101" max="4101" width="11.375" style="69" customWidth="1"/>
    <col min="4102" max="4102" width="11.875" style="69" customWidth="1"/>
    <col min="4103" max="4103" width="10" style="69"/>
    <col min="4104" max="4104" width="10.875" style="69" bestFit="1" customWidth="1"/>
    <col min="4105" max="4106" width="10" style="69"/>
    <col min="4107" max="4108" width="10.125" style="69" bestFit="1" customWidth="1"/>
    <col min="4109" max="4352" width="10" style="69"/>
    <col min="4353" max="4353" width="28.375" style="69" customWidth="1"/>
    <col min="4354" max="4354" width="10.875" style="69" customWidth="1"/>
    <col min="4355" max="4355" width="11.375" style="69" customWidth="1"/>
    <col min="4356" max="4356" width="10" style="69"/>
    <col min="4357" max="4357" width="11.375" style="69" customWidth="1"/>
    <col min="4358" max="4358" width="11.875" style="69" customWidth="1"/>
    <col min="4359" max="4359" width="10" style="69"/>
    <col min="4360" max="4360" width="10.875" style="69" bestFit="1" customWidth="1"/>
    <col min="4361" max="4362" width="10" style="69"/>
    <col min="4363" max="4364" width="10.125" style="69" bestFit="1" customWidth="1"/>
    <col min="4365" max="4608" width="10" style="69"/>
    <col min="4609" max="4609" width="28.375" style="69" customWidth="1"/>
    <col min="4610" max="4610" width="10.875" style="69" customWidth="1"/>
    <col min="4611" max="4611" width="11.375" style="69" customWidth="1"/>
    <col min="4612" max="4612" width="10" style="69"/>
    <col min="4613" max="4613" width="11.375" style="69" customWidth="1"/>
    <col min="4614" max="4614" width="11.875" style="69" customWidth="1"/>
    <col min="4615" max="4615" width="10" style="69"/>
    <col min="4616" max="4616" width="10.875" style="69" bestFit="1" customWidth="1"/>
    <col min="4617" max="4618" width="10" style="69"/>
    <col min="4619" max="4620" width="10.125" style="69" bestFit="1" customWidth="1"/>
    <col min="4621" max="4864" width="10" style="69"/>
    <col min="4865" max="4865" width="28.375" style="69" customWidth="1"/>
    <col min="4866" max="4866" width="10.875" style="69" customWidth="1"/>
    <col min="4867" max="4867" width="11.375" style="69" customWidth="1"/>
    <col min="4868" max="4868" width="10" style="69"/>
    <col min="4869" max="4869" width="11.375" style="69" customWidth="1"/>
    <col min="4870" max="4870" width="11.875" style="69" customWidth="1"/>
    <col min="4871" max="4871" width="10" style="69"/>
    <col min="4872" max="4872" width="10.875" style="69" bestFit="1" customWidth="1"/>
    <col min="4873" max="4874" width="10" style="69"/>
    <col min="4875" max="4876" width="10.125" style="69" bestFit="1" customWidth="1"/>
    <col min="4877" max="5120" width="11" style="69"/>
    <col min="5121" max="5121" width="28.375" style="69" customWidth="1"/>
    <col min="5122" max="5122" width="10.875" style="69" customWidth="1"/>
    <col min="5123" max="5123" width="11.375" style="69" customWidth="1"/>
    <col min="5124" max="5124" width="10" style="69"/>
    <col min="5125" max="5125" width="11.375" style="69" customWidth="1"/>
    <col min="5126" max="5126" width="11.875" style="69" customWidth="1"/>
    <col min="5127" max="5127" width="10" style="69"/>
    <col min="5128" max="5128" width="10.875" style="69" bestFit="1" customWidth="1"/>
    <col min="5129" max="5130" width="10" style="69"/>
    <col min="5131" max="5132" width="10.125" style="69" bestFit="1" customWidth="1"/>
    <col min="5133" max="5376" width="10" style="69"/>
    <col min="5377" max="5377" width="28.375" style="69" customWidth="1"/>
    <col min="5378" max="5378" width="10.875" style="69" customWidth="1"/>
    <col min="5379" max="5379" width="11.375" style="69" customWidth="1"/>
    <col min="5380" max="5380" width="10" style="69"/>
    <col min="5381" max="5381" width="11.375" style="69" customWidth="1"/>
    <col min="5382" max="5382" width="11.875" style="69" customWidth="1"/>
    <col min="5383" max="5383" width="10" style="69"/>
    <col min="5384" max="5384" width="10.875" style="69" bestFit="1" customWidth="1"/>
    <col min="5385" max="5386" width="10" style="69"/>
    <col min="5387" max="5388" width="10.125" style="69" bestFit="1" customWidth="1"/>
    <col min="5389" max="5632" width="10" style="69"/>
    <col min="5633" max="5633" width="28.375" style="69" customWidth="1"/>
    <col min="5634" max="5634" width="10.875" style="69" customWidth="1"/>
    <col min="5635" max="5635" width="11.375" style="69" customWidth="1"/>
    <col min="5636" max="5636" width="10" style="69"/>
    <col min="5637" max="5637" width="11.375" style="69" customWidth="1"/>
    <col min="5638" max="5638" width="11.875" style="69" customWidth="1"/>
    <col min="5639" max="5639" width="10" style="69"/>
    <col min="5640" max="5640" width="10.875" style="69" bestFit="1" customWidth="1"/>
    <col min="5641" max="5642" width="10" style="69"/>
    <col min="5643" max="5644" width="10.125" style="69" bestFit="1" customWidth="1"/>
    <col min="5645" max="5888" width="10" style="69"/>
    <col min="5889" max="5889" width="28.375" style="69" customWidth="1"/>
    <col min="5890" max="5890" width="10.875" style="69" customWidth="1"/>
    <col min="5891" max="5891" width="11.375" style="69" customWidth="1"/>
    <col min="5892" max="5892" width="10" style="69"/>
    <col min="5893" max="5893" width="11.375" style="69" customWidth="1"/>
    <col min="5894" max="5894" width="11.875" style="69" customWidth="1"/>
    <col min="5895" max="5895" width="10" style="69"/>
    <col min="5896" max="5896" width="10.875" style="69" bestFit="1" customWidth="1"/>
    <col min="5897" max="5898" width="10" style="69"/>
    <col min="5899" max="5900" width="10.125" style="69" bestFit="1" customWidth="1"/>
    <col min="5901" max="6144" width="11" style="69"/>
    <col min="6145" max="6145" width="28.375" style="69" customWidth="1"/>
    <col min="6146" max="6146" width="10.875" style="69" customWidth="1"/>
    <col min="6147" max="6147" width="11.375" style="69" customWidth="1"/>
    <col min="6148" max="6148" width="10" style="69"/>
    <col min="6149" max="6149" width="11.375" style="69" customWidth="1"/>
    <col min="6150" max="6150" width="11.875" style="69" customWidth="1"/>
    <col min="6151" max="6151" width="10" style="69"/>
    <col min="6152" max="6152" width="10.875" style="69" bestFit="1" customWidth="1"/>
    <col min="6153" max="6154" width="10" style="69"/>
    <col min="6155" max="6156" width="10.125" style="69" bestFit="1" customWidth="1"/>
    <col min="6157" max="6400" width="10" style="69"/>
    <col min="6401" max="6401" width="28.375" style="69" customWidth="1"/>
    <col min="6402" max="6402" width="10.875" style="69" customWidth="1"/>
    <col min="6403" max="6403" width="11.375" style="69" customWidth="1"/>
    <col min="6404" max="6404" width="10" style="69"/>
    <col min="6405" max="6405" width="11.375" style="69" customWidth="1"/>
    <col min="6406" max="6406" width="11.875" style="69" customWidth="1"/>
    <col min="6407" max="6407" width="10" style="69"/>
    <col min="6408" max="6408" width="10.875" style="69" bestFit="1" customWidth="1"/>
    <col min="6409" max="6410" width="10" style="69"/>
    <col min="6411" max="6412" width="10.125" style="69" bestFit="1" customWidth="1"/>
    <col min="6413" max="6656" width="10" style="69"/>
    <col min="6657" max="6657" width="28.375" style="69" customWidth="1"/>
    <col min="6658" max="6658" width="10.875" style="69" customWidth="1"/>
    <col min="6659" max="6659" width="11.375" style="69" customWidth="1"/>
    <col min="6660" max="6660" width="10" style="69"/>
    <col min="6661" max="6661" width="11.375" style="69" customWidth="1"/>
    <col min="6662" max="6662" width="11.875" style="69" customWidth="1"/>
    <col min="6663" max="6663" width="10" style="69"/>
    <col min="6664" max="6664" width="10.875" style="69" bestFit="1" customWidth="1"/>
    <col min="6665" max="6666" width="10" style="69"/>
    <col min="6667" max="6668" width="10.125" style="69" bestFit="1" customWidth="1"/>
    <col min="6669" max="6912" width="10" style="69"/>
    <col min="6913" max="6913" width="28.375" style="69" customWidth="1"/>
    <col min="6914" max="6914" width="10.875" style="69" customWidth="1"/>
    <col min="6915" max="6915" width="11.375" style="69" customWidth="1"/>
    <col min="6916" max="6916" width="10" style="69"/>
    <col min="6917" max="6917" width="11.375" style="69" customWidth="1"/>
    <col min="6918" max="6918" width="11.875" style="69" customWidth="1"/>
    <col min="6919" max="6919" width="10" style="69"/>
    <col min="6920" max="6920" width="10.875" style="69" bestFit="1" customWidth="1"/>
    <col min="6921" max="6922" width="10" style="69"/>
    <col min="6923" max="6924" width="10.125" style="69" bestFit="1" customWidth="1"/>
    <col min="6925" max="7168" width="11" style="69"/>
    <col min="7169" max="7169" width="28.375" style="69" customWidth="1"/>
    <col min="7170" max="7170" width="10.875" style="69" customWidth="1"/>
    <col min="7171" max="7171" width="11.375" style="69" customWidth="1"/>
    <col min="7172" max="7172" width="10" style="69"/>
    <col min="7173" max="7173" width="11.375" style="69" customWidth="1"/>
    <col min="7174" max="7174" width="11.875" style="69" customWidth="1"/>
    <col min="7175" max="7175" width="10" style="69"/>
    <col min="7176" max="7176" width="10.875" style="69" bestFit="1" customWidth="1"/>
    <col min="7177" max="7178" width="10" style="69"/>
    <col min="7179" max="7180" width="10.125" style="69" bestFit="1" customWidth="1"/>
    <col min="7181" max="7424" width="10" style="69"/>
    <col min="7425" max="7425" width="28.375" style="69" customWidth="1"/>
    <col min="7426" max="7426" width="10.875" style="69" customWidth="1"/>
    <col min="7427" max="7427" width="11.375" style="69" customWidth="1"/>
    <col min="7428" max="7428" width="10" style="69"/>
    <col min="7429" max="7429" width="11.375" style="69" customWidth="1"/>
    <col min="7430" max="7430" width="11.875" style="69" customWidth="1"/>
    <col min="7431" max="7431" width="10" style="69"/>
    <col min="7432" max="7432" width="10.875" style="69" bestFit="1" customWidth="1"/>
    <col min="7433" max="7434" width="10" style="69"/>
    <col min="7435" max="7436" width="10.125" style="69" bestFit="1" customWidth="1"/>
    <col min="7437" max="7680" width="10" style="69"/>
    <col min="7681" max="7681" width="28.375" style="69" customWidth="1"/>
    <col min="7682" max="7682" width="10.875" style="69" customWidth="1"/>
    <col min="7683" max="7683" width="11.375" style="69" customWidth="1"/>
    <col min="7684" max="7684" width="10" style="69"/>
    <col min="7685" max="7685" width="11.375" style="69" customWidth="1"/>
    <col min="7686" max="7686" width="11.875" style="69" customWidth="1"/>
    <col min="7687" max="7687" width="10" style="69"/>
    <col min="7688" max="7688" width="10.875" style="69" bestFit="1" customWidth="1"/>
    <col min="7689" max="7690" width="10" style="69"/>
    <col min="7691" max="7692" width="10.125" style="69" bestFit="1" customWidth="1"/>
    <col min="7693" max="7936" width="10" style="69"/>
    <col min="7937" max="7937" width="28.375" style="69" customWidth="1"/>
    <col min="7938" max="7938" width="10.875" style="69" customWidth="1"/>
    <col min="7939" max="7939" width="11.375" style="69" customWidth="1"/>
    <col min="7940" max="7940" width="10" style="69"/>
    <col min="7941" max="7941" width="11.375" style="69" customWidth="1"/>
    <col min="7942" max="7942" width="11.875" style="69" customWidth="1"/>
    <col min="7943" max="7943" width="10" style="69"/>
    <col min="7944" max="7944" width="10.875" style="69" bestFit="1" customWidth="1"/>
    <col min="7945" max="7946" width="10" style="69"/>
    <col min="7947" max="7948" width="10.125" style="69" bestFit="1" customWidth="1"/>
    <col min="7949" max="8192" width="11" style="69"/>
    <col min="8193" max="8193" width="28.375" style="69" customWidth="1"/>
    <col min="8194" max="8194" width="10.875" style="69" customWidth="1"/>
    <col min="8195" max="8195" width="11.375" style="69" customWidth="1"/>
    <col min="8196" max="8196" width="10" style="69"/>
    <col min="8197" max="8197" width="11.375" style="69" customWidth="1"/>
    <col min="8198" max="8198" width="11.875" style="69" customWidth="1"/>
    <col min="8199" max="8199" width="10" style="69"/>
    <col min="8200" max="8200" width="10.875" style="69" bestFit="1" customWidth="1"/>
    <col min="8201" max="8202" width="10" style="69"/>
    <col min="8203" max="8204" width="10.125" style="69" bestFit="1" customWidth="1"/>
    <col min="8205" max="8448" width="10" style="69"/>
    <col min="8449" max="8449" width="28.375" style="69" customWidth="1"/>
    <col min="8450" max="8450" width="10.875" style="69" customWidth="1"/>
    <col min="8451" max="8451" width="11.375" style="69" customWidth="1"/>
    <col min="8452" max="8452" width="10" style="69"/>
    <col min="8453" max="8453" width="11.375" style="69" customWidth="1"/>
    <col min="8454" max="8454" width="11.875" style="69" customWidth="1"/>
    <col min="8455" max="8455" width="10" style="69"/>
    <col min="8456" max="8456" width="10.875" style="69" bestFit="1" customWidth="1"/>
    <col min="8457" max="8458" width="10" style="69"/>
    <col min="8459" max="8460" width="10.125" style="69" bestFit="1" customWidth="1"/>
    <col min="8461" max="8704" width="10" style="69"/>
    <col min="8705" max="8705" width="28.375" style="69" customWidth="1"/>
    <col min="8706" max="8706" width="10.875" style="69" customWidth="1"/>
    <col min="8707" max="8707" width="11.375" style="69" customWidth="1"/>
    <col min="8708" max="8708" width="10" style="69"/>
    <col min="8709" max="8709" width="11.375" style="69" customWidth="1"/>
    <col min="8710" max="8710" width="11.875" style="69" customWidth="1"/>
    <col min="8711" max="8711" width="10" style="69"/>
    <col min="8712" max="8712" width="10.875" style="69" bestFit="1" customWidth="1"/>
    <col min="8713" max="8714" width="10" style="69"/>
    <col min="8715" max="8716" width="10.125" style="69" bestFit="1" customWidth="1"/>
    <col min="8717" max="8960" width="10" style="69"/>
    <col min="8961" max="8961" width="28.375" style="69" customWidth="1"/>
    <col min="8962" max="8962" width="10.875" style="69" customWidth="1"/>
    <col min="8963" max="8963" width="11.375" style="69" customWidth="1"/>
    <col min="8964" max="8964" width="10" style="69"/>
    <col min="8965" max="8965" width="11.375" style="69" customWidth="1"/>
    <col min="8966" max="8966" width="11.875" style="69" customWidth="1"/>
    <col min="8967" max="8967" width="10" style="69"/>
    <col min="8968" max="8968" width="10.875" style="69" bestFit="1" customWidth="1"/>
    <col min="8969" max="8970" width="10" style="69"/>
    <col min="8971" max="8972" width="10.125" style="69" bestFit="1" customWidth="1"/>
    <col min="8973" max="9216" width="11" style="69"/>
    <col min="9217" max="9217" width="28.375" style="69" customWidth="1"/>
    <col min="9218" max="9218" width="10.875" style="69" customWidth="1"/>
    <col min="9219" max="9219" width="11.375" style="69" customWidth="1"/>
    <col min="9220" max="9220" width="10" style="69"/>
    <col min="9221" max="9221" width="11.375" style="69" customWidth="1"/>
    <col min="9222" max="9222" width="11.875" style="69" customWidth="1"/>
    <col min="9223" max="9223" width="10" style="69"/>
    <col min="9224" max="9224" width="10.875" style="69" bestFit="1" customWidth="1"/>
    <col min="9225" max="9226" width="10" style="69"/>
    <col min="9227" max="9228" width="10.125" style="69" bestFit="1" customWidth="1"/>
    <col min="9229" max="9472" width="10" style="69"/>
    <col min="9473" max="9473" width="28.375" style="69" customWidth="1"/>
    <col min="9474" max="9474" width="10.875" style="69" customWidth="1"/>
    <col min="9475" max="9475" width="11.375" style="69" customWidth="1"/>
    <col min="9476" max="9476" width="10" style="69"/>
    <col min="9477" max="9477" width="11.375" style="69" customWidth="1"/>
    <col min="9478" max="9478" width="11.875" style="69" customWidth="1"/>
    <col min="9479" max="9479" width="10" style="69"/>
    <col min="9480" max="9480" width="10.875" style="69" bestFit="1" customWidth="1"/>
    <col min="9481" max="9482" width="10" style="69"/>
    <col min="9483" max="9484" width="10.125" style="69" bestFit="1" customWidth="1"/>
    <col min="9485" max="9728" width="10" style="69"/>
    <col min="9729" max="9729" width="28.375" style="69" customWidth="1"/>
    <col min="9730" max="9730" width="10.875" style="69" customWidth="1"/>
    <col min="9731" max="9731" width="11.375" style="69" customWidth="1"/>
    <col min="9732" max="9732" width="10" style="69"/>
    <col min="9733" max="9733" width="11.375" style="69" customWidth="1"/>
    <col min="9734" max="9734" width="11.875" style="69" customWidth="1"/>
    <col min="9735" max="9735" width="10" style="69"/>
    <col min="9736" max="9736" width="10.875" style="69" bestFit="1" customWidth="1"/>
    <col min="9737" max="9738" width="10" style="69"/>
    <col min="9739" max="9740" width="10.125" style="69" bestFit="1" customWidth="1"/>
    <col min="9741" max="9984" width="10" style="69"/>
    <col min="9985" max="9985" width="28.375" style="69" customWidth="1"/>
    <col min="9986" max="9986" width="10.875" style="69" customWidth="1"/>
    <col min="9987" max="9987" width="11.375" style="69" customWidth="1"/>
    <col min="9988" max="9988" width="10" style="69"/>
    <col min="9989" max="9989" width="11.375" style="69" customWidth="1"/>
    <col min="9990" max="9990" width="11.875" style="69" customWidth="1"/>
    <col min="9991" max="9991" width="10" style="69"/>
    <col min="9992" max="9992" width="10.875" style="69" bestFit="1" customWidth="1"/>
    <col min="9993" max="9994" width="10" style="69"/>
    <col min="9995" max="9996" width="10.125" style="69" bestFit="1" customWidth="1"/>
    <col min="9997" max="10240" width="11" style="69"/>
    <col min="10241" max="10241" width="28.375" style="69" customWidth="1"/>
    <col min="10242" max="10242" width="10.875" style="69" customWidth="1"/>
    <col min="10243" max="10243" width="11.375" style="69" customWidth="1"/>
    <col min="10244" max="10244" width="10" style="69"/>
    <col min="10245" max="10245" width="11.375" style="69" customWidth="1"/>
    <col min="10246" max="10246" width="11.875" style="69" customWidth="1"/>
    <col min="10247" max="10247" width="10" style="69"/>
    <col min="10248" max="10248" width="10.875" style="69" bestFit="1" customWidth="1"/>
    <col min="10249" max="10250" width="10" style="69"/>
    <col min="10251" max="10252" width="10.125" style="69" bestFit="1" customWidth="1"/>
    <col min="10253" max="10496" width="10" style="69"/>
    <col min="10497" max="10497" width="28.375" style="69" customWidth="1"/>
    <col min="10498" max="10498" width="10.875" style="69" customWidth="1"/>
    <col min="10499" max="10499" width="11.375" style="69" customWidth="1"/>
    <col min="10500" max="10500" width="10" style="69"/>
    <col min="10501" max="10501" width="11.375" style="69" customWidth="1"/>
    <col min="10502" max="10502" width="11.875" style="69" customWidth="1"/>
    <col min="10503" max="10503" width="10" style="69"/>
    <col min="10504" max="10504" width="10.875" style="69" bestFit="1" customWidth="1"/>
    <col min="10505" max="10506" width="10" style="69"/>
    <col min="10507" max="10508" width="10.125" style="69" bestFit="1" customWidth="1"/>
    <col min="10509" max="10752" width="10" style="69"/>
    <col min="10753" max="10753" width="28.375" style="69" customWidth="1"/>
    <col min="10754" max="10754" width="10.875" style="69" customWidth="1"/>
    <col min="10755" max="10755" width="11.375" style="69" customWidth="1"/>
    <col min="10756" max="10756" width="10" style="69"/>
    <col min="10757" max="10757" width="11.375" style="69" customWidth="1"/>
    <col min="10758" max="10758" width="11.875" style="69" customWidth="1"/>
    <col min="10759" max="10759" width="10" style="69"/>
    <col min="10760" max="10760" width="10.875" style="69" bestFit="1" customWidth="1"/>
    <col min="10761" max="10762" width="10" style="69"/>
    <col min="10763" max="10764" width="10.125" style="69" bestFit="1" customWidth="1"/>
    <col min="10765" max="11008" width="10" style="69"/>
    <col min="11009" max="11009" width="28.375" style="69" customWidth="1"/>
    <col min="11010" max="11010" width="10.875" style="69" customWidth="1"/>
    <col min="11011" max="11011" width="11.375" style="69" customWidth="1"/>
    <col min="11012" max="11012" width="10" style="69"/>
    <col min="11013" max="11013" width="11.375" style="69" customWidth="1"/>
    <col min="11014" max="11014" width="11.875" style="69" customWidth="1"/>
    <col min="11015" max="11015" width="10" style="69"/>
    <col min="11016" max="11016" width="10.875" style="69" bestFit="1" customWidth="1"/>
    <col min="11017" max="11018" width="10" style="69"/>
    <col min="11019" max="11020" width="10.125" style="69" bestFit="1" customWidth="1"/>
    <col min="11021" max="11264" width="11" style="69"/>
    <col min="11265" max="11265" width="28.375" style="69" customWidth="1"/>
    <col min="11266" max="11266" width="10.875" style="69" customWidth="1"/>
    <col min="11267" max="11267" width="11.375" style="69" customWidth="1"/>
    <col min="11268" max="11268" width="10" style="69"/>
    <col min="11269" max="11269" width="11.375" style="69" customWidth="1"/>
    <col min="11270" max="11270" width="11.875" style="69" customWidth="1"/>
    <col min="11271" max="11271" width="10" style="69"/>
    <col min="11272" max="11272" width="10.875" style="69" bestFit="1" customWidth="1"/>
    <col min="11273" max="11274" width="10" style="69"/>
    <col min="11275" max="11276" width="10.125" style="69" bestFit="1" customWidth="1"/>
    <col min="11277" max="11520" width="10" style="69"/>
    <col min="11521" max="11521" width="28.375" style="69" customWidth="1"/>
    <col min="11522" max="11522" width="10.875" style="69" customWidth="1"/>
    <col min="11523" max="11523" width="11.375" style="69" customWidth="1"/>
    <col min="11524" max="11524" width="10" style="69"/>
    <col min="11525" max="11525" width="11.375" style="69" customWidth="1"/>
    <col min="11526" max="11526" width="11.875" style="69" customWidth="1"/>
    <col min="11527" max="11527" width="10" style="69"/>
    <col min="11528" max="11528" width="10.875" style="69" bestFit="1" customWidth="1"/>
    <col min="11529" max="11530" width="10" style="69"/>
    <col min="11531" max="11532" width="10.125" style="69" bestFit="1" customWidth="1"/>
    <col min="11533" max="11776" width="10" style="69"/>
    <col min="11777" max="11777" width="28.375" style="69" customWidth="1"/>
    <col min="11778" max="11778" width="10.875" style="69" customWidth="1"/>
    <col min="11779" max="11779" width="11.375" style="69" customWidth="1"/>
    <col min="11780" max="11780" width="10" style="69"/>
    <col min="11781" max="11781" width="11.375" style="69" customWidth="1"/>
    <col min="11782" max="11782" width="11.875" style="69" customWidth="1"/>
    <col min="11783" max="11783" width="10" style="69"/>
    <col min="11784" max="11784" width="10.875" style="69" bestFit="1" customWidth="1"/>
    <col min="11785" max="11786" width="10" style="69"/>
    <col min="11787" max="11788" width="10.125" style="69" bestFit="1" customWidth="1"/>
    <col min="11789" max="12032" width="10" style="69"/>
    <col min="12033" max="12033" width="28.375" style="69" customWidth="1"/>
    <col min="12034" max="12034" width="10.875" style="69" customWidth="1"/>
    <col min="12035" max="12035" width="11.375" style="69" customWidth="1"/>
    <col min="12036" max="12036" width="10" style="69"/>
    <col min="12037" max="12037" width="11.375" style="69" customWidth="1"/>
    <col min="12038" max="12038" width="11.875" style="69" customWidth="1"/>
    <col min="12039" max="12039" width="10" style="69"/>
    <col min="12040" max="12040" width="10.875" style="69" bestFit="1" customWidth="1"/>
    <col min="12041" max="12042" width="10" style="69"/>
    <col min="12043" max="12044" width="10.125" style="69" bestFit="1" customWidth="1"/>
    <col min="12045" max="12288" width="11" style="69"/>
    <col min="12289" max="12289" width="28.375" style="69" customWidth="1"/>
    <col min="12290" max="12290" width="10.875" style="69" customWidth="1"/>
    <col min="12291" max="12291" width="11.375" style="69" customWidth="1"/>
    <col min="12292" max="12292" width="10" style="69"/>
    <col min="12293" max="12293" width="11.375" style="69" customWidth="1"/>
    <col min="12294" max="12294" width="11.875" style="69" customWidth="1"/>
    <col min="12295" max="12295" width="10" style="69"/>
    <col min="12296" max="12296" width="10.875" style="69" bestFit="1" customWidth="1"/>
    <col min="12297" max="12298" width="10" style="69"/>
    <col min="12299" max="12300" width="10.125" style="69" bestFit="1" customWidth="1"/>
    <col min="12301" max="12544" width="10" style="69"/>
    <col min="12545" max="12545" width="28.375" style="69" customWidth="1"/>
    <col min="12546" max="12546" width="10.875" style="69" customWidth="1"/>
    <col min="12547" max="12547" width="11.375" style="69" customWidth="1"/>
    <col min="12548" max="12548" width="10" style="69"/>
    <col min="12549" max="12549" width="11.375" style="69" customWidth="1"/>
    <col min="12550" max="12550" width="11.875" style="69" customWidth="1"/>
    <col min="12551" max="12551" width="10" style="69"/>
    <col min="12552" max="12552" width="10.875" style="69" bestFit="1" customWidth="1"/>
    <col min="12553" max="12554" width="10" style="69"/>
    <col min="12555" max="12556" width="10.125" style="69" bestFit="1" customWidth="1"/>
    <col min="12557" max="12800" width="10" style="69"/>
    <col min="12801" max="12801" width="28.375" style="69" customWidth="1"/>
    <col min="12802" max="12802" width="10.875" style="69" customWidth="1"/>
    <col min="12803" max="12803" width="11.375" style="69" customWidth="1"/>
    <col min="12804" max="12804" width="10" style="69"/>
    <col min="12805" max="12805" width="11.375" style="69" customWidth="1"/>
    <col min="12806" max="12806" width="11.875" style="69" customWidth="1"/>
    <col min="12807" max="12807" width="10" style="69"/>
    <col min="12808" max="12808" width="10.875" style="69" bestFit="1" customWidth="1"/>
    <col min="12809" max="12810" width="10" style="69"/>
    <col min="12811" max="12812" width="10.125" style="69" bestFit="1" customWidth="1"/>
    <col min="12813" max="13056" width="10" style="69"/>
    <col min="13057" max="13057" width="28.375" style="69" customWidth="1"/>
    <col min="13058" max="13058" width="10.875" style="69" customWidth="1"/>
    <col min="13059" max="13059" width="11.375" style="69" customWidth="1"/>
    <col min="13060" max="13060" width="10" style="69"/>
    <col min="13061" max="13061" width="11.375" style="69" customWidth="1"/>
    <col min="13062" max="13062" width="11.875" style="69" customWidth="1"/>
    <col min="13063" max="13063" width="10" style="69"/>
    <col min="13064" max="13064" width="10.875" style="69" bestFit="1" customWidth="1"/>
    <col min="13065" max="13066" width="10" style="69"/>
    <col min="13067" max="13068" width="10.125" style="69" bestFit="1" customWidth="1"/>
    <col min="13069" max="13312" width="11" style="69"/>
    <col min="13313" max="13313" width="28.375" style="69" customWidth="1"/>
    <col min="13314" max="13314" width="10.875" style="69" customWidth="1"/>
    <col min="13315" max="13315" width="11.375" style="69" customWidth="1"/>
    <col min="13316" max="13316" width="10" style="69"/>
    <col min="13317" max="13317" width="11.375" style="69" customWidth="1"/>
    <col min="13318" max="13318" width="11.875" style="69" customWidth="1"/>
    <col min="13319" max="13319" width="10" style="69"/>
    <col min="13320" max="13320" width="10.875" style="69" bestFit="1" customWidth="1"/>
    <col min="13321" max="13322" width="10" style="69"/>
    <col min="13323" max="13324" width="10.125" style="69" bestFit="1" customWidth="1"/>
    <col min="13325" max="13568" width="10" style="69"/>
    <col min="13569" max="13569" width="28.375" style="69" customWidth="1"/>
    <col min="13570" max="13570" width="10.875" style="69" customWidth="1"/>
    <col min="13571" max="13571" width="11.375" style="69" customWidth="1"/>
    <col min="13572" max="13572" width="10" style="69"/>
    <col min="13573" max="13573" width="11.375" style="69" customWidth="1"/>
    <col min="13574" max="13574" width="11.875" style="69" customWidth="1"/>
    <col min="13575" max="13575" width="10" style="69"/>
    <col min="13576" max="13576" width="10.875" style="69" bestFit="1" customWidth="1"/>
    <col min="13577" max="13578" width="10" style="69"/>
    <col min="13579" max="13580" width="10.125" style="69" bestFit="1" customWidth="1"/>
    <col min="13581" max="13824" width="10" style="69"/>
    <col min="13825" max="13825" width="28.375" style="69" customWidth="1"/>
    <col min="13826" max="13826" width="10.875" style="69" customWidth="1"/>
    <col min="13827" max="13827" width="11.375" style="69" customWidth="1"/>
    <col min="13828" max="13828" width="10" style="69"/>
    <col min="13829" max="13829" width="11.375" style="69" customWidth="1"/>
    <col min="13830" max="13830" width="11.875" style="69" customWidth="1"/>
    <col min="13831" max="13831" width="10" style="69"/>
    <col min="13832" max="13832" width="10.875" style="69" bestFit="1" customWidth="1"/>
    <col min="13833" max="13834" width="10" style="69"/>
    <col min="13835" max="13836" width="10.125" style="69" bestFit="1" customWidth="1"/>
    <col min="13837" max="14080" width="10" style="69"/>
    <col min="14081" max="14081" width="28.375" style="69" customWidth="1"/>
    <col min="14082" max="14082" width="10.875" style="69" customWidth="1"/>
    <col min="14083" max="14083" width="11.375" style="69" customWidth="1"/>
    <col min="14084" max="14084" width="10" style="69"/>
    <col min="14085" max="14085" width="11.375" style="69" customWidth="1"/>
    <col min="14086" max="14086" width="11.875" style="69" customWidth="1"/>
    <col min="14087" max="14087" width="10" style="69"/>
    <col min="14088" max="14088" width="10.875" style="69" bestFit="1" customWidth="1"/>
    <col min="14089" max="14090" width="10" style="69"/>
    <col min="14091" max="14092" width="10.125" style="69" bestFit="1" customWidth="1"/>
    <col min="14093" max="14336" width="11" style="69"/>
    <col min="14337" max="14337" width="28.375" style="69" customWidth="1"/>
    <col min="14338" max="14338" width="10.875" style="69" customWidth="1"/>
    <col min="14339" max="14339" width="11.375" style="69" customWidth="1"/>
    <col min="14340" max="14340" width="10" style="69"/>
    <col min="14341" max="14341" width="11.375" style="69" customWidth="1"/>
    <col min="14342" max="14342" width="11.875" style="69" customWidth="1"/>
    <col min="14343" max="14343" width="10" style="69"/>
    <col min="14344" max="14344" width="10.875" style="69" bestFit="1" customWidth="1"/>
    <col min="14345" max="14346" width="10" style="69"/>
    <col min="14347" max="14348" width="10.125" style="69" bestFit="1" customWidth="1"/>
    <col min="14349" max="14592" width="10" style="69"/>
    <col min="14593" max="14593" width="28.375" style="69" customWidth="1"/>
    <col min="14594" max="14594" width="10.875" style="69" customWidth="1"/>
    <col min="14595" max="14595" width="11.375" style="69" customWidth="1"/>
    <col min="14596" max="14596" width="10" style="69"/>
    <col min="14597" max="14597" width="11.375" style="69" customWidth="1"/>
    <col min="14598" max="14598" width="11.875" style="69" customWidth="1"/>
    <col min="14599" max="14599" width="10" style="69"/>
    <col min="14600" max="14600" width="10.875" style="69" bestFit="1" customWidth="1"/>
    <col min="14601" max="14602" width="10" style="69"/>
    <col min="14603" max="14604" width="10.125" style="69" bestFit="1" customWidth="1"/>
    <col min="14605" max="14848" width="10" style="69"/>
    <col min="14849" max="14849" width="28.375" style="69" customWidth="1"/>
    <col min="14850" max="14850" width="10.875" style="69" customWidth="1"/>
    <col min="14851" max="14851" width="11.375" style="69" customWidth="1"/>
    <col min="14852" max="14852" width="10" style="69"/>
    <col min="14853" max="14853" width="11.375" style="69" customWidth="1"/>
    <col min="14854" max="14854" width="11.875" style="69" customWidth="1"/>
    <col min="14855" max="14855" width="10" style="69"/>
    <col min="14856" max="14856" width="10.875" style="69" bestFit="1" customWidth="1"/>
    <col min="14857" max="14858" width="10" style="69"/>
    <col min="14859" max="14860" width="10.125" style="69" bestFit="1" customWidth="1"/>
    <col min="14861" max="15104" width="10" style="69"/>
    <col min="15105" max="15105" width="28.375" style="69" customWidth="1"/>
    <col min="15106" max="15106" width="10.875" style="69" customWidth="1"/>
    <col min="15107" max="15107" width="11.375" style="69" customWidth="1"/>
    <col min="15108" max="15108" width="10" style="69"/>
    <col min="15109" max="15109" width="11.375" style="69" customWidth="1"/>
    <col min="15110" max="15110" width="11.875" style="69" customWidth="1"/>
    <col min="15111" max="15111" width="10" style="69"/>
    <col min="15112" max="15112" width="10.875" style="69" bestFit="1" customWidth="1"/>
    <col min="15113" max="15114" width="10" style="69"/>
    <col min="15115" max="15116" width="10.125" style="69" bestFit="1" customWidth="1"/>
    <col min="15117" max="15360" width="11" style="69"/>
    <col min="15361" max="15361" width="28.375" style="69" customWidth="1"/>
    <col min="15362" max="15362" width="10.875" style="69" customWidth="1"/>
    <col min="15363" max="15363" width="11.375" style="69" customWidth="1"/>
    <col min="15364" max="15364" width="10" style="69"/>
    <col min="15365" max="15365" width="11.375" style="69" customWidth="1"/>
    <col min="15366" max="15366" width="11.875" style="69" customWidth="1"/>
    <col min="15367" max="15367" width="10" style="69"/>
    <col min="15368" max="15368" width="10.875" style="69" bestFit="1" customWidth="1"/>
    <col min="15369" max="15370" width="10" style="69"/>
    <col min="15371" max="15372" width="10.125" style="69" bestFit="1" customWidth="1"/>
    <col min="15373" max="15616" width="10" style="69"/>
    <col min="15617" max="15617" width="28.375" style="69" customWidth="1"/>
    <col min="15618" max="15618" width="10.875" style="69" customWidth="1"/>
    <col min="15619" max="15619" width="11.375" style="69" customWidth="1"/>
    <col min="15620" max="15620" width="10" style="69"/>
    <col min="15621" max="15621" width="11.375" style="69" customWidth="1"/>
    <col min="15622" max="15622" width="11.875" style="69" customWidth="1"/>
    <col min="15623" max="15623" width="10" style="69"/>
    <col min="15624" max="15624" width="10.875" style="69" bestFit="1" customWidth="1"/>
    <col min="15625" max="15626" width="10" style="69"/>
    <col min="15627" max="15628" width="10.125" style="69" bestFit="1" customWidth="1"/>
    <col min="15629" max="15872" width="10" style="69"/>
    <col min="15873" max="15873" width="28.375" style="69" customWidth="1"/>
    <col min="15874" max="15874" width="10.875" style="69" customWidth="1"/>
    <col min="15875" max="15875" width="11.375" style="69" customWidth="1"/>
    <col min="15876" max="15876" width="10" style="69"/>
    <col min="15877" max="15877" width="11.375" style="69" customWidth="1"/>
    <col min="15878" max="15878" width="11.875" style="69" customWidth="1"/>
    <col min="15879" max="15879" width="10" style="69"/>
    <col min="15880" max="15880" width="10.875" style="69" bestFit="1" customWidth="1"/>
    <col min="15881" max="15882" width="10" style="69"/>
    <col min="15883" max="15884" width="10.125" style="69" bestFit="1" customWidth="1"/>
    <col min="15885" max="16128" width="10" style="69"/>
    <col min="16129" max="16129" width="28.375" style="69" customWidth="1"/>
    <col min="16130" max="16130" width="10.875" style="69" customWidth="1"/>
    <col min="16131" max="16131" width="11.375" style="69" customWidth="1"/>
    <col min="16132" max="16132" width="10" style="69"/>
    <col min="16133" max="16133" width="11.375" style="69" customWidth="1"/>
    <col min="16134" max="16134" width="11.875" style="69" customWidth="1"/>
    <col min="16135" max="16135" width="10" style="69"/>
    <col min="16136" max="16136" width="10.8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785">
        <f>INDICE!A3</f>
        <v>44013</v>
      </c>
      <c r="C3" s="786"/>
      <c r="D3" s="786" t="s">
        <v>116</v>
      </c>
      <c r="E3" s="786"/>
      <c r="F3" s="786" t="s">
        <v>117</v>
      </c>
      <c r="G3" s="786"/>
      <c r="H3" s="786"/>
      <c r="I3"/>
    </row>
    <row r="4" spans="1:9" ht="14.25" x14ac:dyDescent="0.2">
      <c r="A4" s="66"/>
      <c r="B4" s="63" t="s">
        <v>47</v>
      </c>
      <c r="C4" s="63" t="s">
        <v>434</v>
      </c>
      <c r="D4" s="63" t="s">
        <v>47</v>
      </c>
      <c r="E4" s="63" t="s">
        <v>434</v>
      </c>
      <c r="F4" s="63" t="s">
        <v>47</v>
      </c>
      <c r="G4" s="64" t="s">
        <v>434</v>
      </c>
      <c r="H4" s="64" t="s">
        <v>122</v>
      </c>
      <c r="I4"/>
    </row>
    <row r="5" spans="1:9" ht="14.25" x14ac:dyDescent="0.2">
      <c r="A5" s="3" t="s">
        <v>528</v>
      </c>
      <c r="B5" s="313">
        <v>117.12486</v>
      </c>
      <c r="C5" s="72">
        <v>-27.40486508538314</v>
      </c>
      <c r="D5" s="71">
        <v>1198.2714400000002</v>
      </c>
      <c r="E5" s="72">
        <v>-19.128943634425536</v>
      </c>
      <c r="F5" s="71">
        <v>2146.1846299999997</v>
      </c>
      <c r="G5" s="72">
        <v>-17.242609581390891</v>
      </c>
      <c r="H5" s="316">
        <v>4.1016833174369838</v>
      </c>
      <c r="I5"/>
    </row>
    <row r="6" spans="1:9" ht="14.25" x14ac:dyDescent="0.2">
      <c r="A6" s="3" t="s">
        <v>48</v>
      </c>
      <c r="B6" s="314">
        <v>489.58302000000009</v>
      </c>
      <c r="C6" s="59">
        <v>-6.8303611485877163</v>
      </c>
      <c r="D6" s="58">
        <v>2241.4545900000012</v>
      </c>
      <c r="E6" s="59">
        <v>-26.864337426611918</v>
      </c>
      <c r="F6" s="58">
        <v>4557.3476600000013</v>
      </c>
      <c r="G6" s="59">
        <v>-13.556285249409095</v>
      </c>
      <c r="H6" s="317">
        <v>8.7097804203278084</v>
      </c>
      <c r="I6"/>
    </row>
    <row r="7" spans="1:9" ht="14.25" x14ac:dyDescent="0.2">
      <c r="A7" s="3" t="s">
        <v>49</v>
      </c>
      <c r="B7" s="314">
        <v>183.60968999999992</v>
      </c>
      <c r="C7" s="59">
        <v>-73.712586383635085</v>
      </c>
      <c r="D7" s="58">
        <v>1548.8001699999998</v>
      </c>
      <c r="E7" s="59">
        <v>-60.685622912578928</v>
      </c>
      <c r="F7" s="58">
        <v>4529.9769299999989</v>
      </c>
      <c r="G7" s="59">
        <v>-33.686401271578688</v>
      </c>
      <c r="H7" s="317">
        <v>8.6574708170169874</v>
      </c>
      <c r="I7"/>
    </row>
    <row r="8" spans="1:9" ht="14.25" x14ac:dyDescent="0.2">
      <c r="A8" s="3" t="s">
        <v>123</v>
      </c>
      <c r="B8" s="314">
        <v>2534.0315600000004</v>
      </c>
      <c r="C8" s="59">
        <v>-7.488992248999236</v>
      </c>
      <c r="D8" s="58">
        <v>16230.646749999998</v>
      </c>
      <c r="E8" s="59">
        <v>-11.630180644163223</v>
      </c>
      <c r="F8" s="58">
        <v>29418.372309999995</v>
      </c>
      <c r="G8" s="59">
        <v>-6.6168236149405573</v>
      </c>
      <c r="H8" s="317">
        <v>56.222957355759796</v>
      </c>
      <c r="I8"/>
    </row>
    <row r="9" spans="1:9" ht="14.25" x14ac:dyDescent="0.2">
      <c r="A9" s="3" t="s">
        <v>124</v>
      </c>
      <c r="B9" s="314">
        <v>474.99274999999994</v>
      </c>
      <c r="C9" s="59">
        <v>-33.189787642960219</v>
      </c>
      <c r="D9" s="58">
        <v>3305.9911499999998</v>
      </c>
      <c r="E9" s="59">
        <v>-36.374634399510519</v>
      </c>
      <c r="F9" s="58">
        <v>6345.4026599999997</v>
      </c>
      <c r="G9" s="73">
        <v>-27.837120312959723</v>
      </c>
      <c r="H9" s="317">
        <v>12.127023867905654</v>
      </c>
      <c r="I9"/>
    </row>
    <row r="10" spans="1:9" ht="14.25" x14ac:dyDescent="0.2">
      <c r="A10" s="3" t="s">
        <v>642</v>
      </c>
      <c r="B10" s="314">
        <v>585</v>
      </c>
      <c r="C10" s="342">
        <v>19.21743062752946</v>
      </c>
      <c r="D10" s="58">
        <v>3216.3997249745639</v>
      </c>
      <c r="E10" s="342">
        <v>2.1588317857758863</v>
      </c>
      <c r="F10" s="58">
        <v>5327.1997816461862</v>
      </c>
      <c r="G10" s="59">
        <v>-2.3253814234151293</v>
      </c>
      <c r="H10" s="317">
        <v>10.181084221552789</v>
      </c>
      <c r="I10"/>
    </row>
    <row r="11" spans="1:9" ht="14.25" x14ac:dyDescent="0.2">
      <c r="A11" s="60" t="s">
        <v>643</v>
      </c>
      <c r="B11" s="61">
        <v>4384.3418799999999</v>
      </c>
      <c r="C11" s="62">
        <v>-17.682109825740497</v>
      </c>
      <c r="D11" s="61">
        <v>27741.563824974564</v>
      </c>
      <c r="E11" s="62">
        <v>-21.18249324600783</v>
      </c>
      <c r="F11" s="61">
        <v>52324.483971646172</v>
      </c>
      <c r="G11" s="62">
        <v>-13.436821795274746</v>
      </c>
      <c r="H11" s="62">
        <v>100</v>
      </c>
      <c r="I11"/>
    </row>
    <row r="12" spans="1:9" ht="14.25" x14ac:dyDescent="0.2">
      <c r="A12" s="3"/>
      <c r="B12" s="3"/>
      <c r="C12" s="3"/>
      <c r="D12" s="3"/>
      <c r="E12" s="3"/>
      <c r="F12" s="3"/>
      <c r="G12" s="3"/>
      <c r="H12" s="79" t="s">
        <v>223</v>
      </c>
      <c r="I12"/>
    </row>
    <row r="13" spans="1:9" ht="14.25" x14ac:dyDescent="0.2">
      <c r="A13" s="80" t="s">
        <v>491</v>
      </c>
      <c r="B13" s="3"/>
      <c r="C13" s="3"/>
      <c r="D13" s="3"/>
      <c r="E13" s="3"/>
      <c r="F13" s="3"/>
      <c r="G13" s="3"/>
      <c r="H13" s="3"/>
      <c r="I13"/>
    </row>
    <row r="14" spans="1:9" ht="14.25" x14ac:dyDescent="0.2">
      <c r="A14" s="80" t="s">
        <v>435</v>
      </c>
      <c r="B14" s="58"/>
      <c r="C14" s="3"/>
      <c r="D14" s="3"/>
      <c r="E14" s="3"/>
      <c r="F14" s="3"/>
      <c r="G14" s="3"/>
      <c r="H14" s="3"/>
      <c r="I14"/>
    </row>
    <row r="15" spans="1:9" ht="14.25" x14ac:dyDescent="0.2">
      <c r="A15" s="80" t="s">
        <v>436</v>
      </c>
      <c r="B15" s="3"/>
      <c r="C15" s="3"/>
      <c r="D15" s="3"/>
      <c r="E15" s="3"/>
      <c r="F15" s="3"/>
      <c r="G15" s="3"/>
      <c r="H15" s="3"/>
      <c r="I15"/>
    </row>
    <row r="16" spans="1:9" ht="14.25" x14ac:dyDescent="0.2">
      <c r="A16" s="133" t="s">
        <v>549</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167" priority="8" operator="equal">
      <formula>0</formula>
    </cfRule>
  </conditionalFormatting>
  <conditionalFormatting sqref="E10">
    <cfRule type="cellIs" dxfId="166" priority="9" operator="between">
      <formula>0</formula>
      <formula>0.5</formula>
    </cfRule>
  </conditionalFormatting>
  <conditionalFormatting sqref="C10">
    <cfRule type="cellIs" dxfId="165" priority="7" operator="between">
      <formula>0</formula>
      <formula>0.5</formula>
    </cfRule>
  </conditionalFormatting>
  <conditionalFormatting sqref="C10">
    <cfRule type="cellIs" dxfId="164"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875" style="1" customWidth="1"/>
    <col min="2" max="13" width="8.75" style="1" customWidth="1"/>
    <col min="14" max="16384" width="11" style="1"/>
  </cols>
  <sheetData>
    <row r="1" spans="1:13" x14ac:dyDescent="0.2">
      <c r="A1" s="162" t="s">
        <v>376</v>
      </c>
    </row>
    <row r="2" spans="1:13" x14ac:dyDescent="0.2">
      <c r="A2" s="162"/>
      <c r="M2" s="165"/>
    </row>
    <row r="3" spans="1:13" x14ac:dyDescent="0.2">
      <c r="A3" s="195"/>
      <c r="B3" s="145">
        <v>2019</v>
      </c>
      <c r="C3" s="145" t="s">
        <v>526</v>
      </c>
      <c r="D3" s="145" t="s">
        <v>526</v>
      </c>
      <c r="E3" s="145" t="s">
        <v>526</v>
      </c>
      <c r="F3" s="145" t="s">
        <v>526</v>
      </c>
      <c r="G3" s="145">
        <v>2020</v>
      </c>
      <c r="H3" s="145" t="s">
        <v>526</v>
      </c>
      <c r="I3" s="145" t="s">
        <v>526</v>
      </c>
      <c r="J3" s="145" t="s">
        <v>526</v>
      </c>
      <c r="K3" s="145" t="s">
        <v>526</v>
      </c>
      <c r="L3" s="145" t="s">
        <v>526</v>
      </c>
      <c r="M3" s="145" t="s">
        <v>526</v>
      </c>
    </row>
    <row r="4" spans="1:13" x14ac:dyDescent="0.2">
      <c r="B4" s="564">
        <v>43678</v>
      </c>
      <c r="C4" s="564">
        <v>43709</v>
      </c>
      <c r="D4" s="564">
        <v>43739</v>
      </c>
      <c r="E4" s="564">
        <v>43770</v>
      </c>
      <c r="F4" s="564">
        <v>43800</v>
      </c>
      <c r="G4" s="564">
        <v>43831</v>
      </c>
      <c r="H4" s="564">
        <v>43862</v>
      </c>
      <c r="I4" s="564">
        <v>43891</v>
      </c>
      <c r="J4" s="564">
        <v>43922</v>
      </c>
      <c r="K4" s="564">
        <v>43952</v>
      </c>
      <c r="L4" s="564">
        <v>43983</v>
      </c>
      <c r="M4" s="564">
        <v>44013</v>
      </c>
    </row>
    <row r="5" spans="1:13" x14ac:dyDescent="0.2">
      <c r="A5" s="579" t="s">
        <v>558</v>
      </c>
      <c r="B5" s="566">
        <v>2.2238636363636362</v>
      </c>
      <c r="C5" s="566">
        <v>2.5739999999999998</v>
      </c>
      <c r="D5" s="566">
        <v>2.3267826086956522</v>
      </c>
      <c r="E5" s="566">
        <v>2.6347368421052635</v>
      </c>
      <c r="F5" s="566">
        <v>2.2238571428571432</v>
      </c>
      <c r="G5" s="566">
        <v>2.0177619047619051</v>
      </c>
      <c r="H5" s="566">
        <v>1.9129473684210525</v>
      </c>
      <c r="I5" s="566">
        <v>1.7889090909090912</v>
      </c>
      <c r="J5" s="566">
        <v>1.7383636363636361</v>
      </c>
      <c r="K5" s="566">
        <v>1.7476000000000003</v>
      </c>
      <c r="L5" s="566">
        <v>1.6313636363636363</v>
      </c>
      <c r="M5" s="566">
        <v>1.7580454545454545</v>
      </c>
    </row>
    <row r="6" spans="1:13" x14ac:dyDescent="0.2">
      <c r="A6" s="18" t="s">
        <v>559</v>
      </c>
      <c r="B6" s="566">
        <v>27.842857142857145</v>
      </c>
      <c r="C6" s="566">
        <v>25.064285714285717</v>
      </c>
      <c r="D6" s="566">
        <v>26.067391304347829</v>
      </c>
      <c r="E6" s="566">
        <v>38.177619047619046</v>
      </c>
      <c r="F6" s="566">
        <v>32.064761904761909</v>
      </c>
      <c r="G6" s="566">
        <v>27.907826086956526</v>
      </c>
      <c r="H6" s="566">
        <v>23.501499999999997</v>
      </c>
      <c r="I6" s="566">
        <v>22.953181818181818</v>
      </c>
      <c r="J6" s="566">
        <v>13.943333333333337</v>
      </c>
      <c r="K6" s="566">
        <v>11.645789473684212</v>
      </c>
      <c r="L6" s="566">
        <v>13.169999999999998</v>
      </c>
      <c r="M6" s="566">
        <v>13.283913043478259</v>
      </c>
    </row>
    <row r="7" spans="1:13" x14ac:dyDescent="0.2">
      <c r="A7" s="537" t="s">
        <v>560</v>
      </c>
      <c r="B7" s="566">
        <v>10.029545454545454</v>
      </c>
      <c r="C7" s="566">
        <v>9.5680952380952391</v>
      </c>
      <c r="D7" s="566">
        <v>10.309130434782606</v>
      </c>
      <c r="E7" s="566">
        <v>14.763809523809522</v>
      </c>
      <c r="F7" s="566">
        <v>13.128095238095238</v>
      </c>
      <c r="G7" s="566">
        <v>11.144782608695651</v>
      </c>
      <c r="H7" s="566">
        <v>9.3724999999999987</v>
      </c>
      <c r="I7" s="566">
        <v>8.6236363636363631</v>
      </c>
      <c r="J7" s="566">
        <v>6.5219047619047608</v>
      </c>
      <c r="K7" s="566">
        <v>4.5910000000000002</v>
      </c>
      <c r="L7" s="566">
        <v>4.996818181818182</v>
      </c>
      <c r="M7" s="607">
        <v>4.8773913043478272</v>
      </c>
    </row>
    <row r="8" spans="1:13" x14ac:dyDescent="0.2">
      <c r="A8" s="457" t="s">
        <v>561</v>
      </c>
      <c r="B8" s="608">
        <v>12</v>
      </c>
      <c r="C8" s="608">
        <v>11.94</v>
      </c>
      <c r="D8" s="608">
        <v>12.72</v>
      </c>
      <c r="E8" s="608">
        <v>14.22</v>
      </c>
      <c r="F8" s="608">
        <v>11.93</v>
      </c>
      <c r="G8" s="608">
        <v>11.69</v>
      </c>
      <c r="H8" s="608">
        <v>9.8623999999999992</v>
      </c>
      <c r="I8" s="608">
        <v>8.5980645161290354</v>
      </c>
      <c r="J8" s="608">
        <v>7.3833333333333346</v>
      </c>
      <c r="K8" s="608">
        <v>5.3861290322580651</v>
      </c>
      <c r="L8" s="608">
        <v>6.492333333333332</v>
      </c>
      <c r="M8" s="608">
        <v>6.4412903225806453</v>
      </c>
    </row>
    <row r="9" spans="1:13" x14ac:dyDescent="0.2">
      <c r="M9" s="165" t="s">
        <v>562</v>
      </c>
    </row>
    <row r="10" spans="1:13" x14ac:dyDescent="0.2">
      <c r="A10" s="46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5"/>
      <c r="H2" s="257"/>
      <c r="I2" s="256" t="s">
        <v>152</v>
      </c>
    </row>
    <row r="3" spans="1:71" s="69" customFormat="1" ht="12.75" x14ac:dyDescent="0.2">
      <c r="A3" s="70"/>
      <c r="B3" s="833">
        <f>INDICE!A3</f>
        <v>44013</v>
      </c>
      <c r="C3" s="834">
        <v>41671</v>
      </c>
      <c r="D3" s="833">
        <f>DATE(YEAR(B3),MONTH(B3)-1,1)</f>
        <v>43983</v>
      </c>
      <c r="E3" s="834"/>
      <c r="F3" s="833">
        <f>DATE(YEAR(B3)-1,MONTH(B3),1)</f>
        <v>43647</v>
      </c>
      <c r="G3" s="834"/>
      <c r="H3" s="778" t="s">
        <v>434</v>
      </c>
      <c r="I3" s="77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8" t="s">
        <v>47</v>
      </c>
      <c r="C4" s="188" t="s">
        <v>107</v>
      </c>
      <c r="D4" s="188" t="s">
        <v>47</v>
      </c>
      <c r="E4" s="188" t="s">
        <v>107</v>
      </c>
      <c r="F4" s="188" t="s">
        <v>47</v>
      </c>
      <c r="G4" s="188" t="s">
        <v>107</v>
      </c>
      <c r="H4" s="661">
        <f>D3</f>
        <v>43983</v>
      </c>
      <c r="I4" s="293">
        <f>F3</f>
        <v>43647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4" t="s">
        <v>378</v>
      </c>
      <c r="B5" s="247">
        <v>5879</v>
      </c>
      <c r="C5" s="462">
        <v>33.711795401112447</v>
      </c>
      <c r="D5" s="247">
        <v>5631</v>
      </c>
      <c r="E5" s="462">
        <v>32.474048442906572</v>
      </c>
      <c r="F5" s="247">
        <v>6263</v>
      </c>
      <c r="G5" s="462">
        <v>37.545710688807624</v>
      </c>
      <c r="H5" s="665">
        <v>4.4041910850648192</v>
      </c>
      <c r="I5" s="253">
        <v>-6.1312470062270474</v>
      </c>
      <c r="K5" s="252"/>
    </row>
    <row r="6" spans="1:71" s="13" customFormat="1" ht="15" x14ac:dyDescent="0.2">
      <c r="A6" s="16" t="s">
        <v>118</v>
      </c>
      <c r="B6" s="247">
        <v>11560</v>
      </c>
      <c r="C6" s="462">
        <v>66.288204598887546</v>
      </c>
      <c r="D6" s="247">
        <v>11709</v>
      </c>
      <c r="E6" s="462">
        <v>67.525951557093421</v>
      </c>
      <c r="F6" s="247">
        <v>10418</v>
      </c>
      <c r="G6" s="462">
        <v>62.454289311192376</v>
      </c>
      <c r="H6" s="253">
        <v>-1.2725254078059614</v>
      </c>
      <c r="I6" s="253">
        <v>10.96179688999808</v>
      </c>
      <c r="K6" s="252"/>
    </row>
    <row r="7" spans="1:71" s="69" customFormat="1" ht="12.75" x14ac:dyDescent="0.2">
      <c r="A7" s="76" t="s">
        <v>115</v>
      </c>
      <c r="B7" s="77">
        <v>17439</v>
      </c>
      <c r="C7" s="78">
        <v>100</v>
      </c>
      <c r="D7" s="77">
        <v>17340</v>
      </c>
      <c r="E7" s="78">
        <v>100</v>
      </c>
      <c r="F7" s="77">
        <v>16681</v>
      </c>
      <c r="G7" s="78">
        <v>100</v>
      </c>
      <c r="H7" s="78">
        <v>0.5709342560553633</v>
      </c>
      <c r="I7" s="668">
        <v>4.5440920808105032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0"/>
      <c r="I8" s="165" t="s">
        <v>223</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9" customFormat="1" ht="12.75" x14ac:dyDescent="0.2">
      <c r="A9" s="460" t="s">
        <v>510</v>
      </c>
      <c r="B9" s="250"/>
      <c r="C9" s="251"/>
      <c r="D9" s="250"/>
      <c r="E9" s="250"/>
      <c r="F9" s="250"/>
      <c r="G9" s="250"/>
      <c r="H9" s="250"/>
      <c r="I9" s="250"/>
      <c r="J9" s="250"/>
      <c r="K9" s="250"/>
      <c r="L9" s="250"/>
    </row>
    <row r="10" spans="1:71" x14ac:dyDescent="0.2">
      <c r="A10" s="461" t="s">
        <v>476</v>
      </c>
    </row>
    <row r="11" spans="1:71" x14ac:dyDescent="0.2">
      <c r="A11" s="460" t="s">
        <v>549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55"/>
      <c r="H2" s="257"/>
      <c r="I2" s="256" t="s">
        <v>152</v>
      </c>
    </row>
    <row r="3" spans="1:71" s="69" customFormat="1" ht="12.75" x14ac:dyDescent="0.2">
      <c r="A3" s="70"/>
      <c r="B3" s="833">
        <f>INDICE!A3</f>
        <v>44013</v>
      </c>
      <c r="C3" s="834">
        <v>41671</v>
      </c>
      <c r="D3" s="833">
        <f>DATE(YEAR(B3),MONTH(B3)-1,1)</f>
        <v>43983</v>
      </c>
      <c r="E3" s="834"/>
      <c r="F3" s="833">
        <f>DATE(YEAR(B3)-1,MONTH(B3),1)</f>
        <v>43647</v>
      </c>
      <c r="G3" s="834"/>
      <c r="H3" s="778" t="s">
        <v>434</v>
      </c>
      <c r="I3" s="77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8" t="s">
        <v>47</v>
      </c>
      <c r="C4" s="188" t="s">
        <v>107</v>
      </c>
      <c r="D4" s="188" t="s">
        <v>47</v>
      </c>
      <c r="E4" s="188" t="s">
        <v>107</v>
      </c>
      <c r="F4" s="188" t="s">
        <v>47</v>
      </c>
      <c r="G4" s="188" t="s">
        <v>107</v>
      </c>
      <c r="H4" s="293">
        <f>D3</f>
        <v>43983</v>
      </c>
      <c r="I4" s="293">
        <f>F3</f>
        <v>43647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4" t="s">
        <v>478</v>
      </c>
      <c r="B5" s="247">
        <v>6206</v>
      </c>
      <c r="C5" s="462">
        <v>37.36686933629295</v>
      </c>
      <c r="D5" s="247">
        <v>6206</v>
      </c>
      <c r="E5" s="462">
        <v>37.042548830002971</v>
      </c>
      <c r="F5" s="247">
        <v>6228</v>
      </c>
      <c r="G5" s="462">
        <v>39.224193123582282</v>
      </c>
      <c r="H5" s="488">
        <v>0</v>
      </c>
      <c r="I5" s="408">
        <v>-0.35324341682723187</v>
      </c>
      <c r="K5" s="252"/>
    </row>
    <row r="6" spans="1:71" s="13" customFormat="1" ht="15" x14ac:dyDescent="0.2">
      <c r="A6" s="16" t="s">
        <v>532</v>
      </c>
      <c r="B6" s="247">
        <v>10402.295290000009</v>
      </c>
      <c r="C6" s="462">
        <v>62.63313066370705</v>
      </c>
      <c r="D6" s="247">
        <v>10547.706740000001</v>
      </c>
      <c r="E6" s="462">
        <v>62.957451169997029</v>
      </c>
      <c r="F6" s="247">
        <v>9649.9556799999955</v>
      </c>
      <c r="G6" s="462">
        <v>60.775806876417725</v>
      </c>
      <c r="H6" s="408">
        <v>-1.3786072516459849</v>
      </c>
      <c r="I6" s="191">
        <v>7.7963011950331982</v>
      </c>
      <c r="K6" s="252"/>
    </row>
    <row r="7" spans="1:71" s="69" customFormat="1" ht="12.75" x14ac:dyDescent="0.2">
      <c r="A7" s="76" t="s">
        <v>115</v>
      </c>
      <c r="B7" s="77">
        <v>16608.295290000009</v>
      </c>
      <c r="C7" s="78">
        <v>100</v>
      </c>
      <c r="D7" s="77">
        <v>16753.706740000001</v>
      </c>
      <c r="E7" s="78">
        <v>100</v>
      </c>
      <c r="F7" s="77">
        <v>15877.955679999995</v>
      </c>
      <c r="G7" s="78">
        <v>100</v>
      </c>
      <c r="H7" s="78">
        <v>-0.86793598728105892</v>
      </c>
      <c r="I7" s="78">
        <v>4.5997080777845696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0"/>
      <c r="I8" s="165" t="s">
        <v>125</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60" t="s">
        <v>510</v>
      </c>
    </row>
    <row r="10" spans="1:71" x14ac:dyDescent="0.2">
      <c r="A10" s="460" t="s">
        <v>476</v>
      </c>
    </row>
    <row r="11" spans="1:71" x14ac:dyDescent="0.2">
      <c r="A11" s="446" t="s">
        <v>549</v>
      </c>
    </row>
  </sheetData>
  <mergeCells count="4">
    <mergeCell ref="B3:C3"/>
    <mergeCell ref="D3:E3"/>
    <mergeCell ref="F3:G3"/>
    <mergeCell ref="H3:I3"/>
  </mergeCells>
  <conditionalFormatting sqref="H5">
    <cfRule type="cellIs" dxfId="3" priority="4" operator="equal">
      <formula>0</formula>
    </cfRule>
  </conditionalFormatting>
  <conditionalFormatting sqref="I6">
    <cfRule type="cellIs" dxfId="2" priority="1" operator="between">
      <formula>-0.5</formula>
      <formula>0.5</formula>
    </cfRule>
    <cfRule type="cellIs" dxfId="1"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4" width="11" style="1"/>
    <col min="5" max="5" width="13.375" style="1" customWidth="1"/>
    <col min="6" max="6" width="11" style="1"/>
    <col min="7" max="7" width="11.875" style="1" customWidth="1"/>
    <col min="8" max="8" width="11" style="1"/>
    <col min="9" max="9" width="11.875" style="1" customWidth="1"/>
    <col min="10" max="16384" width="11" style="1"/>
  </cols>
  <sheetData>
    <row r="1" spans="1:9" x14ac:dyDescent="0.2">
      <c r="A1" s="822" t="s">
        <v>519</v>
      </c>
      <c r="B1" s="822"/>
      <c r="C1" s="822"/>
      <c r="D1" s="822"/>
      <c r="E1" s="822"/>
      <c r="F1" s="822"/>
    </row>
    <row r="2" spans="1:9" x14ac:dyDescent="0.2">
      <c r="A2" s="823"/>
      <c r="B2" s="823"/>
      <c r="C2" s="823"/>
      <c r="D2" s="823"/>
      <c r="E2" s="823"/>
      <c r="F2" s="823"/>
      <c r="I2" s="165" t="s">
        <v>477</v>
      </c>
    </row>
    <row r="3" spans="1:9" x14ac:dyDescent="0.2">
      <c r="A3" s="261"/>
      <c r="B3" s="263"/>
      <c r="C3" s="263"/>
      <c r="D3" s="785">
        <f>INDICE!A3</f>
        <v>44013</v>
      </c>
      <c r="E3" s="785">
        <v>41671</v>
      </c>
      <c r="F3" s="785">
        <f>DATE(YEAR(D3),MONTH(D3)-1,1)</f>
        <v>43983</v>
      </c>
      <c r="G3" s="785"/>
      <c r="H3" s="788">
        <f>DATE(YEAR(D3)-1,MONTH(D3),1)</f>
        <v>43647</v>
      </c>
      <c r="I3" s="788"/>
    </row>
    <row r="4" spans="1:9" x14ac:dyDescent="0.2">
      <c r="A4" s="225"/>
      <c r="B4" s="226"/>
      <c r="C4" s="226"/>
      <c r="D4" s="82" t="s">
        <v>381</v>
      </c>
      <c r="E4" s="188" t="s">
        <v>107</v>
      </c>
      <c r="F4" s="82" t="s">
        <v>381</v>
      </c>
      <c r="G4" s="188" t="s">
        <v>107</v>
      </c>
      <c r="H4" s="82" t="s">
        <v>381</v>
      </c>
      <c r="I4" s="188" t="s">
        <v>107</v>
      </c>
    </row>
    <row r="5" spans="1:9" x14ac:dyDescent="0.2">
      <c r="A5" s="567" t="s">
        <v>380</v>
      </c>
      <c r="B5" s="170"/>
      <c r="C5" s="170"/>
      <c r="D5" s="408">
        <v>107.3252907387098</v>
      </c>
      <c r="E5" s="465">
        <v>100</v>
      </c>
      <c r="F5" s="408">
        <v>107.5954887218045</v>
      </c>
      <c r="G5" s="465">
        <v>100</v>
      </c>
      <c r="H5" s="408">
        <v>102.69285714285715</v>
      </c>
      <c r="I5" s="465">
        <v>100</v>
      </c>
    </row>
    <row r="6" spans="1:9" x14ac:dyDescent="0.2">
      <c r="A6" s="609" t="s">
        <v>474</v>
      </c>
      <c r="B6" s="170"/>
      <c r="C6" s="170"/>
      <c r="D6" s="408">
        <v>67.227465571130338</v>
      </c>
      <c r="E6" s="465">
        <v>62.638978295246226</v>
      </c>
      <c r="F6" s="408">
        <v>67.44840225563911</v>
      </c>
      <c r="G6" s="465">
        <v>62.687016952942678</v>
      </c>
      <c r="H6" s="408">
        <v>62.443703007518806</v>
      </c>
      <c r="I6" s="465">
        <v>60.806276838371232</v>
      </c>
    </row>
    <row r="7" spans="1:9" x14ac:dyDescent="0.2">
      <c r="A7" s="609" t="s">
        <v>475</v>
      </c>
      <c r="B7" s="170"/>
      <c r="C7" s="170"/>
      <c r="D7" s="408">
        <v>40.097825167579458</v>
      </c>
      <c r="E7" s="465">
        <v>37.361021704753774</v>
      </c>
      <c r="F7" s="408">
        <v>40.147086466165419</v>
      </c>
      <c r="G7" s="465">
        <v>37.312983047057351</v>
      </c>
      <c r="H7" s="408">
        <v>40.249154135338351</v>
      </c>
      <c r="I7" s="465">
        <v>39.193723161628775</v>
      </c>
    </row>
    <row r="8" spans="1:9" x14ac:dyDescent="0.2">
      <c r="A8" s="568" t="s">
        <v>650</v>
      </c>
      <c r="B8" s="260"/>
      <c r="C8" s="260"/>
      <c r="D8" s="458">
        <v>90</v>
      </c>
      <c r="E8" s="466"/>
      <c r="F8" s="458">
        <v>90</v>
      </c>
      <c r="G8" s="466"/>
      <c r="H8" s="458">
        <v>90</v>
      </c>
      <c r="I8" s="466"/>
    </row>
    <row r="9" spans="1:9" x14ac:dyDescent="0.2">
      <c r="B9" s="133"/>
      <c r="C9" s="133"/>
      <c r="D9" s="133"/>
      <c r="E9" s="232"/>
      <c r="I9" s="165" t="s">
        <v>223</v>
      </c>
    </row>
    <row r="10" spans="1:9" x14ac:dyDescent="0.2">
      <c r="A10" s="415" t="s">
        <v>596</v>
      </c>
      <c r="B10" s="258"/>
      <c r="C10" s="258"/>
      <c r="D10" s="258"/>
      <c r="E10" s="258"/>
      <c r="F10" s="258"/>
      <c r="G10" s="258"/>
      <c r="H10" s="258"/>
      <c r="I10" s="258"/>
    </row>
    <row r="11" spans="1:9" x14ac:dyDescent="0.2">
      <c r="A11" s="415" t="s">
        <v>571</v>
      </c>
      <c r="B11" s="258"/>
      <c r="C11" s="258"/>
      <c r="D11" s="258"/>
      <c r="E11" s="258"/>
      <c r="F11" s="258"/>
      <c r="G11" s="258"/>
      <c r="H11" s="258"/>
      <c r="I11" s="258"/>
    </row>
    <row r="12" spans="1:9" x14ac:dyDescent="0.2">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822" t="s">
        <v>478</v>
      </c>
      <c r="B1" s="822"/>
      <c r="C1" s="822"/>
      <c r="D1" s="822"/>
      <c r="E1" s="262"/>
      <c r="F1" s="1"/>
      <c r="G1" s="1"/>
      <c r="H1" s="1"/>
      <c r="I1" s="1"/>
    </row>
    <row r="2" spans="1:40" ht="15" x14ac:dyDescent="0.2">
      <c r="A2" s="822"/>
      <c r="B2" s="822"/>
      <c r="C2" s="822"/>
      <c r="D2" s="822"/>
      <c r="E2" s="262"/>
      <c r="F2" s="1"/>
      <c r="G2" s="216"/>
      <c r="H2" s="257"/>
      <c r="I2" s="256" t="s">
        <v>152</v>
      </c>
    </row>
    <row r="3" spans="1:40" x14ac:dyDescent="0.2">
      <c r="A3" s="261"/>
      <c r="B3" s="833">
        <f>INDICE!A3</f>
        <v>44013</v>
      </c>
      <c r="C3" s="834">
        <v>41671</v>
      </c>
      <c r="D3" s="833">
        <f>DATE(YEAR(B3),MONTH(B3)-1,1)</f>
        <v>43983</v>
      </c>
      <c r="E3" s="834"/>
      <c r="F3" s="833">
        <f>DATE(YEAR(B3)-1,MONTH(B3),1)</f>
        <v>43647</v>
      </c>
      <c r="G3" s="834"/>
      <c r="H3" s="778" t="s">
        <v>434</v>
      </c>
      <c r="I3" s="778"/>
    </row>
    <row r="4" spans="1:40" x14ac:dyDescent="0.2">
      <c r="A4" s="225"/>
      <c r="B4" s="188" t="s">
        <v>47</v>
      </c>
      <c r="C4" s="188" t="s">
        <v>107</v>
      </c>
      <c r="D4" s="188" t="s">
        <v>47</v>
      </c>
      <c r="E4" s="188" t="s">
        <v>107</v>
      </c>
      <c r="F4" s="188" t="s">
        <v>47</v>
      </c>
      <c r="G4" s="188" t="s">
        <v>107</v>
      </c>
      <c r="H4" s="293">
        <f>D3</f>
        <v>43983</v>
      </c>
      <c r="I4" s="293">
        <f>F3</f>
        <v>43647</v>
      </c>
    </row>
    <row r="5" spans="1:40" x14ac:dyDescent="0.2">
      <c r="A5" s="567" t="s">
        <v>48</v>
      </c>
      <c r="B5" s="246">
        <v>436</v>
      </c>
      <c r="C5" s="253">
        <v>7.0254592330003227</v>
      </c>
      <c r="D5" s="246">
        <v>436</v>
      </c>
      <c r="E5" s="253">
        <v>7.0254592330003227</v>
      </c>
      <c r="F5" s="246">
        <v>416</v>
      </c>
      <c r="G5" s="253">
        <v>6.6795118818240216</v>
      </c>
      <c r="H5" s="408">
        <v>0</v>
      </c>
      <c r="I5" s="408">
        <v>4.8076923076923075</v>
      </c>
    </row>
    <row r="6" spans="1:40" x14ac:dyDescent="0.2">
      <c r="A6" s="609" t="s">
        <v>49</v>
      </c>
      <c r="B6" s="246">
        <v>337</v>
      </c>
      <c r="C6" s="253">
        <v>5.4302288108282308</v>
      </c>
      <c r="D6" s="246">
        <v>337</v>
      </c>
      <c r="E6" s="253">
        <v>5.4302288108282308</v>
      </c>
      <c r="F6" s="246">
        <v>337</v>
      </c>
      <c r="G6" s="253">
        <v>5.4110468850353239</v>
      </c>
      <c r="H6" s="408">
        <v>0</v>
      </c>
      <c r="I6" s="408">
        <v>0</v>
      </c>
    </row>
    <row r="7" spans="1:40" x14ac:dyDescent="0.2">
      <c r="A7" s="609" t="s">
        <v>123</v>
      </c>
      <c r="B7" s="246">
        <v>3417</v>
      </c>
      <c r="C7" s="253">
        <v>55.059619722848851</v>
      </c>
      <c r="D7" s="246">
        <v>3417</v>
      </c>
      <c r="E7" s="253">
        <v>55.059619722848851</v>
      </c>
      <c r="F7" s="246">
        <v>3391</v>
      </c>
      <c r="G7" s="253">
        <v>54.447655748233778</v>
      </c>
      <c r="H7" s="408">
        <v>0</v>
      </c>
      <c r="I7" s="191">
        <v>0.76673547626069005</v>
      </c>
    </row>
    <row r="8" spans="1:40" x14ac:dyDescent="0.2">
      <c r="A8" s="609" t="s">
        <v>124</v>
      </c>
      <c r="B8" s="246">
        <v>93</v>
      </c>
      <c r="C8" s="253">
        <v>1.498549790525298</v>
      </c>
      <c r="D8" s="246">
        <v>93</v>
      </c>
      <c r="E8" s="253">
        <v>1.498549790525298</v>
      </c>
      <c r="F8" s="246">
        <v>93</v>
      </c>
      <c r="G8" s="253">
        <v>1.4932562620423893</v>
      </c>
      <c r="H8" s="408">
        <v>0</v>
      </c>
      <c r="I8" s="408">
        <v>0</v>
      </c>
    </row>
    <row r="9" spans="1:40" x14ac:dyDescent="0.2">
      <c r="A9" s="568" t="s">
        <v>379</v>
      </c>
      <c r="B9" s="458">
        <v>1923</v>
      </c>
      <c r="C9" s="463">
        <v>30.986142442797295</v>
      </c>
      <c r="D9" s="458">
        <v>1923</v>
      </c>
      <c r="E9" s="463">
        <v>30.986142442797295</v>
      </c>
      <c r="F9" s="458">
        <v>1991</v>
      </c>
      <c r="G9" s="463">
        <v>31.968529222864483</v>
      </c>
      <c r="H9" s="464">
        <v>0</v>
      </c>
      <c r="I9" s="464">
        <v>-3.4153691612255148</v>
      </c>
    </row>
    <row r="10" spans="1:40" s="69" customFormat="1" x14ac:dyDescent="0.2">
      <c r="A10" s="76" t="s">
        <v>115</v>
      </c>
      <c r="B10" s="77">
        <v>6206</v>
      </c>
      <c r="C10" s="259">
        <v>100</v>
      </c>
      <c r="D10" s="77">
        <v>6206</v>
      </c>
      <c r="E10" s="259">
        <v>100</v>
      </c>
      <c r="F10" s="77">
        <v>6228</v>
      </c>
      <c r="G10" s="259">
        <v>100</v>
      </c>
      <c r="H10" s="668">
        <v>0</v>
      </c>
      <c r="I10" s="78">
        <v>-0.35324341682723187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5" t="s">
        <v>223</v>
      </c>
    </row>
    <row r="12" spans="1:40" s="249" customFormat="1" ht="12.75" x14ac:dyDescent="0.2">
      <c r="A12" s="461" t="s">
        <v>510</v>
      </c>
      <c r="B12" s="250"/>
      <c r="C12" s="250"/>
      <c r="D12" s="251"/>
      <c r="E12" s="251"/>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row>
    <row r="13" spans="1:40" x14ac:dyDescent="0.2">
      <c r="A13" s="133" t="s">
        <v>476</v>
      </c>
      <c r="B13" s="258"/>
      <c r="C13" s="258"/>
      <c r="D13" s="258"/>
      <c r="E13" s="258"/>
      <c r="F13" s="258"/>
      <c r="G13" s="258"/>
      <c r="H13" s="258"/>
      <c r="I13" s="258"/>
    </row>
    <row r="14" spans="1:40" x14ac:dyDescent="0.2">
      <c r="A14" s="446" t="s">
        <v>548</v>
      </c>
      <c r="B14" s="258"/>
      <c r="C14" s="258"/>
      <c r="D14" s="258"/>
      <c r="E14" s="258"/>
      <c r="F14" s="258"/>
      <c r="G14" s="258"/>
      <c r="H14" s="258"/>
      <c r="I14" s="258"/>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25" style="233" customWidth="1"/>
    <col min="2" max="2" width="11" style="233"/>
    <col min="3" max="3" width="11.625" style="233" customWidth="1"/>
    <col min="4" max="4" width="11" style="233"/>
    <col min="5" max="5" width="11.625" style="233" customWidth="1"/>
    <col min="6" max="6" width="11" style="233"/>
    <col min="7" max="7" width="11.625" style="233" customWidth="1"/>
    <col min="8" max="9" width="10.5" style="233" customWidth="1"/>
    <col min="10" max="12" width="11" style="233"/>
    <col min="13" max="47" width="11" style="11"/>
    <col min="48" max="16384" width="11" style="233"/>
  </cols>
  <sheetData>
    <row r="1" spans="1:47" x14ac:dyDescent="0.2">
      <c r="A1" s="822" t="s">
        <v>40</v>
      </c>
      <c r="B1" s="822"/>
      <c r="C1" s="822"/>
      <c r="D1" s="11"/>
      <c r="E1" s="11"/>
      <c r="F1" s="11"/>
      <c r="G1" s="11"/>
      <c r="H1" s="11"/>
      <c r="I1" s="11"/>
      <c r="J1" s="11"/>
      <c r="K1" s="11"/>
      <c r="L1" s="11"/>
    </row>
    <row r="2" spans="1:47" x14ac:dyDescent="0.2">
      <c r="A2" s="822"/>
      <c r="B2" s="822"/>
      <c r="C2" s="822"/>
      <c r="D2" s="267"/>
      <c r="E2" s="11"/>
      <c r="F2" s="11"/>
      <c r="H2" s="11"/>
      <c r="I2" s="11"/>
      <c r="J2" s="11"/>
      <c r="K2" s="11"/>
    </row>
    <row r="3" spans="1:47" x14ac:dyDescent="0.2">
      <c r="A3" s="266"/>
      <c r="B3" s="11"/>
      <c r="C3" s="11"/>
      <c r="D3" s="11"/>
      <c r="E3" s="11"/>
      <c r="F3" s="11"/>
      <c r="G3" s="11"/>
      <c r="H3" s="234"/>
      <c r="I3" s="256" t="s">
        <v>512</v>
      </c>
      <c r="J3" s="11"/>
      <c r="K3" s="11"/>
      <c r="L3" s="11"/>
    </row>
    <row r="4" spans="1:47" x14ac:dyDescent="0.2">
      <c r="A4" s="11"/>
      <c r="B4" s="833">
        <f>INDICE!A3</f>
        <v>44013</v>
      </c>
      <c r="C4" s="834">
        <v>41671</v>
      </c>
      <c r="D4" s="833">
        <f>DATE(YEAR(B4),MONTH(B4)-1,1)</f>
        <v>43983</v>
      </c>
      <c r="E4" s="834"/>
      <c r="F4" s="833">
        <f>DATE(YEAR(B4)-1,MONTH(B4),1)</f>
        <v>43647</v>
      </c>
      <c r="G4" s="834"/>
      <c r="H4" s="778" t="s">
        <v>434</v>
      </c>
      <c r="I4" s="778"/>
      <c r="J4" s="11"/>
      <c r="K4" s="11"/>
      <c r="L4" s="11"/>
    </row>
    <row r="5" spans="1:47" x14ac:dyDescent="0.2">
      <c r="A5" s="266"/>
      <c r="B5" s="188" t="s">
        <v>54</v>
      </c>
      <c r="C5" s="188" t="s">
        <v>107</v>
      </c>
      <c r="D5" s="188" t="s">
        <v>54</v>
      </c>
      <c r="E5" s="188" t="s">
        <v>107</v>
      </c>
      <c r="F5" s="188" t="s">
        <v>54</v>
      </c>
      <c r="G5" s="188" t="s">
        <v>107</v>
      </c>
      <c r="H5" s="293">
        <f>D4</f>
        <v>43983</v>
      </c>
      <c r="I5" s="293">
        <f>F4</f>
        <v>43647</v>
      </c>
      <c r="J5" s="11"/>
      <c r="K5" s="11"/>
      <c r="L5" s="11"/>
    </row>
    <row r="6" spans="1:47" ht="15" customHeight="1" x14ac:dyDescent="0.2">
      <c r="A6" s="11" t="s">
        <v>384</v>
      </c>
      <c r="B6" s="236">
        <v>9735.75497</v>
      </c>
      <c r="C6" s="235">
        <v>24.844424913270274</v>
      </c>
      <c r="D6" s="236">
        <v>11061.974199999999</v>
      </c>
      <c r="E6" s="235">
        <v>29.060715500233147</v>
      </c>
      <c r="F6" s="236">
        <v>11956.019699999995</v>
      </c>
      <c r="G6" s="235">
        <v>32.617486178792667</v>
      </c>
      <c r="H6" s="235">
        <v>-11.988992254203584</v>
      </c>
      <c r="I6" s="235">
        <v>-18.570266574585823</v>
      </c>
      <c r="J6" s="11"/>
      <c r="K6" s="11"/>
      <c r="L6" s="11"/>
    </row>
    <row r="7" spans="1:47" x14ac:dyDescent="0.2">
      <c r="A7" s="265" t="s">
        <v>383</v>
      </c>
      <c r="B7" s="236">
        <v>29451.125</v>
      </c>
      <c r="C7" s="235">
        <v>75.155575086729726</v>
      </c>
      <c r="D7" s="236">
        <v>27003.07</v>
      </c>
      <c r="E7" s="235">
        <v>70.939284499766856</v>
      </c>
      <c r="F7" s="236">
        <v>24699.226000000002</v>
      </c>
      <c r="G7" s="235">
        <v>67.382513821207326</v>
      </c>
      <c r="H7" s="727">
        <v>9.065839550836257</v>
      </c>
      <c r="I7" s="727">
        <v>19.239060365697277</v>
      </c>
      <c r="J7" s="11"/>
      <c r="K7" s="11"/>
      <c r="L7" s="11"/>
    </row>
    <row r="8" spans="1:47" x14ac:dyDescent="0.2">
      <c r="A8" s="177" t="s">
        <v>115</v>
      </c>
      <c r="B8" s="178">
        <v>39186.879970000002</v>
      </c>
      <c r="C8" s="179">
        <v>100</v>
      </c>
      <c r="D8" s="178">
        <v>38065.044199999997</v>
      </c>
      <c r="E8" s="179">
        <v>100</v>
      </c>
      <c r="F8" s="178">
        <v>36655.245699999999</v>
      </c>
      <c r="G8" s="179">
        <v>100</v>
      </c>
      <c r="H8" s="78">
        <v>2.9471547809210352</v>
      </c>
      <c r="I8" s="78">
        <v>6.9066083766559023</v>
      </c>
      <c r="J8" s="236"/>
      <c r="K8" s="11"/>
    </row>
    <row r="9" spans="1:47" s="249" customFormat="1" x14ac:dyDescent="0.2">
      <c r="A9" s="11"/>
      <c r="B9" s="11"/>
      <c r="C9" s="11"/>
      <c r="D9" s="11"/>
      <c r="E9" s="11"/>
      <c r="F9" s="11"/>
      <c r="H9" s="11"/>
      <c r="I9" s="165" t="s">
        <v>223</v>
      </c>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row>
    <row r="10" spans="1:47" x14ac:dyDescent="0.2">
      <c r="A10" s="461" t="s">
        <v>510</v>
      </c>
      <c r="B10" s="250"/>
      <c r="C10" s="251"/>
      <c r="D10" s="250"/>
      <c r="E10" s="250"/>
      <c r="F10" s="250"/>
      <c r="G10" s="250"/>
      <c r="H10" s="11"/>
      <c r="I10" s="11"/>
      <c r="J10" s="11"/>
      <c r="K10" s="11"/>
      <c r="L10" s="11"/>
    </row>
    <row r="11" spans="1:47" x14ac:dyDescent="0.2">
      <c r="A11" s="133" t="s">
        <v>511</v>
      </c>
      <c r="B11" s="11"/>
      <c r="C11" s="264"/>
      <c r="D11" s="11"/>
      <c r="E11" s="11"/>
      <c r="F11" s="11"/>
      <c r="G11" s="11"/>
      <c r="H11" s="11"/>
      <c r="I11" s="11"/>
      <c r="J11" s="11"/>
      <c r="K11" s="11"/>
      <c r="L11" s="11"/>
    </row>
    <row r="12" spans="1:47" x14ac:dyDescent="0.2">
      <c r="A12" s="133" t="s">
        <v>476</v>
      </c>
      <c r="B12" s="11"/>
      <c r="C12" s="11"/>
      <c r="D12" s="11"/>
      <c r="E12" s="11"/>
      <c r="F12" s="11"/>
      <c r="G12" s="11"/>
      <c r="H12" s="11"/>
      <c r="I12" s="11"/>
      <c r="J12" s="11"/>
      <c r="K12" s="11"/>
      <c r="L12" s="11"/>
    </row>
    <row r="13" spans="1:47" x14ac:dyDescent="0.2">
      <c r="A13" s="11"/>
      <c r="B13" s="11"/>
      <c r="C13" s="11"/>
      <c r="D13" s="236"/>
      <c r="E13" s="11"/>
      <c r="F13" s="11"/>
      <c r="G13" s="11"/>
      <c r="H13" s="11"/>
      <c r="I13" s="11"/>
      <c r="J13" s="11"/>
      <c r="K13" s="11"/>
      <c r="L13" s="11"/>
    </row>
    <row r="14" spans="1:47" x14ac:dyDescent="0.2">
      <c r="A14" s="11"/>
      <c r="B14" s="733"/>
      <c r="C14" s="11"/>
      <c r="D14" s="236"/>
      <c r="E14" s="236"/>
      <c r="F14" s="652"/>
      <c r="G14" s="11"/>
      <c r="H14" s="11"/>
      <c r="I14" s="11"/>
      <c r="J14" s="11"/>
      <c r="K14" s="11"/>
      <c r="L14" s="11"/>
    </row>
    <row r="15" spans="1:47" x14ac:dyDescent="0.2">
      <c r="A15" s="11"/>
      <c r="B15" s="236"/>
      <c r="C15" s="11"/>
      <c r="D15" s="11"/>
      <c r="E15" s="11"/>
      <c r="F15" s="11"/>
      <c r="G15" s="11"/>
      <c r="H15" s="11"/>
      <c r="I15" s="11"/>
      <c r="J15" s="11"/>
      <c r="K15" s="11"/>
      <c r="L15" s="11"/>
    </row>
    <row r="16" spans="1:47" s="11" customFormat="1" x14ac:dyDescent="0.2"/>
    <row r="17" spans="2:13" s="11" customFormat="1" x14ac:dyDescent="0.2">
      <c r="B17" s="236"/>
    </row>
    <row r="18" spans="2:13" s="11" customFormat="1" x14ac:dyDescent="0.2">
      <c r="B18" s="236"/>
    </row>
    <row r="19" spans="2:13" s="11" customFormat="1" x14ac:dyDescent="0.2">
      <c r="M19" s="11" t="s">
        <v>382</v>
      </c>
    </row>
    <row r="20" spans="2:13" s="11" customFormat="1" x14ac:dyDescent="0.2"/>
    <row r="21" spans="2:13" s="11" customFormat="1" x14ac:dyDescent="0.2">
      <c r="C21" s="236"/>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35" t="s">
        <v>1</v>
      </c>
      <c r="B1" s="835"/>
      <c r="C1" s="835"/>
      <c r="D1" s="835"/>
      <c r="E1" s="268"/>
      <c r="F1" s="268"/>
      <c r="G1" s="269"/>
    </row>
    <row r="2" spans="1:7" x14ac:dyDescent="0.2">
      <c r="A2" s="835"/>
      <c r="B2" s="835"/>
      <c r="C2" s="835"/>
      <c r="D2" s="835"/>
      <c r="E2" s="269"/>
      <c r="F2" s="269"/>
      <c r="G2" s="269"/>
    </row>
    <row r="3" spans="1:7" x14ac:dyDescent="0.2">
      <c r="A3" s="414"/>
      <c r="B3" s="414"/>
      <c r="C3" s="414"/>
      <c r="D3" s="269"/>
      <c r="E3" s="269"/>
      <c r="F3" s="269"/>
      <c r="G3" s="269"/>
    </row>
    <row r="4" spans="1:7" x14ac:dyDescent="0.2">
      <c r="A4" s="268" t="s">
        <v>385</v>
      </c>
      <c r="B4" s="269"/>
      <c r="C4" s="269"/>
      <c r="D4" s="269"/>
      <c r="E4" s="269"/>
      <c r="F4" s="269"/>
      <c r="G4" s="269"/>
    </row>
    <row r="5" spans="1:7" x14ac:dyDescent="0.2">
      <c r="A5" s="270"/>
      <c r="B5" s="270" t="s">
        <v>386</v>
      </c>
      <c r="C5" s="270" t="s">
        <v>387</v>
      </c>
      <c r="D5" s="270" t="s">
        <v>388</v>
      </c>
      <c r="E5" s="270" t="s">
        <v>389</v>
      </c>
      <c r="F5" s="270" t="s">
        <v>54</v>
      </c>
      <c r="G5" s="269"/>
    </row>
    <row r="6" spans="1:7" x14ac:dyDescent="0.2">
      <c r="A6" s="271" t="s">
        <v>386</v>
      </c>
      <c r="B6" s="272">
        <v>1</v>
      </c>
      <c r="C6" s="272">
        <v>238.8</v>
      </c>
      <c r="D6" s="272">
        <v>0.23880000000000001</v>
      </c>
      <c r="E6" s="273" t="s">
        <v>390</v>
      </c>
      <c r="F6" s="273">
        <v>0.27779999999999999</v>
      </c>
      <c r="G6" s="269"/>
    </row>
    <row r="7" spans="1:7" x14ac:dyDescent="0.2">
      <c r="A7" s="268" t="s">
        <v>387</v>
      </c>
      <c r="B7" s="274" t="s">
        <v>391</v>
      </c>
      <c r="C7" s="269">
        <v>1</v>
      </c>
      <c r="D7" s="275" t="s">
        <v>392</v>
      </c>
      <c r="E7" s="275" t="s">
        <v>393</v>
      </c>
      <c r="F7" s="274" t="s">
        <v>394</v>
      </c>
      <c r="G7" s="269"/>
    </row>
    <row r="8" spans="1:7" x14ac:dyDescent="0.2">
      <c r="A8" s="268" t="s">
        <v>388</v>
      </c>
      <c r="B8" s="274">
        <v>4.1867999999999999</v>
      </c>
      <c r="C8" s="275" t="s">
        <v>395</v>
      </c>
      <c r="D8" s="269">
        <v>1</v>
      </c>
      <c r="E8" s="275" t="s">
        <v>396</v>
      </c>
      <c r="F8" s="274">
        <v>1.163</v>
      </c>
      <c r="G8" s="269"/>
    </row>
    <row r="9" spans="1:7" x14ac:dyDescent="0.2">
      <c r="A9" s="268" t="s">
        <v>389</v>
      </c>
      <c r="B9" s="274" t="s">
        <v>397</v>
      </c>
      <c r="C9" s="275" t="s">
        <v>398</v>
      </c>
      <c r="D9" s="275" t="s">
        <v>399</v>
      </c>
      <c r="E9" s="274">
        <v>1</v>
      </c>
      <c r="F9" s="276">
        <v>11630</v>
      </c>
      <c r="G9" s="269"/>
    </row>
    <row r="10" spans="1:7" x14ac:dyDescent="0.2">
      <c r="A10" s="277" t="s">
        <v>54</v>
      </c>
      <c r="B10" s="278">
        <v>3.6</v>
      </c>
      <c r="C10" s="278">
        <v>860</v>
      </c>
      <c r="D10" s="278">
        <v>0.86</v>
      </c>
      <c r="E10" s="279" t="s">
        <v>400</v>
      </c>
      <c r="F10" s="278">
        <v>1</v>
      </c>
      <c r="G10" s="269"/>
    </row>
    <row r="11" spans="1:7" x14ac:dyDescent="0.2">
      <c r="A11" s="268"/>
      <c r="B11" s="269"/>
      <c r="C11" s="269"/>
      <c r="D11" s="269"/>
      <c r="E11" s="274"/>
      <c r="F11" s="269"/>
      <c r="G11" s="269"/>
    </row>
    <row r="12" spans="1:7" x14ac:dyDescent="0.2">
      <c r="A12" s="268"/>
      <c r="B12" s="269"/>
      <c r="C12" s="269"/>
      <c r="D12" s="269"/>
      <c r="E12" s="274"/>
      <c r="F12" s="269"/>
      <c r="G12" s="269"/>
    </row>
    <row r="13" spans="1:7" x14ac:dyDescent="0.2">
      <c r="A13" s="268" t="s">
        <v>401</v>
      </c>
      <c r="B13" s="269"/>
      <c r="C13" s="269"/>
      <c r="D13" s="269"/>
      <c r="E13" s="269"/>
      <c r="F13" s="269"/>
      <c r="G13" s="269"/>
    </row>
    <row r="14" spans="1:7" x14ac:dyDescent="0.2">
      <c r="A14" s="270"/>
      <c r="B14" s="280" t="s">
        <v>402</v>
      </c>
      <c r="C14" s="270" t="s">
        <v>403</v>
      </c>
      <c r="D14" s="270" t="s">
        <v>404</v>
      </c>
      <c r="E14" s="270" t="s">
        <v>405</v>
      </c>
      <c r="F14" s="270" t="s">
        <v>406</v>
      </c>
      <c r="G14" s="269"/>
    </row>
    <row r="15" spans="1:7" x14ac:dyDescent="0.2">
      <c r="A15" s="271" t="s">
        <v>402</v>
      </c>
      <c r="B15" s="272">
        <v>1</v>
      </c>
      <c r="C15" s="272">
        <v>2.3810000000000001E-2</v>
      </c>
      <c r="D15" s="272">
        <v>0.13370000000000001</v>
      </c>
      <c r="E15" s="272">
        <v>3.7850000000000001</v>
      </c>
      <c r="F15" s="272">
        <v>3.8E-3</v>
      </c>
      <c r="G15" s="269"/>
    </row>
    <row r="16" spans="1:7" x14ac:dyDescent="0.2">
      <c r="A16" s="268" t="s">
        <v>403</v>
      </c>
      <c r="B16" s="269">
        <v>42</v>
      </c>
      <c r="C16" s="269">
        <v>1</v>
      </c>
      <c r="D16" s="269">
        <v>5.6150000000000002</v>
      </c>
      <c r="E16" s="269">
        <v>159</v>
      </c>
      <c r="F16" s="269">
        <v>0.159</v>
      </c>
      <c r="G16" s="269"/>
    </row>
    <row r="17" spans="1:7" x14ac:dyDescent="0.2">
      <c r="A17" s="268" t="s">
        <v>404</v>
      </c>
      <c r="B17" s="269">
        <v>7.48</v>
      </c>
      <c r="C17" s="269">
        <v>0.17810000000000001</v>
      </c>
      <c r="D17" s="269">
        <v>1</v>
      </c>
      <c r="E17" s="269">
        <v>28.3</v>
      </c>
      <c r="F17" s="269">
        <v>2.8299999999999999E-2</v>
      </c>
      <c r="G17" s="269"/>
    </row>
    <row r="18" spans="1:7" x14ac:dyDescent="0.2">
      <c r="A18" s="268" t="s">
        <v>405</v>
      </c>
      <c r="B18" s="269">
        <v>0.26419999999999999</v>
      </c>
      <c r="C18" s="269">
        <v>6.3E-3</v>
      </c>
      <c r="D18" s="269">
        <v>3.5299999999999998E-2</v>
      </c>
      <c r="E18" s="269">
        <v>1</v>
      </c>
      <c r="F18" s="269">
        <v>1E-3</v>
      </c>
      <c r="G18" s="269"/>
    </row>
    <row r="19" spans="1:7" x14ac:dyDescent="0.2">
      <c r="A19" s="277" t="s">
        <v>406</v>
      </c>
      <c r="B19" s="278">
        <v>264.2</v>
      </c>
      <c r="C19" s="278">
        <v>6.2889999999999997</v>
      </c>
      <c r="D19" s="278">
        <v>35.314700000000002</v>
      </c>
      <c r="E19" s="281">
        <v>1000</v>
      </c>
      <c r="F19" s="278">
        <v>1</v>
      </c>
      <c r="G19" s="269"/>
    </row>
    <row r="20" spans="1:7" x14ac:dyDescent="0.2">
      <c r="A20" s="269"/>
      <c r="B20" s="269"/>
      <c r="C20" s="269"/>
      <c r="D20" s="269"/>
      <c r="E20" s="269"/>
      <c r="F20" s="269"/>
      <c r="G20" s="269"/>
    </row>
    <row r="21" spans="1:7" x14ac:dyDescent="0.2">
      <c r="A21" s="269"/>
      <c r="B21" s="269"/>
      <c r="C21" s="269"/>
      <c r="D21" s="269"/>
      <c r="E21" s="269"/>
      <c r="F21" s="269"/>
      <c r="G21" s="269"/>
    </row>
    <row r="22" spans="1:7" x14ac:dyDescent="0.2">
      <c r="A22" s="268" t="s">
        <v>407</v>
      </c>
      <c r="B22" s="269"/>
      <c r="C22" s="269"/>
      <c r="D22" s="269"/>
      <c r="E22" s="269"/>
      <c r="F22" s="269"/>
      <c r="G22" s="269"/>
    </row>
    <row r="23" spans="1:7" x14ac:dyDescent="0.2">
      <c r="A23" s="282" t="s">
        <v>276</v>
      </c>
      <c r="B23" s="282"/>
      <c r="C23" s="282"/>
      <c r="D23" s="282"/>
      <c r="E23" s="282"/>
      <c r="F23" s="282"/>
      <c r="G23" s="269"/>
    </row>
    <row r="24" spans="1:7" x14ac:dyDescent="0.2">
      <c r="A24" s="836" t="s">
        <v>408</v>
      </c>
      <c r="B24" s="836"/>
      <c r="C24" s="836"/>
      <c r="D24" s="837" t="s">
        <v>409</v>
      </c>
      <c r="E24" s="837"/>
      <c r="F24" s="837"/>
      <c r="G24" s="269"/>
    </row>
    <row r="25" spans="1:7" x14ac:dyDescent="0.2">
      <c r="A25" s="269"/>
      <c r="B25" s="269"/>
      <c r="C25" s="269"/>
      <c r="D25" s="269"/>
      <c r="E25" s="269"/>
      <c r="F25" s="269"/>
      <c r="G25" s="269"/>
    </row>
    <row r="26" spans="1:7" x14ac:dyDescent="0.2">
      <c r="A26" s="269"/>
      <c r="B26" s="269"/>
      <c r="C26" s="269"/>
      <c r="D26" s="269"/>
      <c r="E26" s="269"/>
      <c r="F26" s="269"/>
      <c r="G26" s="269"/>
    </row>
    <row r="27" spans="1:7" x14ac:dyDescent="0.2">
      <c r="A27" s="6" t="s">
        <v>410</v>
      </c>
      <c r="B27" s="269"/>
      <c r="C27" s="6"/>
      <c r="D27" s="268" t="s">
        <v>411</v>
      </c>
      <c r="E27" s="269"/>
      <c r="F27" s="269"/>
      <c r="G27" s="269"/>
    </row>
    <row r="28" spans="1:7" x14ac:dyDescent="0.2">
      <c r="A28" s="280" t="s">
        <v>276</v>
      </c>
      <c r="B28" s="270" t="s">
        <v>413</v>
      </c>
      <c r="C28" s="3"/>
      <c r="D28" s="271" t="s">
        <v>110</v>
      </c>
      <c r="E28" s="272"/>
      <c r="F28" s="273" t="s">
        <v>414</v>
      </c>
      <c r="G28" s="269"/>
    </row>
    <row r="29" spans="1:7" x14ac:dyDescent="0.2">
      <c r="A29" s="283" t="s">
        <v>572</v>
      </c>
      <c r="B29" s="284" t="s">
        <v>418</v>
      </c>
      <c r="C29" s="3"/>
      <c r="D29" s="277" t="s">
        <v>379</v>
      </c>
      <c r="E29" s="278"/>
      <c r="F29" s="279" t="s">
        <v>419</v>
      </c>
      <c r="G29" s="269"/>
    </row>
    <row r="30" spans="1:7" x14ac:dyDescent="0.2">
      <c r="A30" s="65" t="s">
        <v>573</v>
      </c>
      <c r="B30" s="285" t="s">
        <v>420</v>
      </c>
      <c r="C30" s="269"/>
      <c r="D30" s="269"/>
      <c r="E30" s="269"/>
      <c r="F30" s="269"/>
      <c r="G30" s="269"/>
    </row>
    <row r="31" spans="1:7" x14ac:dyDescent="0.2">
      <c r="A31" s="269"/>
      <c r="B31" s="269"/>
      <c r="C31" s="269"/>
      <c r="D31" s="269"/>
      <c r="E31" s="269"/>
      <c r="F31" s="269"/>
      <c r="G31" s="269"/>
    </row>
    <row r="32" spans="1:7" x14ac:dyDescent="0.2">
      <c r="A32" s="269"/>
      <c r="B32" s="269"/>
      <c r="C32" s="269"/>
      <c r="D32" s="269"/>
      <c r="E32" s="269"/>
      <c r="F32" s="269"/>
      <c r="G32" s="269"/>
    </row>
    <row r="33" spans="1:7" x14ac:dyDescent="0.2">
      <c r="A33" s="268" t="s">
        <v>412</v>
      </c>
      <c r="B33" s="269"/>
      <c r="C33" s="269"/>
      <c r="D33" s="269"/>
      <c r="E33" s="268" t="s">
        <v>421</v>
      </c>
      <c r="F33" s="269"/>
      <c r="G33" s="269"/>
    </row>
    <row r="34" spans="1:7" x14ac:dyDescent="0.2">
      <c r="A34" s="282" t="s">
        <v>415</v>
      </c>
      <c r="B34" s="282" t="s">
        <v>416</v>
      </c>
      <c r="C34" s="282" t="s">
        <v>417</v>
      </c>
      <c r="D34" s="269"/>
      <c r="E34" s="270"/>
      <c r="F34" s="270" t="s">
        <v>422</v>
      </c>
      <c r="G34" s="269"/>
    </row>
    <row r="35" spans="1:7" x14ac:dyDescent="0.2">
      <c r="A35" s="1"/>
      <c r="B35" s="1"/>
      <c r="C35" s="1"/>
      <c r="D35" s="1"/>
      <c r="E35" s="271" t="s">
        <v>423</v>
      </c>
      <c r="F35" s="286">
        <v>11.6</v>
      </c>
      <c r="G35" s="269"/>
    </row>
    <row r="36" spans="1:7" x14ac:dyDescent="0.2">
      <c r="A36" s="1"/>
      <c r="B36" s="1"/>
      <c r="C36" s="1"/>
      <c r="D36" s="1"/>
      <c r="E36" s="268" t="s">
        <v>48</v>
      </c>
      <c r="F36" s="286">
        <v>8.5299999999999994</v>
      </c>
      <c r="G36" s="269"/>
    </row>
    <row r="37" spans="1:7" ht="14.25" customHeight="1" x14ac:dyDescent="0.2">
      <c r="A37" s="1"/>
      <c r="B37" s="1"/>
      <c r="C37" s="1"/>
      <c r="D37" s="1"/>
      <c r="E37" s="268" t="s">
        <v>49</v>
      </c>
      <c r="F37" s="286">
        <v>7.88</v>
      </c>
      <c r="G37" s="269"/>
    </row>
    <row r="38" spans="1:7" ht="14.25" customHeight="1" x14ac:dyDescent="0.2">
      <c r="A38" s="1"/>
      <c r="B38" s="1"/>
      <c r="C38" s="1"/>
      <c r="D38" s="1"/>
      <c r="E38" s="615" t="s">
        <v>424</v>
      </c>
      <c r="F38" s="286">
        <v>7.93</v>
      </c>
      <c r="G38" s="269"/>
    </row>
    <row r="39" spans="1:7" x14ac:dyDescent="0.2">
      <c r="A39" s="1"/>
      <c r="B39" s="1"/>
      <c r="C39" s="1"/>
      <c r="D39" s="1"/>
      <c r="E39" s="268" t="s">
        <v>123</v>
      </c>
      <c r="F39" s="286">
        <v>7.46</v>
      </c>
      <c r="G39" s="269"/>
    </row>
    <row r="40" spans="1:7" x14ac:dyDescent="0.2">
      <c r="A40" s="1"/>
      <c r="B40" s="1"/>
      <c r="C40" s="1"/>
      <c r="D40" s="1"/>
      <c r="E40" s="268" t="s">
        <v>124</v>
      </c>
      <c r="F40" s="286">
        <v>6.66</v>
      </c>
      <c r="G40" s="269"/>
    </row>
    <row r="41" spans="1:7" x14ac:dyDescent="0.2">
      <c r="A41" s="1"/>
      <c r="B41" s="1"/>
      <c r="C41" s="1"/>
      <c r="D41" s="1"/>
      <c r="E41" s="277" t="s">
        <v>425</v>
      </c>
      <c r="F41" s="287">
        <v>8</v>
      </c>
      <c r="G41" s="269"/>
    </row>
    <row r="42" spans="1:7" x14ac:dyDescent="0.2">
      <c r="A42" s="269"/>
      <c r="B42" s="269"/>
      <c r="C42" s="269"/>
      <c r="D42" s="269"/>
      <c r="E42" s="269"/>
      <c r="F42" s="269"/>
      <c r="G42" s="269"/>
    </row>
    <row r="43" spans="1:7" ht="15" x14ac:dyDescent="0.25">
      <c r="A43" s="288" t="s">
        <v>584</v>
      </c>
      <c r="B43" s="269"/>
      <c r="C43" s="269"/>
      <c r="D43" s="269"/>
      <c r="E43" s="269"/>
      <c r="F43" s="269"/>
      <c r="G43" s="269"/>
    </row>
    <row r="44" spans="1:7" x14ac:dyDescent="0.2">
      <c r="A44" s="1" t="s">
        <v>585</v>
      </c>
      <c r="B44" s="269"/>
      <c r="C44" s="269"/>
      <c r="D44" s="269"/>
      <c r="E44" s="269"/>
      <c r="F44" s="269"/>
      <c r="G44" s="269"/>
    </row>
    <row r="45" spans="1:7" x14ac:dyDescent="0.2">
      <c r="A45" s="269"/>
      <c r="B45" s="269"/>
      <c r="C45" s="269"/>
      <c r="D45" s="269"/>
      <c r="E45" s="269"/>
      <c r="F45" s="269"/>
      <c r="G45" s="269"/>
    </row>
    <row r="46" spans="1:7" ht="15" x14ac:dyDescent="0.25">
      <c r="A46" s="288" t="s">
        <v>426</v>
      </c>
      <c r="B46" s="1"/>
      <c r="C46" s="1"/>
      <c r="D46" s="1"/>
      <c r="E46" s="1"/>
      <c r="F46" s="1"/>
      <c r="G46" s="1"/>
    </row>
    <row r="47" spans="1:7" ht="14.25" customHeight="1" x14ac:dyDescent="0.2">
      <c r="A47" s="838" t="s">
        <v>639</v>
      </c>
      <c r="B47" s="838"/>
      <c r="C47" s="838"/>
      <c r="D47" s="838"/>
      <c r="E47" s="838"/>
      <c r="F47" s="838"/>
      <c r="G47" s="838"/>
    </row>
    <row r="48" spans="1:7" x14ac:dyDescent="0.2">
      <c r="A48" s="838"/>
      <c r="B48" s="838"/>
      <c r="C48" s="838"/>
      <c r="D48" s="838"/>
      <c r="E48" s="838"/>
      <c r="F48" s="838"/>
      <c r="G48" s="838"/>
    </row>
    <row r="49" spans="1:200" x14ac:dyDescent="0.2">
      <c r="A49" s="838"/>
      <c r="B49" s="838"/>
      <c r="C49" s="838"/>
      <c r="D49" s="838"/>
      <c r="E49" s="838"/>
      <c r="F49" s="838"/>
      <c r="G49" s="838"/>
    </row>
    <row r="50" spans="1:200" ht="15" x14ac:dyDescent="0.25">
      <c r="A50" s="288" t="s">
        <v>427</v>
      </c>
      <c r="B50" s="1"/>
      <c r="C50" s="1"/>
      <c r="D50" s="1"/>
      <c r="E50" s="1"/>
      <c r="F50" s="1"/>
      <c r="G50" s="1"/>
    </row>
    <row r="51" spans="1:200" x14ac:dyDescent="0.2">
      <c r="A51" s="1" t="s">
        <v>578</v>
      </c>
      <c r="B51" s="1"/>
      <c r="C51" s="1"/>
      <c r="D51" s="1"/>
      <c r="E51" s="1"/>
      <c r="F51" s="1"/>
      <c r="G51" s="1"/>
    </row>
    <row r="52" spans="1:200" x14ac:dyDescent="0.2">
      <c r="A52" s="1" t="s">
        <v>589</v>
      </c>
      <c r="B52" s="1"/>
      <c r="C52" s="1"/>
      <c r="D52" s="1"/>
      <c r="E52" s="1"/>
      <c r="F52" s="1"/>
      <c r="G52" s="1"/>
    </row>
    <row r="53" spans="1:200" x14ac:dyDescent="0.2">
      <c r="A53" s="1" t="s">
        <v>579</v>
      </c>
      <c r="B53" s="1"/>
      <c r="C53" s="1"/>
      <c r="D53" s="1"/>
      <c r="E53" s="1"/>
      <c r="F53" s="1"/>
      <c r="G53" s="1"/>
    </row>
    <row r="54" spans="1:200" x14ac:dyDescent="0.2">
      <c r="A54" s="1"/>
      <c r="B54" s="1"/>
      <c r="C54" s="1"/>
      <c r="D54" s="1"/>
      <c r="E54" s="1"/>
      <c r="F54" s="1"/>
      <c r="G54" s="1"/>
    </row>
    <row r="55" spans="1:200" ht="15" x14ac:dyDescent="0.25">
      <c r="A55" s="288" t="s">
        <v>428</v>
      </c>
      <c r="B55" s="1"/>
      <c r="C55" s="1"/>
      <c r="D55" s="1"/>
      <c r="E55" s="1"/>
      <c r="F55" s="1"/>
      <c r="G55" s="1"/>
    </row>
    <row r="56" spans="1:200" ht="14.25" customHeight="1" x14ac:dyDescent="0.2">
      <c r="A56" s="838" t="s">
        <v>662</v>
      </c>
      <c r="B56" s="838"/>
      <c r="C56" s="838"/>
      <c r="D56" s="838"/>
      <c r="E56" s="838"/>
      <c r="F56" s="838"/>
      <c r="G56" s="838"/>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38"/>
      <c r="B57" s="838"/>
      <c r="C57" s="838"/>
      <c r="D57" s="838"/>
      <c r="E57" s="838"/>
      <c r="F57" s="838"/>
      <c r="G57" s="838"/>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38"/>
      <c r="B58" s="838"/>
      <c r="C58" s="838"/>
      <c r="D58" s="838"/>
      <c r="E58" s="838"/>
      <c r="F58" s="838"/>
      <c r="G58" s="838"/>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38"/>
      <c r="B59" s="838"/>
      <c r="C59" s="838"/>
      <c r="D59" s="838"/>
      <c r="E59" s="838"/>
      <c r="F59" s="838"/>
      <c r="G59" s="83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8"/>
      <c r="B60" s="838"/>
      <c r="C60" s="838"/>
      <c r="D60" s="838"/>
      <c r="E60" s="838"/>
      <c r="F60" s="838"/>
      <c r="G60" s="838"/>
    </row>
    <row r="61" spans="1:200" ht="15" x14ac:dyDescent="0.25">
      <c r="A61" s="288" t="s">
        <v>547</v>
      </c>
      <c r="B61" s="1"/>
      <c r="C61" s="1"/>
      <c r="D61" s="1"/>
      <c r="E61" s="1"/>
      <c r="F61" s="1"/>
      <c r="G61" s="1"/>
    </row>
    <row r="62" spans="1:200" x14ac:dyDescent="0.2">
      <c r="A62" s="1" t="s">
        <v>575</v>
      </c>
      <c r="B62" s="1"/>
      <c r="C62" s="1"/>
      <c r="D62" s="1"/>
      <c r="E62" s="1"/>
      <c r="F62" s="1"/>
      <c r="G62" s="1"/>
    </row>
    <row r="63" spans="1:200" x14ac:dyDescent="0.2">
      <c r="A63" s="1" t="s">
        <v>574</v>
      </c>
      <c r="B63" s="1"/>
      <c r="C63" s="1"/>
      <c r="D63" s="1"/>
      <c r="E63" s="1"/>
      <c r="F63" s="1"/>
      <c r="G63" s="1"/>
    </row>
    <row r="64" spans="1:200" x14ac:dyDescent="0.2">
      <c r="A64" s="1"/>
      <c r="B64" s="1"/>
      <c r="C64" s="1"/>
      <c r="D64" s="1"/>
      <c r="E64" s="1"/>
      <c r="F64" s="1"/>
      <c r="G64" s="1"/>
    </row>
    <row r="65" spans="1:7" ht="15" x14ac:dyDescent="0.25">
      <c r="A65" s="288" t="s">
        <v>657</v>
      </c>
      <c r="B65" s="1"/>
      <c r="C65" s="1"/>
      <c r="D65" s="1"/>
      <c r="E65" s="1"/>
      <c r="F65" s="1"/>
      <c r="G65" s="1"/>
    </row>
    <row r="66" spans="1:7" x14ac:dyDescent="0.2">
      <c r="A66" s="1" t="s">
        <v>576</v>
      </c>
      <c r="B66" s="1"/>
      <c r="C66" s="1"/>
      <c r="D66" s="1"/>
      <c r="E66" s="1"/>
      <c r="F66" s="1"/>
      <c r="G66" s="1"/>
    </row>
    <row r="67" spans="1:7" x14ac:dyDescent="0.2">
      <c r="A67" s="1" t="s">
        <v>577</v>
      </c>
      <c r="B67" s="1"/>
      <c r="C67" s="1"/>
      <c r="D67" s="1"/>
      <c r="E67" s="1"/>
      <c r="F67" s="1"/>
      <c r="G67" s="1"/>
    </row>
    <row r="68" spans="1:7" x14ac:dyDescent="0.2">
      <c r="A68" s="1" t="s">
        <v>658</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75" defaultRowHeight="12.75" x14ac:dyDescent="0.2"/>
  <cols>
    <col min="1" max="1" width="11" style="18" customWidth="1"/>
    <col min="2" max="16384" width="11.375" style="18"/>
  </cols>
  <sheetData>
    <row r="1" spans="1:18" s="3" customFormat="1" ht="13.5" thickTop="1" x14ac:dyDescent="0.2">
      <c r="A1" s="299" t="s">
        <v>437</v>
      </c>
      <c r="B1" s="582"/>
      <c r="C1" s="582"/>
      <c r="D1" s="582"/>
    </row>
    <row r="2" spans="1:18" x14ac:dyDescent="0.2">
      <c r="A2" s="583"/>
      <c r="B2" s="457"/>
      <c r="C2" s="457"/>
      <c r="D2" s="584"/>
    </row>
    <row r="3" spans="1:18" x14ac:dyDescent="0.2">
      <c r="A3" s="585"/>
      <c r="B3" s="585">
        <v>2018</v>
      </c>
      <c r="C3" s="585">
        <v>2019</v>
      </c>
      <c r="D3" s="585">
        <v>2020</v>
      </c>
    </row>
    <row r="4" spans="1:18" x14ac:dyDescent="0.2">
      <c r="A4" s="18" t="s">
        <v>127</v>
      </c>
      <c r="B4" s="586">
        <v>6.4800745930508025E-2</v>
      </c>
      <c r="C4" s="586">
        <v>3.3219546307709544</v>
      </c>
      <c r="D4" s="586">
        <v>-1.4156484151397264</v>
      </c>
      <c r="Q4" s="587"/>
      <c r="R4" s="587"/>
    </row>
    <row r="5" spans="1:18" x14ac:dyDescent="0.2">
      <c r="A5" s="18" t="s">
        <v>128</v>
      </c>
      <c r="B5" s="586">
        <v>0.77538939727717215</v>
      </c>
      <c r="C5" s="586">
        <v>2.6458203498935595</v>
      </c>
      <c r="D5" s="586">
        <v>-1.2264952425550877</v>
      </c>
    </row>
    <row r="6" spans="1:18" x14ac:dyDescent="0.2">
      <c r="A6" s="18" t="s">
        <v>129</v>
      </c>
      <c r="B6" s="586">
        <v>1.0528166707765787</v>
      </c>
      <c r="C6" s="586">
        <v>2.3270883893727334</v>
      </c>
      <c r="D6" s="586">
        <v>-2.5003865841461841</v>
      </c>
    </row>
    <row r="7" spans="1:18" x14ac:dyDescent="0.2">
      <c r="A7" s="18" t="s">
        <v>130</v>
      </c>
      <c r="B7" s="586">
        <v>1.683604646005544</v>
      </c>
      <c r="C7" s="586">
        <v>1.8775844331416032</v>
      </c>
      <c r="D7" s="586">
        <v>-6.2764747003071637</v>
      </c>
    </row>
    <row r="8" spans="1:18" x14ac:dyDescent="0.2">
      <c r="A8" s="18" t="s">
        <v>131</v>
      </c>
      <c r="B8" s="586">
        <v>1.3535829566820521</v>
      </c>
      <c r="C8" s="586">
        <v>2.1019810116435576</v>
      </c>
      <c r="D8" s="588">
        <v>-9.9124142582621069</v>
      </c>
    </row>
    <row r="9" spans="1:18" x14ac:dyDescent="0.2">
      <c r="A9" s="18" t="s">
        <v>132</v>
      </c>
      <c r="B9" s="586">
        <v>1.1873748163821347</v>
      </c>
      <c r="C9" s="586">
        <v>1.9848172602728602</v>
      </c>
      <c r="D9" s="588">
        <v>-11.724073502017184</v>
      </c>
    </row>
    <row r="10" spans="1:18" x14ac:dyDescent="0.2">
      <c r="A10" s="18" t="s">
        <v>133</v>
      </c>
      <c r="B10" s="586">
        <v>1.5356917664274576</v>
      </c>
      <c r="C10" s="586">
        <v>1.8587300759942882</v>
      </c>
      <c r="D10" s="588">
        <v>-13.436821795274721</v>
      </c>
    </row>
    <row r="11" spans="1:18" x14ac:dyDescent="0.2">
      <c r="A11" s="18" t="s">
        <v>134</v>
      </c>
      <c r="B11" s="586">
        <v>1.8210087664733843</v>
      </c>
      <c r="C11" s="586">
        <v>1.425860281549765</v>
      </c>
      <c r="D11" s="588" t="s">
        <v>526</v>
      </c>
    </row>
    <row r="12" spans="1:18" x14ac:dyDescent="0.2">
      <c r="A12" s="18" t="s">
        <v>135</v>
      </c>
      <c r="B12" s="586">
        <v>2.0735219121925117</v>
      </c>
      <c r="C12" s="586">
        <v>1.1325842625548315</v>
      </c>
      <c r="D12" s="588" t="s">
        <v>526</v>
      </c>
    </row>
    <row r="13" spans="1:18" x14ac:dyDescent="0.2">
      <c r="A13" s="18" t="s">
        <v>136</v>
      </c>
      <c r="B13" s="586">
        <v>2.3080548720052012</v>
      </c>
      <c r="C13" s="586">
        <v>0.60785207671684371</v>
      </c>
      <c r="D13" s="588" t="s">
        <v>526</v>
      </c>
    </row>
    <row r="14" spans="1:18" x14ac:dyDescent="0.2">
      <c r="A14" s="18" t="s">
        <v>137</v>
      </c>
      <c r="B14" s="586">
        <v>2.6469021703338158</v>
      </c>
      <c r="C14" s="586">
        <v>1.7762091753083065E-2</v>
      </c>
      <c r="D14" s="586" t="s">
        <v>526</v>
      </c>
    </row>
    <row r="15" spans="1:18" x14ac:dyDescent="0.2">
      <c r="A15" s="457" t="s">
        <v>138</v>
      </c>
      <c r="B15" s="463">
        <v>2.7690078947321535</v>
      </c>
      <c r="C15" s="463">
        <v>-0.26404334359709619</v>
      </c>
      <c r="D15" s="463" t="s">
        <v>526</v>
      </c>
    </row>
    <row r="16" spans="1:18" x14ac:dyDescent="0.2">
      <c r="A16" s="590"/>
      <c r="D16" s="591"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2.75" x14ac:dyDescent="0.2"/>
  <cols>
    <col min="1" max="1" width="27.375" style="81" customWidth="1"/>
    <col min="2" max="2" width="9.375" style="81" customWidth="1"/>
    <col min="3" max="3" width="12" style="81" customWidth="1"/>
    <col min="4" max="4" width="9.375" style="81" customWidth="1"/>
    <col min="5" max="5" width="10.5" style="81" customWidth="1"/>
    <col min="6" max="6" width="9.375" style="81" customWidth="1"/>
    <col min="7" max="7" width="10.75" style="81" customWidth="1"/>
    <col min="8" max="8" width="15.75" style="81" customWidth="1"/>
    <col min="9" max="9" width="11" style="81"/>
    <col min="10" max="10" width="10.875" style="81" bestFit="1" customWidth="1"/>
    <col min="11" max="256" width="10" style="81"/>
    <col min="257" max="257" width="24" style="81" customWidth="1"/>
    <col min="258" max="260" width="8.25" style="81" bestFit="1" customWidth="1"/>
    <col min="261" max="261" width="7.5" style="81" bestFit="1" customWidth="1"/>
    <col min="262" max="262" width="8.25" style="81" bestFit="1" customWidth="1"/>
    <col min="263" max="263" width="7.5" style="81" bestFit="1" customWidth="1"/>
    <col min="264" max="264" width="10.875" style="81" bestFit="1" customWidth="1"/>
    <col min="265" max="265" width="10" style="81"/>
    <col min="266" max="266" width="10.875" style="81" bestFit="1" customWidth="1"/>
    <col min="267" max="512" width="10" style="81"/>
    <col min="513" max="513" width="24" style="81" customWidth="1"/>
    <col min="514" max="516" width="8.25" style="81" bestFit="1" customWidth="1"/>
    <col min="517" max="517" width="7.5" style="81" bestFit="1" customWidth="1"/>
    <col min="518" max="518" width="8.25" style="81" bestFit="1" customWidth="1"/>
    <col min="519" max="519" width="7.5" style="81" bestFit="1" customWidth="1"/>
    <col min="520" max="520" width="10.875" style="81" bestFit="1" customWidth="1"/>
    <col min="521" max="521" width="10" style="81"/>
    <col min="522" max="522" width="10.875" style="81" bestFit="1" customWidth="1"/>
    <col min="523" max="768" width="10" style="81"/>
    <col min="769" max="769" width="24" style="81" customWidth="1"/>
    <col min="770" max="772" width="8.25" style="81" bestFit="1" customWidth="1"/>
    <col min="773" max="773" width="7.5" style="81" bestFit="1" customWidth="1"/>
    <col min="774" max="774" width="8.25" style="81" bestFit="1" customWidth="1"/>
    <col min="775" max="775" width="7.5" style="81" bestFit="1" customWidth="1"/>
    <col min="776" max="776" width="10.875" style="81" bestFit="1" customWidth="1"/>
    <col min="777" max="777" width="10" style="81"/>
    <col min="778" max="778" width="10.875" style="81" bestFit="1" customWidth="1"/>
    <col min="779" max="1024" width="11" style="81"/>
    <col min="1025" max="1025" width="24" style="81" customWidth="1"/>
    <col min="1026" max="1028" width="8.25" style="81" bestFit="1" customWidth="1"/>
    <col min="1029" max="1029" width="7.5" style="81" bestFit="1" customWidth="1"/>
    <col min="1030" max="1030" width="8.25" style="81" bestFit="1" customWidth="1"/>
    <col min="1031" max="1031" width="7.5" style="81" bestFit="1" customWidth="1"/>
    <col min="1032" max="1032" width="10.875" style="81" bestFit="1" customWidth="1"/>
    <col min="1033" max="1033" width="10" style="81"/>
    <col min="1034" max="1034" width="10.875" style="81" bestFit="1" customWidth="1"/>
    <col min="1035" max="1280" width="10" style="81"/>
    <col min="1281" max="1281" width="24" style="81" customWidth="1"/>
    <col min="1282" max="1284" width="8.25" style="81" bestFit="1" customWidth="1"/>
    <col min="1285" max="1285" width="7.5" style="81" bestFit="1" customWidth="1"/>
    <col min="1286" max="1286" width="8.25" style="81" bestFit="1" customWidth="1"/>
    <col min="1287" max="1287" width="7.5" style="81" bestFit="1" customWidth="1"/>
    <col min="1288" max="1288" width="10.875" style="81" bestFit="1" customWidth="1"/>
    <col min="1289" max="1289" width="10" style="81"/>
    <col min="1290" max="1290" width="10.875" style="81" bestFit="1" customWidth="1"/>
    <col min="1291" max="1536" width="10" style="81"/>
    <col min="1537" max="1537" width="24" style="81" customWidth="1"/>
    <col min="1538" max="1540" width="8.25" style="81" bestFit="1" customWidth="1"/>
    <col min="1541" max="1541" width="7.5" style="81" bestFit="1" customWidth="1"/>
    <col min="1542" max="1542" width="8.25" style="81" bestFit="1" customWidth="1"/>
    <col min="1543" max="1543" width="7.5" style="81" bestFit="1" customWidth="1"/>
    <col min="1544" max="1544" width="10.875" style="81" bestFit="1" customWidth="1"/>
    <col min="1545" max="1545" width="10" style="81"/>
    <col min="1546" max="1546" width="10.875" style="81" bestFit="1" customWidth="1"/>
    <col min="1547" max="1792" width="10" style="81"/>
    <col min="1793" max="1793" width="24" style="81" customWidth="1"/>
    <col min="1794" max="1796" width="8.25" style="81" bestFit="1" customWidth="1"/>
    <col min="1797" max="1797" width="7.5" style="81" bestFit="1" customWidth="1"/>
    <col min="1798" max="1798" width="8.25" style="81" bestFit="1" customWidth="1"/>
    <col min="1799" max="1799" width="7.5" style="81" bestFit="1" customWidth="1"/>
    <col min="1800" max="1800" width="10.875" style="81" bestFit="1" customWidth="1"/>
    <col min="1801" max="1801" width="10" style="81"/>
    <col min="1802" max="1802" width="10.875" style="81" bestFit="1" customWidth="1"/>
    <col min="1803" max="2048" width="11" style="81"/>
    <col min="2049" max="2049" width="24" style="81" customWidth="1"/>
    <col min="2050" max="2052" width="8.25" style="81" bestFit="1" customWidth="1"/>
    <col min="2053" max="2053" width="7.5" style="81" bestFit="1" customWidth="1"/>
    <col min="2054" max="2054" width="8.25" style="81" bestFit="1" customWidth="1"/>
    <col min="2055" max="2055" width="7.5" style="81" bestFit="1" customWidth="1"/>
    <col min="2056" max="2056" width="10.875" style="81" bestFit="1" customWidth="1"/>
    <col min="2057" max="2057" width="10" style="81"/>
    <col min="2058" max="2058" width="10.875" style="81" bestFit="1" customWidth="1"/>
    <col min="2059" max="2304" width="10" style="81"/>
    <col min="2305" max="2305" width="24" style="81" customWidth="1"/>
    <col min="2306" max="2308" width="8.25" style="81" bestFit="1" customWidth="1"/>
    <col min="2309" max="2309" width="7.5" style="81" bestFit="1" customWidth="1"/>
    <col min="2310" max="2310" width="8.25" style="81" bestFit="1" customWidth="1"/>
    <col min="2311" max="2311" width="7.5" style="81" bestFit="1" customWidth="1"/>
    <col min="2312" max="2312" width="10.875" style="81" bestFit="1" customWidth="1"/>
    <col min="2313" max="2313" width="10" style="81"/>
    <col min="2314" max="2314" width="10.875" style="81" bestFit="1" customWidth="1"/>
    <col min="2315" max="2560" width="10" style="81"/>
    <col min="2561" max="2561" width="24" style="81" customWidth="1"/>
    <col min="2562" max="2564" width="8.25" style="81" bestFit="1" customWidth="1"/>
    <col min="2565" max="2565" width="7.5" style="81" bestFit="1" customWidth="1"/>
    <col min="2566" max="2566" width="8.25" style="81" bestFit="1" customWidth="1"/>
    <col min="2567" max="2567" width="7.5" style="81" bestFit="1" customWidth="1"/>
    <col min="2568" max="2568" width="10.875" style="81" bestFit="1" customWidth="1"/>
    <col min="2569" max="2569" width="10" style="81"/>
    <col min="2570" max="2570" width="10.875" style="81" bestFit="1" customWidth="1"/>
    <col min="2571" max="2816" width="10" style="81"/>
    <col min="2817" max="2817" width="24" style="81" customWidth="1"/>
    <col min="2818" max="2820" width="8.25" style="81" bestFit="1" customWidth="1"/>
    <col min="2821" max="2821" width="7.5" style="81" bestFit="1" customWidth="1"/>
    <col min="2822" max="2822" width="8.25" style="81" bestFit="1" customWidth="1"/>
    <col min="2823" max="2823" width="7.5" style="81" bestFit="1" customWidth="1"/>
    <col min="2824" max="2824" width="10.875" style="81" bestFit="1" customWidth="1"/>
    <col min="2825" max="2825" width="10" style="81"/>
    <col min="2826" max="2826" width="10.875" style="81" bestFit="1" customWidth="1"/>
    <col min="2827" max="3072" width="11" style="81"/>
    <col min="3073" max="3073" width="24" style="81" customWidth="1"/>
    <col min="3074" max="3076" width="8.25" style="81" bestFit="1" customWidth="1"/>
    <col min="3077" max="3077" width="7.5" style="81" bestFit="1" customWidth="1"/>
    <col min="3078" max="3078" width="8.25" style="81" bestFit="1" customWidth="1"/>
    <col min="3079" max="3079" width="7.5" style="81" bestFit="1" customWidth="1"/>
    <col min="3080" max="3080" width="10.875" style="81" bestFit="1" customWidth="1"/>
    <col min="3081" max="3081" width="10" style="81"/>
    <col min="3082" max="3082" width="10.875" style="81" bestFit="1" customWidth="1"/>
    <col min="3083" max="3328" width="10" style="81"/>
    <col min="3329" max="3329" width="24" style="81" customWidth="1"/>
    <col min="3330" max="3332" width="8.25" style="81" bestFit="1" customWidth="1"/>
    <col min="3333" max="3333" width="7.5" style="81" bestFit="1" customWidth="1"/>
    <col min="3334" max="3334" width="8.25" style="81" bestFit="1" customWidth="1"/>
    <col min="3335" max="3335" width="7.5" style="81" bestFit="1" customWidth="1"/>
    <col min="3336" max="3336" width="10.875" style="81" bestFit="1" customWidth="1"/>
    <col min="3337" max="3337" width="10" style="81"/>
    <col min="3338" max="3338" width="10.875" style="81" bestFit="1" customWidth="1"/>
    <col min="3339" max="3584" width="10" style="81"/>
    <col min="3585" max="3585" width="24" style="81" customWidth="1"/>
    <col min="3586" max="3588" width="8.25" style="81" bestFit="1" customWidth="1"/>
    <col min="3589" max="3589" width="7.5" style="81" bestFit="1" customWidth="1"/>
    <col min="3590" max="3590" width="8.25" style="81" bestFit="1" customWidth="1"/>
    <col min="3591" max="3591" width="7.5" style="81" bestFit="1" customWidth="1"/>
    <col min="3592" max="3592" width="10.875" style="81" bestFit="1" customWidth="1"/>
    <col min="3593" max="3593" width="10" style="81"/>
    <col min="3594" max="3594" width="10.875" style="81" bestFit="1" customWidth="1"/>
    <col min="3595" max="3840" width="10" style="81"/>
    <col min="3841" max="3841" width="24" style="81" customWidth="1"/>
    <col min="3842" max="3844" width="8.25" style="81" bestFit="1" customWidth="1"/>
    <col min="3845" max="3845" width="7.5" style="81" bestFit="1" customWidth="1"/>
    <col min="3846" max="3846" width="8.25" style="81" bestFit="1" customWidth="1"/>
    <col min="3847" max="3847" width="7.5" style="81" bestFit="1" customWidth="1"/>
    <col min="3848" max="3848" width="10.875" style="81" bestFit="1" customWidth="1"/>
    <col min="3849" max="3849" width="10" style="81"/>
    <col min="3850" max="3850" width="10.875" style="81" bestFit="1" customWidth="1"/>
    <col min="3851" max="4096" width="11" style="81"/>
    <col min="4097" max="4097" width="24" style="81" customWidth="1"/>
    <col min="4098" max="4100" width="8.25" style="81" bestFit="1" customWidth="1"/>
    <col min="4101" max="4101" width="7.5" style="81" bestFit="1" customWidth="1"/>
    <col min="4102" max="4102" width="8.25" style="81" bestFit="1" customWidth="1"/>
    <col min="4103" max="4103" width="7.5" style="81" bestFit="1" customWidth="1"/>
    <col min="4104" max="4104" width="10.875" style="81" bestFit="1" customWidth="1"/>
    <col min="4105" max="4105" width="10" style="81"/>
    <col min="4106" max="4106" width="10.875" style="81" bestFit="1" customWidth="1"/>
    <col min="4107" max="4352" width="10" style="81"/>
    <col min="4353" max="4353" width="24" style="81" customWidth="1"/>
    <col min="4354" max="4356" width="8.25" style="81" bestFit="1" customWidth="1"/>
    <col min="4357" max="4357" width="7.5" style="81" bestFit="1" customWidth="1"/>
    <col min="4358" max="4358" width="8.25" style="81" bestFit="1" customWidth="1"/>
    <col min="4359" max="4359" width="7.5" style="81" bestFit="1" customWidth="1"/>
    <col min="4360" max="4360" width="10.875" style="81" bestFit="1" customWidth="1"/>
    <col min="4361" max="4361" width="10" style="81"/>
    <col min="4362" max="4362" width="10.875" style="81" bestFit="1" customWidth="1"/>
    <col min="4363" max="4608" width="10" style="81"/>
    <col min="4609" max="4609" width="24" style="81" customWidth="1"/>
    <col min="4610" max="4612" width="8.25" style="81" bestFit="1" customWidth="1"/>
    <col min="4613" max="4613" width="7.5" style="81" bestFit="1" customWidth="1"/>
    <col min="4614" max="4614" width="8.25" style="81" bestFit="1" customWidth="1"/>
    <col min="4615" max="4615" width="7.5" style="81" bestFit="1" customWidth="1"/>
    <col min="4616" max="4616" width="10.875" style="81" bestFit="1" customWidth="1"/>
    <col min="4617" max="4617" width="10" style="81"/>
    <col min="4618" max="4618" width="10.875" style="81" bestFit="1" customWidth="1"/>
    <col min="4619" max="4864" width="10" style="81"/>
    <col min="4865" max="4865" width="24" style="81" customWidth="1"/>
    <col min="4866" max="4868" width="8.25" style="81" bestFit="1" customWidth="1"/>
    <col min="4869" max="4869" width="7.5" style="81" bestFit="1" customWidth="1"/>
    <col min="4870" max="4870" width="8.25" style="81" bestFit="1" customWidth="1"/>
    <col min="4871" max="4871" width="7.5" style="81" bestFit="1" customWidth="1"/>
    <col min="4872" max="4872" width="10.875" style="81" bestFit="1" customWidth="1"/>
    <col min="4873" max="4873" width="10" style="81"/>
    <col min="4874" max="4874" width="10.875" style="81" bestFit="1" customWidth="1"/>
    <col min="4875" max="5120" width="11" style="81"/>
    <col min="5121" max="5121" width="24" style="81" customWidth="1"/>
    <col min="5122" max="5124" width="8.25" style="81" bestFit="1" customWidth="1"/>
    <col min="5125" max="5125" width="7.5" style="81" bestFit="1" customWidth="1"/>
    <col min="5126" max="5126" width="8.25" style="81" bestFit="1" customWidth="1"/>
    <col min="5127" max="5127" width="7.5" style="81" bestFit="1" customWidth="1"/>
    <col min="5128" max="5128" width="10.875" style="81" bestFit="1" customWidth="1"/>
    <col min="5129" max="5129" width="10" style="81"/>
    <col min="5130" max="5130" width="10.875" style="81" bestFit="1" customWidth="1"/>
    <col min="5131" max="5376" width="10" style="81"/>
    <col min="5377" max="5377" width="24" style="81" customWidth="1"/>
    <col min="5378" max="5380" width="8.25" style="81" bestFit="1" customWidth="1"/>
    <col min="5381" max="5381" width="7.5" style="81" bestFit="1" customWidth="1"/>
    <col min="5382" max="5382" width="8.25" style="81" bestFit="1" customWidth="1"/>
    <col min="5383" max="5383" width="7.5" style="81" bestFit="1" customWidth="1"/>
    <col min="5384" max="5384" width="10.875" style="81" bestFit="1" customWidth="1"/>
    <col min="5385" max="5385" width="10" style="81"/>
    <col min="5386" max="5386" width="10.875" style="81" bestFit="1" customWidth="1"/>
    <col min="5387" max="5632" width="10" style="81"/>
    <col min="5633" max="5633" width="24" style="81" customWidth="1"/>
    <col min="5634" max="5636" width="8.25" style="81" bestFit="1" customWidth="1"/>
    <col min="5637" max="5637" width="7.5" style="81" bestFit="1" customWidth="1"/>
    <col min="5638" max="5638" width="8.25" style="81" bestFit="1" customWidth="1"/>
    <col min="5639" max="5639" width="7.5" style="81" bestFit="1" customWidth="1"/>
    <col min="5640" max="5640" width="10.875" style="81" bestFit="1" customWidth="1"/>
    <col min="5641" max="5641" width="10" style="81"/>
    <col min="5642" max="5642" width="10.875" style="81" bestFit="1" customWidth="1"/>
    <col min="5643" max="5888" width="10" style="81"/>
    <col min="5889" max="5889" width="24" style="81" customWidth="1"/>
    <col min="5890" max="5892" width="8.25" style="81" bestFit="1" customWidth="1"/>
    <col min="5893" max="5893" width="7.5" style="81" bestFit="1" customWidth="1"/>
    <col min="5894" max="5894" width="8.25" style="81" bestFit="1" customWidth="1"/>
    <col min="5895" max="5895" width="7.5" style="81" bestFit="1" customWidth="1"/>
    <col min="5896" max="5896" width="10.875" style="81" bestFit="1" customWidth="1"/>
    <col min="5897" max="5897" width="10" style="81"/>
    <col min="5898" max="5898" width="10.875" style="81" bestFit="1" customWidth="1"/>
    <col min="5899" max="6144" width="11" style="81"/>
    <col min="6145" max="6145" width="24" style="81" customWidth="1"/>
    <col min="6146" max="6148" width="8.25" style="81" bestFit="1" customWidth="1"/>
    <col min="6149" max="6149" width="7.5" style="81" bestFit="1" customWidth="1"/>
    <col min="6150" max="6150" width="8.25" style="81" bestFit="1" customWidth="1"/>
    <col min="6151" max="6151" width="7.5" style="81" bestFit="1" customWidth="1"/>
    <col min="6152" max="6152" width="10.875" style="81" bestFit="1" customWidth="1"/>
    <col min="6153" max="6153" width="10" style="81"/>
    <col min="6154" max="6154" width="10.875" style="81" bestFit="1" customWidth="1"/>
    <col min="6155" max="6400" width="10" style="81"/>
    <col min="6401" max="6401" width="24" style="81" customWidth="1"/>
    <col min="6402" max="6404" width="8.25" style="81" bestFit="1" customWidth="1"/>
    <col min="6405" max="6405" width="7.5" style="81" bestFit="1" customWidth="1"/>
    <col min="6406" max="6406" width="8.25" style="81" bestFit="1" customWidth="1"/>
    <col min="6407" max="6407" width="7.5" style="81" bestFit="1" customWidth="1"/>
    <col min="6408" max="6408" width="10.875" style="81" bestFit="1" customWidth="1"/>
    <col min="6409" max="6409" width="10" style="81"/>
    <col min="6410" max="6410" width="10.875" style="81" bestFit="1" customWidth="1"/>
    <col min="6411" max="6656" width="10" style="81"/>
    <col min="6657" max="6657" width="24" style="81" customWidth="1"/>
    <col min="6658" max="6660" width="8.25" style="81" bestFit="1" customWidth="1"/>
    <col min="6661" max="6661" width="7.5" style="81" bestFit="1" customWidth="1"/>
    <col min="6662" max="6662" width="8.25" style="81" bestFit="1" customWidth="1"/>
    <col min="6663" max="6663" width="7.5" style="81" bestFit="1" customWidth="1"/>
    <col min="6664" max="6664" width="10.875" style="81" bestFit="1" customWidth="1"/>
    <col min="6665" max="6665" width="10" style="81"/>
    <col min="6666" max="6666" width="10.875" style="81" bestFit="1" customWidth="1"/>
    <col min="6667" max="6912" width="10" style="81"/>
    <col min="6913" max="6913" width="24" style="81" customWidth="1"/>
    <col min="6914" max="6916" width="8.25" style="81" bestFit="1" customWidth="1"/>
    <col min="6917" max="6917" width="7.5" style="81" bestFit="1" customWidth="1"/>
    <col min="6918" max="6918" width="8.25" style="81" bestFit="1" customWidth="1"/>
    <col min="6919" max="6919" width="7.5" style="81" bestFit="1" customWidth="1"/>
    <col min="6920" max="6920" width="10.875" style="81" bestFit="1" customWidth="1"/>
    <col min="6921" max="6921" width="10" style="81"/>
    <col min="6922" max="6922" width="10.875" style="81" bestFit="1" customWidth="1"/>
    <col min="6923" max="7168" width="11" style="81"/>
    <col min="7169" max="7169" width="24" style="81" customWidth="1"/>
    <col min="7170" max="7172" width="8.25" style="81" bestFit="1" customWidth="1"/>
    <col min="7173" max="7173" width="7.5" style="81" bestFit="1" customWidth="1"/>
    <col min="7174" max="7174" width="8.25" style="81" bestFit="1" customWidth="1"/>
    <col min="7175" max="7175" width="7.5" style="81" bestFit="1" customWidth="1"/>
    <col min="7176" max="7176" width="10.875" style="81" bestFit="1" customWidth="1"/>
    <col min="7177" max="7177" width="10" style="81"/>
    <col min="7178" max="7178" width="10.875" style="81" bestFit="1" customWidth="1"/>
    <col min="7179" max="7424" width="10" style="81"/>
    <col min="7425" max="7425" width="24" style="81" customWidth="1"/>
    <col min="7426" max="7428" width="8.25" style="81" bestFit="1" customWidth="1"/>
    <col min="7429" max="7429" width="7.5" style="81" bestFit="1" customWidth="1"/>
    <col min="7430" max="7430" width="8.25" style="81" bestFit="1" customWidth="1"/>
    <col min="7431" max="7431" width="7.5" style="81" bestFit="1" customWidth="1"/>
    <col min="7432" max="7432" width="10.875" style="81" bestFit="1" customWidth="1"/>
    <col min="7433" max="7433" width="10" style="81"/>
    <col min="7434" max="7434" width="10.875" style="81" bestFit="1" customWidth="1"/>
    <col min="7435" max="7680" width="10" style="81"/>
    <col min="7681" max="7681" width="24" style="81" customWidth="1"/>
    <col min="7682" max="7684" width="8.25" style="81" bestFit="1" customWidth="1"/>
    <col min="7685" max="7685" width="7.5" style="81" bestFit="1" customWidth="1"/>
    <col min="7686" max="7686" width="8.25" style="81" bestFit="1" customWidth="1"/>
    <col min="7687" max="7687" width="7.5" style="81" bestFit="1" customWidth="1"/>
    <col min="7688" max="7688" width="10.875" style="81" bestFit="1" customWidth="1"/>
    <col min="7689" max="7689" width="10" style="81"/>
    <col min="7690" max="7690" width="10.875" style="81" bestFit="1" customWidth="1"/>
    <col min="7691" max="7936" width="10" style="81"/>
    <col min="7937" max="7937" width="24" style="81" customWidth="1"/>
    <col min="7938" max="7940" width="8.25" style="81" bestFit="1" customWidth="1"/>
    <col min="7941" max="7941" width="7.5" style="81" bestFit="1" customWidth="1"/>
    <col min="7942" max="7942" width="8.25" style="81" bestFit="1" customWidth="1"/>
    <col min="7943" max="7943" width="7.5" style="81" bestFit="1" customWidth="1"/>
    <col min="7944" max="7944" width="10.875" style="81" bestFit="1" customWidth="1"/>
    <col min="7945" max="7945" width="10" style="81"/>
    <col min="7946" max="7946" width="10.875" style="81" bestFit="1" customWidth="1"/>
    <col min="7947" max="8192" width="11" style="81"/>
    <col min="8193" max="8193" width="24" style="81" customWidth="1"/>
    <col min="8194" max="8196" width="8.25" style="81" bestFit="1" customWidth="1"/>
    <col min="8197" max="8197" width="7.5" style="81" bestFit="1" customWidth="1"/>
    <col min="8198" max="8198" width="8.25" style="81" bestFit="1" customWidth="1"/>
    <col min="8199" max="8199" width="7.5" style="81" bestFit="1" customWidth="1"/>
    <col min="8200" max="8200" width="10.875" style="81" bestFit="1" customWidth="1"/>
    <col min="8201" max="8201" width="10" style="81"/>
    <col min="8202" max="8202" width="10.875" style="81" bestFit="1" customWidth="1"/>
    <col min="8203" max="8448" width="10" style="81"/>
    <col min="8449" max="8449" width="24" style="81" customWidth="1"/>
    <col min="8450" max="8452" width="8.25" style="81" bestFit="1" customWidth="1"/>
    <col min="8453" max="8453" width="7.5" style="81" bestFit="1" customWidth="1"/>
    <col min="8454" max="8454" width="8.25" style="81" bestFit="1" customWidth="1"/>
    <col min="8455" max="8455" width="7.5" style="81" bestFit="1" customWidth="1"/>
    <col min="8456" max="8456" width="10.875" style="81" bestFit="1" customWidth="1"/>
    <col min="8457" max="8457" width="10" style="81"/>
    <col min="8458" max="8458" width="10.875" style="81" bestFit="1" customWidth="1"/>
    <col min="8459" max="8704" width="10" style="81"/>
    <col min="8705" max="8705" width="24" style="81" customWidth="1"/>
    <col min="8706" max="8708" width="8.25" style="81" bestFit="1" customWidth="1"/>
    <col min="8709" max="8709" width="7.5" style="81" bestFit="1" customWidth="1"/>
    <col min="8710" max="8710" width="8.25" style="81" bestFit="1" customWidth="1"/>
    <col min="8711" max="8711" width="7.5" style="81" bestFit="1" customWidth="1"/>
    <col min="8712" max="8712" width="10.875" style="81" bestFit="1" customWidth="1"/>
    <col min="8713" max="8713" width="10" style="81"/>
    <col min="8714" max="8714" width="10.875" style="81" bestFit="1" customWidth="1"/>
    <col min="8715" max="8960" width="10" style="81"/>
    <col min="8961" max="8961" width="24" style="81" customWidth="1"/>
    <col min="8962" max="8964" width="8.25" style="81" bestFit="1" customWidth="1"/>
    <col min="8965" max="8965" width="7.5" style="81" bestFit="1" customWidth="1"/>
    <col min="8966" max="8966" width="8.25" style="81" bestFit="1" customWidth="1"/>
    <col min="8967" max="8967" width="7.5" style="81" bestFit="1" customWidth="1"/>
    <col min="8968" max="8968" width="10.875" style="81" bestFit="1" customWidth="1"/>
    <col min="8969" max="8969" width="10" style="81"/>
    <col min="8970" max="8970" width="10.875" style="81" bestFit="1" customWidth="1"/>
    <col min="8971" max="9216" width="11" style="81"/>
    <col min="9217" max="9217" width="24" style="81" customWidth="1"/>
    <col min="9218" max="9220" width="8.25" style="81" bestFit="1" customWidth="1"/>
    <col min="9221" max="9221" width="7.5" style="81" bestFit="1" customWidth="1"/>
    <col min="9222" max="9222" width="8.25" style="81" bestFit="1" customWidth="1"/>
    <col min="9223" max="9223" width="7.5" style="81" bestFit="1" customWidth="1"/>
    <col min="9224" max="9224" width="10.875" style="81" bestFit="1" customWidth="1"/>
    <col min="9225" max="9225" width="10" style="81"/>
    <col min="9226" max="9226" width="10.875" style="81" bestFit="1" customWidth="1"/>
    <col min="9227" max="9472" width="10" style="81"/>
    <col min="9473" max="9473" width="24" style="81" customWidth="1"/>
    <col min="9474" max="9476" width="8.25" style="81" bestFit="1" customWidth="1"/>
    <col min="9477" max="9477" width="7.5" style="81" bestFit="1" customWidth="1"/>
    <col min="9478" max="9478" width="8.25" style="81" bestFit="1" customWidth="1"/>
    <col min="9479" max="9479" width="7.5" style="81" bestFit="1" customWidth="1"/>
    <col min="9480" max="9480" width="10.875" style="81" bestFit="1" customWidth="1"/>
    <col min="9481" max="9481" width="10" style="81"/>
    <col min="9482" max="9482" width="10.875" style="81" bestFit="1" customWidth="1"/>
    <col min="9483" max="9728" width="10" style="81"/>
    <col min="9729" max="9729" width="24" style="81" customWidth="1"/>
    <col min="9730" max="9732" width="8.25" style="81" bestFit="1" customWidth="1"/>
    <col min="9733" max="9733" width="7.5" style="81" bestFit="1" customWidth="1"/>
    <col min="9734" max="9734" width="8.25" style="81" bestFit="1" customWidth="1"/>
    <col min="9735" max="9735" width="7.5" style="81" bestFit="1" customWidth="1"/>
    <col min="9736" max="9736" width="10.875" style="81" bestFit="1" customWidth="1"/>
    <col min="9737" max="9737" width="10" style="81"/>
    <col min="9738" max="9738" width="10.875" style="81" bestFit="1" customWidth="1"/>
    <col min="9739" max="9984" width="10" style="81"/>
    <col min="9985" max="9985" width="24" style="81" customWidth="1"/>
    <col min="9986" max="9988" width="8.25" style="81" bestFit="1" customWidth="1"/>
    <col min="9989" max="9989" width="7.5" style="81" bestFit="1" customWidth="1"/>
    <col min="9990" max="9990" width="8.25" style="81" bestFit="1" customWidth="1"/>
    <col min="9991" max="9991" width="7.5" style="81" bestFit="1" customWidth="1"/>
    <col min="9992" max="9992" width="10.875" style="81" bestFit="1" customWidth="1"/>
    <col min="9993" max="9993" width="10" style="81"/>
    <col min="9994" max="9994" width="10.875" style="81" bestFit="1" customWidth="1"/>
    <col min="9995" max="10240" width="11" style="81"/>
    <col min="10241" max="10241" width="24" style="81" customWidth="1"/>
    <col min="10242" max="10244" width="8.25" style="81" bestFit="1" customWidth="1"/>
    <col min="10245" max="10245" width="7.5" style="81" bestFit="1" customWidth="1"/>
    <col min="10246" max="10246" width="8.25" style="81" bestFit="1" customWidth="1"/>
    <col min="10247" max="10247" width="7.5" style="81" bestFit="1" customWidth="1"/>
    <col min="10248" max="10248" width="10.875" style="81" bestFit="1" customWidth="1"/>
    <col min="10249" max="10249" width="10" style="81"/>
    <col min="10250" max="10250" width="10.875" style="81" bestFit="1" customWidth="1"/>
    <col min="10251" max="10496" width="10" style="81"/>
    <col min="10497" max="10497" width="24" style="81" customWidth="1"/>
    <col min="10498" max="10500" width="8.25" style="81" bestFit="1" customWidth="1"/>
    <col min="10501" max="10501" width="7.5" style="81" bestFit="1" customWidth="1"/>
    <col min="10502" max="10502" width="8.25" style="81" bestFit="1" customWidth="1"/>
    <col min="10503" max="10503" width="7.5" style="81" bestFit="1" customWidth="1"/>
    <col min="10504" max="10504" width="10.875" style="81" bestFit="1" customWidth="1"/>
    <col min="10505" max="10505" width="10" style="81"/>
    <col min="10506" max="10506" width="10.875" style="81" bestFit="1" customWidth="1"/>
    <col min="10507" max="10752" width="10" style="81"/>
    <col min="10753" max="10753" width="24" style="81" customWidth="1"/>
    <col min="10754" max="10756" width="8.25" style="81" bestFit="1" customWidth="1"/>
    <col min="10757" max="10757" width="7.5" style="81" bestFit="1" customWidth="1"/>
    <col min="10758" max="10758" width="8.25" style="81" bestFit="1" customWidth="1"/>
    <col min="10759" max="10759" width="7.5" style="81" bestFit="1" customWidth="1"/>
    <col min="10760" max="10760" width="10.875" style="81" bestFit="1" customWidth="1"/>
    <col min="10761" max="10761" width="10" style="81"/>
    <col min="10762" max="10762" width="10.875" style="81" bestFit="1" customWidth="1"/>
    <col min="10763" max="11008" width="10" style="81"/>
    <col min="11009" max="11009" width="24" style="81" customWidth="1"/>
    <col min="11010" max="11012" width="8.25" style="81" bestFit="1" customWidth="1"/>
    <col min="11013" max="11013" width="7.5" style="81" bestFit="1" customWidth="1"/>
    <col min="11014" max="11014" width="8.25" style="81" bestFit="1" customWidth="1"/>
    <col min="11015" max="11015" width="7.5" style="81" bestFit="1" customWidth="1"/>
    <col min="11016" max="11016" width="10.875" style="81" bestFit="1" customWidth="1"/>
    <col min="11017" max="11017" width="10" style="81"/>
    <col min="11018" max="11018" width="10.875" style="81" bestFit="1" customWidth="1"/>
    <col min="11019" max="11264" width="11" style="81"/>
    <col min="11265" max="11265" width="24" style="81" customWidth="1"/>
    <col min="11266" max="11268" width="8.25" style="81" bestFit="1" customWidth="1"/>
    <col min="11269" max="11269" width="7.5" style="81" bestFit="1" customWidth="1"/>
    <col min="11270" max="11270" width="8.25" style="81" bestFit="1" customWidth="1"/>
    <col min="11271" max="11271" width="7.5" style="81" bestFit="1" customWidth="1"/>
    <col min="11272" max="11272" width="10.875" style="81" bestFit="1" customWidth="1"/>
    <col min="11273" max="11273" width="10" style="81"/>
    <col min="11274" max="11274" width="10.875" style="81" bestFit="1" customWidth="1"/>
    <col min="11275" max="11520" width="10" style="81"/>
    <col min="11521" max="11521" width="24" style="81" customWidth="1"/>
    <col min="11522" max="11524" width="8.25" style="81" bestFit="1" customWidth="1"/>
    <col min="11525" max="11525" width="7.5" style="81" bestFit="1" customWidth="1"/>
    <col min="11526" max="11526" width="8.25" style="81" bestFit="1" customWidth="1"/>
    <col min="11527" max="11527" width="7.5" style="81" bestFit="1" customWidth="1"/>
    <col min="11528" max="11528" width="10.875" style="81" bestFit="1" customWidth="1"/>
    <col min="11529" max="11529" width="10" style="81"/>
    <col min="11530" max="11530" width="10.875" style="81" bestFit="1" customWidth="1"/>
    <col min="11531" max="11776" width="10" style="81"/>
    <col min="11777" max="11777" width="24" style="81" customWidth="1"/>
    <col min="11778" max="11780" width="8.25" style="81" bestFit="1" customWidth="1"/>
    <col min="11781" max="11781" width="7.5" style="81" bestFit="1" customWidth="1"/>
    <col min="11782" max="11782" width="8.25" style="81" bestFit="1" customWidth="1"/>
    <col min="11783" max="11783" width="7.5" style="81" bestFit="1" customWidth="1"/>
    <col min="11784" max="11784" width="10.875" style="81" bestFit="1" customWidth="1"/>
    <col min="11785" max="11785" width="10" style="81"/>
    <col min="11786" max="11786" width="10.875" style="81" bestFit="1" customWidth="1"/>
    <col min="11787" max="12032" width="10" style="81"/>
    <col min="12033" max="12033" width="24" style="81" customWidth="1"/>
    <col min="12034" max="12036" width="8.25" style="81" bestFit="1" customWidth="1"/>
    <col min="12037" max="12037" width="7.5" style="81" bestFit="1" customWidth="1"/>
    <col min="12038" max="12038" width="8.25" style="81" bestFit="1" customWidth="1"/>
    <col min="12039" max="12039" width="7.5" style="81" bestFit="1" customWidth="1"/>
    <col min="12040" max="12040" width="10.875" style="81" bestFit="1" customWidth="1"/>
    <col min="12041" max="12041" width="10" style="81"/>
    <col min="12042" max="12042" width="10.875" style="81" bestFit="1" customWidth="1"/>
    <col min="12043" max="12288" width="11" style="81"/>
    <col min="12289" max="12289" width="24" style="81" customWidth="1"/>
    <col min="12290" max="12292" width="8.25" style="81" bestFit="1" customWidth="1"/>
    <col min="12293" max="12293" width="7.5" style="81" bestFit="1" customWidth="1"/>
    <col min="12294" max="12294" width="8.25" style="81" bestFit="1" customWidth="1"/>
    <col min="12295" max="12295" width="7.5" style="81" bestFit="1" customWidth="1"/>
    <col min="12296" max="12296" width="10.875" style="81" bestFit="1" customWidth="1"/>
    <col min="12297" max="12297" width="10" style="81"/>
    <col min="12298" max="12298" width="10.875" style="81" bestFit="1" customWidth="1"/>
    <col min="12299" max="12544" width="10" style="81"/>
    <col min="12545" max="12545" width="24" style="81" customWidth="1"/>
    <col min="12546" max="12548" width="8.25" style="81" bestFit="1" customWidth="1"/>
    <col min="12549" max="12549" width="7.5" style="81" bestFit="1" customWidth="1"/>
    <col min="12550" max="12550" width="8.25" style="81" bestFit="1" customWidth="1"/>
    <col min="12551" max="12551" width="7.5" style="81" bestFit="1" customWidth="1"/>
    <col min="12552" max="12552" width="10.875" style="81" bestFit="1" customWidth="1"/>
    <col min="12553" max="12553" width="10" style="81"/>
    <col min="12554" max="12554" width="10.875" style="81" bestFit="1" customWidth="1"/>
    <col min="12555" max="12800" width="10" style="81"/>
    <col min="12801" max="12801" width="24" style="81" customWidth="1"/>
    <col min="12802" max="12804" width="8.25" style="81" bestFit="1" customWidth="1"/>
    <col min="12805" max="12805" width="7.5" style="81" bestFit="1" customWidth="1"/>
    <col min="12806" max="12806" width="8.25" style="81" bestFit="1" customWidth="1"/>
    <col min="12807" max="12807" width="7.5" style="81" bestFit="1" customWidth="1"/>
    <col min="12808" max="12808" width="10.875" style="81" bestFit="1" customWidth="1"/>
    <col min="12809" max="12809" width="10" style="81"/>
    <col min="12810" max="12810" width="10.875" style="81" bestFit="1" customWidth="1"/>
    <col min="12811" max="13056" width="10" style="81"/>
    <col min="13057" max="13057" width="24" style="81" customWidth="1"/>
    <col min="13058" max="13060" width="8.25" style="81" bestFit="1" customWidth="1"/>
    <col min="13061" max="13061" width="7.5" style="81" bestFit="1" customWidth="1"/>
    <col min="13062" max="13062" width="8.25" style="81" bestFit="1" customWidth="1"/>
    <col min="13063" max="13063" width="7.5" style="81" bestFit="1" customWidth="1"/>
    <col min="13064" max="13064" width="10.875" style="81" bestFit="1" customWidth="1"/>
    <col min="13065" max="13065" width="10" style="81"/>
    <col min="13066" max="13066" width="10.875" style="81" bestFit="1" customWidth="1"/>
    <col min="13067" max="13312" width="11" style="81"/>
    <col min="13313" max="13313" width="24" style="81" customWidth="1"/>
    <col min="13314" max="13316" width="8.25" style="81" bestFit="1" customWidth="1"/>
    <col min="13317" max="13317" width="7.5" style="81" bestFit="1" customWidth="1"/>
    <col min="13318" max="13318" width="8.25" style="81" bestFit="1" customWidth="1"/>
    <col min="13319" max="13319" width="7.5" style="81" bestFit="1" customWidth="1"/>
    <col min="13320" max="13320" width="10.875" style="81" bestFit="1" customWidth="1"/>
    <col min="13321" max="13321" width="10" style="81"/>
    <col min="13322" max="13322" width="10.875" style="81" bestFit="1" customWidth="1"/>
    <col min="13323" max="13568" width="10" style="81"/>
    <col min="13569" max="13569" width="24" style="81" customWidth="1"/>
    <col min="13570" max="13572" width="8.25" style="81" bestFit="1" customWidth="1"/>
    <col min="13573" max="13573" width="7.5" style="81" bestFit="1" customWidth="1"/>
    <col min="13574" max="13574" width="8.25" style="81" bestFit="1" customWidth="1"/>
    <col min="13575" max="13575" width="7.5" style="81" bestFit="1" customWidth="1"/>
    <col min="13576" max="13576" width="10.875" style="81" bestFit="1" customWidth="1"/>
    <col min="13577" max="13577" width="10" style="81"/>
    <col min="13578" max="13578" width="10.875" style="81" bestFit="1" customWidth="1"/>
    <col min="13579" max="13824" width="10" style="81"/>
    <col min="13825" max="13825" width="24" style="81" customWidth="1"/>
    <col min="13826" max="13828" width="8.25" style="81" bestFit="1" customWidth="1"/>
    <col min="13829" max="13829" width="7.5" style="81" bestFit="1" customWidth="1"/>
    <col min="13830" max="13830" width="8.25" style="81" bestFit="1" customWidth="1"/>
    <col min="13831" max="13831" width="7.5" style="81" bestFit="1" customWidth="1"/>
    <col min="13832" max="13832" width="10.875" style="81" bestFit="1" customWidth="1"/>
    <col min="13833" max="13833" width="10" style="81"/>
    <col min="13834" max="13834" width="10.875" style="81" bestFit="1" customWidth="1"/>
    <col min="13835" max="14080" width="10" style="81"/>
    <col min="14081" max="14081" width="24" style="81" customWidth="1"/>
    <col min="14082" max="14084" width="8.25" style="81" bestFit="1" customWidth="1"/>
    <col min="14085" max="14085" width="7.5" style="81" bestFit="1" customWidth="1"/>
    <col min="14086" max="14086" width="8.25" style="81" bestFit="1" customWidth="1"/>
    <col min="14087" max="14087" width="7.5" style="81" bestFit="1" customWidth="1"/>
    <col min="14088" max="14088" width="10.875" style="81" bestFit="1" customWidth="1"/>
    <col min="14089" max="14089" width="10" style="81"/>
    <col min="14090" max="14090" width="10.875" style="81" bestFit="1" customWidth="1"/>
    <col min="14091" max="14336" width="11" style="81"/>
    <col min="14337" max="14337" width="24" style="81" customWidth="1"/>
    <col min="14338" max="14340" width="8.25" style="81" bestFit="1" customWidth="1"/>
    <col min="14341" max="14341" width="7.5" style="81" bestFit="1" customWidth="1"/>
    <col min="14342" max="14342" width="8.25" style="81" bestFit="1" customWidth="1"/>
    <col min="14343" max="14343" width="7.5" style="81" bestFit="1" customWidth="1"/>
    <col min="14344" max="14344" width="10.875" style="81" bestFit="1" customWidth="1"/>
    <col min="14345" max="14345" width="10" style="81"/>
    <col min="14346" max="14346" width="10.875" style="81" bestFit="1" customWidth="1"/>
    <col min="14347" max="14592" width="10" style="81"/>
    <col min="14593" max="14593" width="24" style="81" customWidth="1"/>
    <col min="14594" max="14596" width="8.25" style="81" bestFit="1" customWidth="1"/>
    <col min="14597" max="14597" width="7.5" style="81" bestFit="1" customWidth="1"/>
    <col min="14598" max="14598" width="8.25" style="81" bestFit="1" customWidth="1"/>
    <col min="14599" max="14599" width="7.5" style="81" bestFit="1" customWidth="1"/>
    <col min="14600" max="14600" width="10.875" style="81" bestFit="1" customWidth="1"/>
    <col min="14601" max="14601" width="10" style="81"/>
    <col min="14602" max="14602" width="10.875" style="81" bestFit="1" customWidth="1"/>
    <col min="14603" max="14848" width="10" style="81"/>
    <col min="14849" max="14849" width="24" style="81" customWidth="1"/>
    <col min="14850" max="14852" width="8.25" style="81" bestFit="1" customWidth="1"/>
    <col min="14853" max="14853" width="7.5" style="81" bestFit="1" customWidth="1"/>
    <col min="14854" max="14854" width="8.25" style="81" bestFit="1" customWidth="1"/>
    <col min="14855" max="14855" width="7.5" style="81" bestFit="1" customWidth="1"/>
    <col min="14856" max="14856" width="10.875" style="81" bestFit="1" customWidth="1"/>
    <col min="14857" max="14857" width="10" style="81"/>
    <col min="14858" max="14858" width="10.875" style="81" bestFit="1" customWidth="1"/>
    <col min="14859" max="15104" width="10" style="81"/>
    <col min="15105" max="15105" width="24" style="81" customWidth="1"/>
    <col min="15106" max="15108" width="8.25" style="81" bestFit="1" customWidth="1"/>
    <col min="15109" max="15109" width="7.5" style="81" bestFit="1" customWidth="1"/>
    <col min="15110" max="15110" width="8.25" style="81" bestFit="1" customWidth="1"/>
    <col min="15111" max="15111" width="7.5" style="81" bestFit="1" customWidth="1"/>
    <col min="15112" max="15112" width="10.875" style="81" bestFit="1" customWidth="1"/>
    <col min="15113" max="15113" width="10" style="81"/>
    <col min="15114" max="15114" width="10.875" style="81" bestFit="1" customWidth="1"/>
    <col min="15115" max="15360" width="11" style="81"/>
    <col min="15361" max="15361" width="24" style="81" customWidth="1"/>
    <col min="15362" max="15364" width="8.25" style="81" bestFit="1" customWidth="1"/>
    <col min="15365" max="15365" width="7.5" style="81" bestFit="1" customWidth="1"/>
    <col min="15366" max="15366" width="8.25" style="81" bestFit="1" customWidth="1"/>
    <col min="15367" max="15367" width="7.5" style="81" bestFit="1" customWidth="1"/>
    <col min="15368" max="15368" width="10.875" style="81" bestFit="1" customWidth="1"/>
    <col min="15369" max="15369" width="10" style="81"/>
    <col min="15370" max="15370" width="10.875" style="81" bestFit="1" customWidth="1"/>
    <col min="15371" max="15616" width="10" style="81"/>
    <col min="15617" max="15617" width="24" style="81" customWidth="1"/>
    <col min="15618" max="15620" width="8.25" style="81" bestFit="1" customWidth="1"/>
    <col min="15621" max="15621" width="7.5" style="81" bestFit="1" customWidth="1"/>
    <col min="15622" max="15622" width="8.25" style="81" bestFit="1" customWidth="1"/>
    <col min="15623" max="15623" width="7.5" style="81" bestFit="1" customWidth="1"/>
    <col min="15624" max="15624" width="10.875" style="81" bestFit="1" customWidth="1"/>
    <col min="15625" max="15625" width="10" style="81"/>
    <col min="15626" max="15626" width="10.875" style="81" bestFit="1" customWidth="1"/>
    <col min="15627" max="15872" width="10" style="81"/>
    <col min="15873" max="15873" width="24" style="81" customWidth="1"/>
    <col min="15874" max="15876" width="8.25" style="81" bestFit="1" customWidth="1"/>
    <col min="15877" max="15877" width="7.5" style="81" bestFit="1" customWidth="1"/>
    <col min="15878" max="15878" width="8.25" style="81" bestFit="1" customWidth="1"/>
    <col min="15879" max="15879" width="7.5" style="81" bestFit="1" customWidth="1"/>
    <col min="15880" max="15880" width="10.875" style="81" bestFit="1" customWidth="1"/>
    <col min="15881" max="15881" width="10" style="81"/>
    <col min="15882" max="15882" width="10.875" style="81" bestFit="1" customWidth="1"/>
    <col min="15883" max="16128" width="10" style="81"/>
    <col min="16129" max="16129" width="24" style="81" customWidth="1"/>
    <col min="16130" max="16132" width="8.25" style="81" bestFit="1" customWidth="1"/>
    <col min="16133" max="16133" width="7.5" style="81" bestFit="1" customWidth="1"/>
    <col min="16134" max="16134" width="8.25" style="81" bestFit="1" customWidth="1"/>
    <col min="16135" max="16135" width="7.5" style="81" bestFit="1" customWidth="1"/>
    <col min="16136" max="16136" width="10.875" style="81" bestFit="1" customWidth="1"/>
    <col min="16137" max="16137" width="10" style="81"/>
    <col min="16138" max="16138" width="10.875" style="81" bestFit="1" customWidth="1"/>
    <col min="16139" max="16384" width="11" style="81"/>
  </cols>
  <sheetData>
    <row r="1" spans="1:8" ht="13.5" thickTop="1" x14ac:dyDescent="0.2">
      <c r="A1" s="321" t="s">
        <v>24</v>
      </c>
      <c r="B1" s="322"/>
      <c r="C1" s="322"/>
      <c r="D1" s="322"/>
      <c r="E1" s="322"/>
      <c r="F1" s="322"/>
      <c r="G1" s="322"/>
      <c r="H1" s="322"/>
    </row>
    <row r="2" spans="1:8" ht="15.75" x14ac:dyDescent="0.25">
      <c r="A2" s="323"/>
      <c r="B2" s="324"/>
      <c r="C2" s="325"/>
      <c r="D2" s="325"/>
      <c r="E2" s="325"/>
      <c r="F2" s="325"/>
      <c r="G2" s="325"/>
      <c r="H2" s="347" t="s">
        <v>152</v>
      </c>
    </row>
    <row r="3" spans="1:8" s="69" customFormat="1" x14ac:dyDescent="0.2">
      <c r="A3" s="294"/>
      <c r="B3" s="785">
        <f>INDICE!A3</f>
        <v>44013</v>
      </c>
      <c r="C3" s="786"/>
      <c r="D3" s="786" t="s">
        <v>116</v>
      </c>
      <c r="E3" s="786"/>
      <c r="F3" s="786" t="s">
        <v>117</v>
      </c>
      <c r="G3" s="786"/>
      <c r="H3" s="786"/>
    </row>
    <row r="4" spans="1:8" s="69" customFormat="1" x14ac:dyDescent="0.2">
      <c r="A4" s="295"/>
      <c r="B4" s="82" t="s">
        <v>47</v>
      </c>
      <c r="C4" s="82" t="s">
        <v>434</v>
      </c>
      <c r="D4" s="82" t="s">
        <v>47</v>
      </c>
      <c r="E4" s="82" t="s">
        <v>434</v>
      </c>
      <c r="F4" s="82" t="s">
        <v>47</v>
      </c>
      <c r="G4" s="83" t="s">
        <v>434</v>
      </c>
      <c r="H4" s="83" t="s">
        <v>122</v>
      </c>
    </row>
    <row r="5" spans="1:8" x14ac:dyDescent="0.2">
      <c r="A5" s="326" t="s">
        <v>139</v>
      </c>
      <c r="B5" s="335">
        <v>49.236709999999995</v>
      </c>
      <c r="C5" s="328">
        <v>-4.5851044760211712</v>
      </c>
      <c r="D5" s="327">
        <v>464.28604999999993</v>
      </c>
      <c r="E5" s="328">
        <v>-7.6908497331473855</v>
      </c>
      <c r="F5" s="327">
        <v>794.92518999999993</v>
      </c>
      <c r="G5" s="328">
        <v>-4.9741383998192719</v>
      </c>
      <c r="H5" s="333">
        <v>37.038993704842625</v>
      </c>
    </row>
    <row r="6" spans="1:8" x14ac:dyDescent="0.2">
      <c r="A6" s="326" t="s">
        <v>140</v>
      </c>
      <c r="B6" s="335">
        <v>18.178230000000006</v>
      </c>
      <c r="C6" s="328">
        <v>-21.244177220454546</v>
      </c>
      <c r="D6" s="327">
        <v>252.25261</v>
      </c>
      <c r="E6" s="328">
        <v>-16.478611113769123</v>
      </c>
      <c r="F6" s="327">
        <v>442.80379999999997</v>
      </c>
      <c r="G6" s="328">
        <v>-9.7916880191453401</v>
      </c>
      <c r="H6" s="333">
        <v>20.632139183663803</v>
      </c>
    </row>
    <row r="7" spans="1:8" x14ac:dyDescent="0.2">
      <c r="A7" s="326" t="s">
        <v>141</v>
      </c>
      <c r="B7" s="335">
        <v>7.0528099999999974</v>
      </c>
      <c r="C7" s="328">
        <v>-16.554444574591354</v>
      </c>
      <c r="D7" s="327">
        <v>36.394969999999994</v>
      </c>
      <c r="E7" s="328">
        <v>-23.929059478557825</v>
      </c>
      <c r="F7" s="327">
        <v>74.697429999999997</v>
      </c>
      <c r="G7" s="328">
        <v>-2.0781000557663099</v>
      </c>
      <c r="H7" s="333">
        <v>3.4804754891940495</v>
      </c>
    </row>
    <row r="8" spans="1:8" x14ac:dyDescent="0.2">
      <c r="A8" s="329" t="s">
        <v>454</v>
      </c>
      <c r="B8" s="334">
        <v>42.657110000000003</v>
      </c>
      <c r="C8" s="331">
        <v>-45.453581766093819</v>
      </c>
      <c r="D8" s="330">
        <v>445.33780999999993</v>
      </c>
      <c r="E8" s="332">
        <v>-29.184726367603851</v>
      </c>
      <c r="F8" s="330">
        <v>833.75820999999996</v>
      </c>
      <c r="G8" s="332">
        <v>-29.916179651604601</v>
      </c>
      <c r="H8" s="504">
        <v>38.84839162229953</v>
      </c>
    </row>
    <row r="9" spans="1:8" s="69" customFormat="1" x14ac:dyDescent="0.2">
      <c r="A9" s="296" t="s">
        <v>115</v>
      </c>
      <c r="B9" s="61">
        <v>117.12486</v>
      </c>
      <c r="C9" s="62">
        <v>-27.40486508538314</v>
      </c>
      <c r="D9" s="61">
        <v>1198.2714400000002</v>
      </c>
      <c r="E9" s="62">
        <v>-19.128943634425536</v>
      </c>
      <c r="F9" s="61">
        <v>2146.1846299999997</v>
      </c>
      <c r="G9" s="62">
        <v>-17.242609581390891</v>
      </c>
      <c r="H9" s="62">
        <v>100</v>
      </c>
    </row>
    <row r="10" spans="1:8" x14ac:dyDescent="0.2">
      <c r="A10" s="320"/>
      <c r="B10" s="319"/>
      <c r="C10" s="325"/>
      <c r="D10" s="319"/>
      <c r="E10" s="325"/>
      <c r="F10" s="319"/>
      <c r="G10" s="325"/>
      <c r="H10" s="79" t="s">
        <v>223</v>
      </c>
    </row>
    <row r="11" spans="1:8" x14ac:dyDescent="0.2">
      <c r="A11" s="297" t="s">
        <v>491</v>
      </c>
      <c r="B11" s="319"/>
      <c r="C11" s="319"/>
      <c r="D11" s="319"/>
      <c r="E11" s="319"/>
      <c r="F11" s="319"/>
      <c r="G11" s="325"/>
      <c r="H11" s="325"/>
    </row>
    <row r="12" spans="1:8" x14ac:dyDescent="0.2">
      <c r="A12" s="297" t="s">
        <v>535</v>
      </c>
      <c r="B12" s="319"/>
      <c r="C12" s="319"/>
      <c r="D12" s="319"/>
      <c r="E12" s="319"/>
      <c r="F12" s="319"/>
      <c r="G12" s="325"/>
      <c r="H12" s="325"/>
    </row>
    <row r="13" spans="1:8" ht="14.25" x14ac:dyDescent="0.2">
      <c r="A13" s="133" t="s">
        <v>549</v>
      </c>
      <c r="B13" s="1"/>
      <c r="C13" s="1"/>
      <c r="D13" s="1"/>
      <c r="E13" s="1"/>
      <c r="F13" s="1"/>
      <c r="G13" s="1"/>
      <c r="H13" s="1"/>
    </row>
    <row r="17" spans="3:21" x14ac:dyDescent="0.2">
      <c r="C17" s="618"/>
      <c r="D17" s="618"/>
      <c r="E17" s="618"/>
      <c r="F17" s="618"/>
      <c r="G17" s="618"/>
      <c r="H17" s="618"/>
      <c r="I17" s="618"/>
      <c r="J17" s="618"/>
      <c r="K17" s="618"/>
      <c r="L17" s="618"/>
      <c r="M17" s="618"/>
      <c r="N17" s="618"/>
      <c r="O17" s="618"/>
      <c r="P17" s="618"/>
      <c r="Q17" s="618"/>
      <c r="R17" s="618"/>
      <c r="S17" s="618"/>
      <c r="T17" s="618"/>
      <c r="U17" s="618"/>
    </row>
  </sheetData>
  <mergeCells count="3">
    <mergeCell ref="B3:C3"/>
    <mergeCell ref="D3:E3"/>
    <mergeCell ref="F3:H3"/>
  </mergeCells>
  <conditionalFormatting sqref="B8">
    <cfRule type="cellIs" dxfId="163" priority="7" operator="between">
      <formula>0</formula>
      <formula>0.5</formula>
    </cfRule>
  </conditionalFormatting>
  <conditionalFormatting sqref="D8">
    <cfRule type="cellIs" dxfId="162" priority="6" operator="between">
      <formula>0</formula>
      <formula>0.5</formula>
    </cfRule>
  </conditionalFormatting>
  <conditionalFormatting sqref="F8">
    <cfRule type="cellIs" dxfId="161" priority="5" operator="between">
      <formula>0</formula>
      <formula>0.5</formula>
    </cfRule>
  </conditionalFormatting>
  <conditionalFormatting sqref="H8">
    <cfRule type="cellIs" dxfId="160" priority="4" operator="between">
      <formula>0</formula>
      <formula>0.5</formula>
    </cfRule>
  </conditionalFormatting>
  <conditionalFormatting sqref="C17:U17">
    <cfRule type="cellIs" dxfId="15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875" style="81" customWidth="1"/>
    <col min="4" max="4" width="10" style="81" customWidth="1"/>
    <col min="5" max="5" width="10.875" style="81" customWidth="1"/>
    <col min="6" max="6" width="9.5" style="81" customWidth="1"/>
    <col min="7" max="7" width="11" style="81" customWidth="1"/>
    <col min="8" max="8" width="14.875" style="81" customWidth="1"/>
    <col min="9" max="9" width="11.5" style="81" customWidth="1"/>
    <col min="10" max="10" width="12.5" style="81" customWidth="1"/>
    <col min="11" max="15" width="11" style="81"/>
    <col min="16" max="256" width="10" style="81"/>
    <col min="257" max="257" width="18" style="81" customWidth="1"/>
    <col min="258" max="259" width="8.25" style="81" bestFit="1" customWidth="1"/>
    <col min="260" max="260" width="8.375" style="81" bestFit="1" customWidth="1"/>
    <col min="261" max="261" width="8.375" style="81" customWidth="1"/>
    <col min="262" max="262" width="8.37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25" style="81" bestFit="1" customWidth="1"/>
    <col min="516" max="516" width="8.375" style="81" bestFit="1" customWidth="1"/>
    <col min="517" max="517" width="8.375" style="81" customWidth="1"/>
    <col min="518" max="518" width="8.37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25" style="81" bestFit="1" customWidth="1"/>
    <col min="772" max="772" width="8.375" style="81" bestFit="1" customWidth="1"/>
    <col min="773" max="773" width="8.375" style="81" customWidth="1"/>
    <col min="774" max="774" width="8.37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25" style="81" bestFit="1" customWidth="1"/>
    <col min="1028" max="1028" width="8.375" style="81" bestFit="1" customWidth="1"/>
    <col min="1029" max="1029" width="8.375" style="81" customWidth="1"/>
    <col min="1030" max="1030" width="8.37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25" style="81" bestFit="1" customWidth="1"/>
    <col min="1284" max="1284" width="8.375" style="81" bestFit="1" customWidth="1"/>
    <col min="1285" max="1285" width="8.375" style="81" customWidth="1"/>
    <col min="1286" max="1286" width="8.37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25" style="81" bestFit="1" customWidth="1"/>
    <col min="1540" max="1540" width="8.375" style="81" bestFit="1" customWidth="1"/>
    <col min="1541" max="1541" width="8.375" style="81" customWidth="1"/>
    <col min="1542" max="1542" width="8.37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25" style="81" bestFit="1" customWidth="1"/>
    <col min="1796" max="1796" width="8.375" style="81" bestFit="1" customWidth="1"/>
    <col min="1797" max="1797" width="8.375" style="81" customWidth="1"/>
    <col min="1798" max="1798" width="8.37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25" style="81" bestFit="1" customWidth="1"/>
    <col min="2052" max="2052" width="8.375" style="81" bestFit="1" customWidth="1"/>
    <col min="2053" max="2053" width="8.375" style="81" customWidth="1"/>
    <col min="2054" max="2054" width="8.37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25" style="81" bestFit="1" customWidth="1"/>
    <col min="2308" max="2308" width="8.375" style="81" bestFit="1" customWidth="1"/>
    <col min="2309" max="2309" width="8.375" style="81" customWidth="1"/>
    <col min="2310" max="2310" width="8.37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25" style="81" bestFit="1" customWidth="1"/>
    <col min="2564" max="2564" width="8.375" style="81" bestFit="1" customWidth="1"/>
    <col min="2565" max="2565" width="8.375" style="81" customWidth="1"/>
    <col min="2566" max="2566" width="8.37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25" style="81" bestFit="1" customWidth="1"/>
    <col min="2820" max="2820" width="8.375" style="81" bestFit="1" customWidth="1"/>
    <col min="2821" max="2821" width="8.375" style="81" customWidth="1"/>
    <col min="2822" max="2822" width="8.37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25" style="81" bestFit="1" customWidth="1"/>
    <col min="3076" max="3076" width="8.375" style="81" bestFit="1" customWidth="1"/>
    <col min="3077" max="3077" width="8.375" style="81" customWidth="1"/>
    <col min="3078" max="3078" width="8.37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25" style="81" bestFit="1" customWidth="1"/>
    <col min="3332" max="3332" width="8.375" style="81" bestFit="1" customWidth="1"/>
    <col min="3333" max="3333" width="8.375" style="81" customWidth="1"/>
    <col min="3334" max="3334" width="8.37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25" style="81" bestFit="1" customWidth="1"/>
    <col min="3588" max="3588" width="8.375" style="81" bestFit="1" customWidth="1"/>
    <col min="3589" max="3589" width="8.375" style="81" customWidth="1"/>
    <col min="3590" max="3590" width="8.37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25" style="81" bestFit="1" customWidth="1"/>
    <col min="3844" max="3844" width="8.375" style="81" bestFit="1" customWidth="1"/>
    <col min="3845" max="3845" width="8.375" style="81" customWidth="1"/>
    <col min="3846" max="3846" width="8.37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25" style="81" bestFit="1" customWidth="1"/>
    <col min="4100" max="4100" width="8.375" style="81" bestFit="1" customWidth="1"/>
    <col min="4101" max="4101" width="8.375" style="81" customWidth="1"/>
    <col min="4102" max="4102" width="8.37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25" style="81" bestFit="1" customWidth="1"/>
    <col min="4356" max="4356" width="8.375" style="81" bestFit="1" customWidth="1"/>
    <col min="4357" max="4357" width="8.375" style="81" customWidth="1"/>
    <col min="4358" max="4358" width="8.37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25" style="81" bestFit="1" customWidth="1"/>
    <col min="4612" max="4612" width="8.375" style="81" bestFit="1" customWidth="1"/>
    <col min="4613" max="4613" width="8.375" style="81" customWidth="1"/>
    <col min="4614" max="4614" width="8.37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25" style="81" bestFit="1" customWidth="1"/>
    <col min="4868" max="4868" width="8.375" style="81" bestFit="1" customWidth="1"/>
    <col min="4869" max="4869" width="8.375" style="81" customWidth="1"/>
    <col min="4870" max="4870" width="8.37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25" style="81" bestFit="1" customWidth="1"/>
    <col min="5124" max="5124" width="8.375" style="81" bestFit="1" customWidth="1"/>
    <col min="5125" max="5125" width="8.375" style="81" customWidth="1"/>
    <col min="5126" max="5126" width="8.37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25" style="81" bestFit="1" customWidth="1"/>
    <col min="5380" max="5380" width="8.375" style="81" bestFit="1" customWidth="1"/>
    <col min="5381" max="5381" width="8.375" style="81" customWidth="1"/>
    <col min="5382" max="5382" width="8.37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25" style="81" bestFit="1" customWidth="1"/>
    <col min="5636" max="5636" width="8.375" style="81" bestFit="1" customWidth="1"/>
    <col min="5637" max="5637" width="8.375" style="81" customWidth="1"/>
    <col min="5638" max="5638" width="8.37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25" style="81" bestFit="1" customWidth="1"/>
    <col min="5892" max="5892" width="8.375" style="81" bestFit="1" customWidth="1"/>
    <col min="5893" max="5893" width="8.375" style="81" customWidth="1"/>
    <col min="5894" max="5894" width="8.37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25" style="81" bestFit="1" customWidth="1"/>
    <col min="6148" max="6148" width="8.375" style="81" bestFit="1" customWidth="1"/>
    <col min="6149" max="6149" width="8.375" style="81" customWidth="1"/>
    <col min="6150" max="6150" width="8.37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25" style="81" bestFit="1" customWidth="1"/>
    <col min="6404" max="6404" width="8.375" style="81" bestFit="1" customWidth="1"/>
    <col min="6405" max="6405" width="8.375" style="81" customWidth="1"/>
    <col min="6406" max="6406" width="8.37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25" style="81" bestFit="1" customWidth="1"/>
    <col min="6660" max="6660" width="8.375" style="81" bestFit="1" customWidth="1"/>
    <col min="6661" max="6661" width="8.375" style="81" customWidth="1"/>
    <col min="6662" max="6662" width="8.37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25" style="81" bestFit="1" customWidth="1"/>
    <col min="6916" max="6916" width="8.375" style="81" bestFit="1" customWidth="1"/>
    <col min="6917" max="6917" width="8.375" style="81" customWidth="1"/>
    <col min="6918" max="6918" width="8.37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25" style="81" bestFit="1" customWidth="1"/>
    <col min="7172" max="7172" width="8.375" style="81" bestFit="1" customWidth="1"/>
    <col min="7173" max="7173" width="8.375" style="81" customWidth="1"/>
    <col min="7174" max="7174" width="8.37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25" style="81" bestFit="1" customWidth="1"/>
    <col min="7428" max="7428" width="8.375" style="81" bestFit="1" customWidth="1"/>
    <col min="7429" max="7429" width="8.375" style="81" customWidth="1"/>
    <col min="7430" max="7430" width="8.37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25" style="81" bestFit="1" customWidth="1"/>
    <col min="7684" max="7684" width="8.375" style="81" bestFit="1" customWidth="1"/>
    <col min="7685" max="7685" width="8.375" style="81" customWidth="1"/>
    <col min="7686" max="7686" width="8.37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25" style="81" bestFit="1" customWidth="1"/>
    <col min="7940" max="7940" width="8.375" style="81" bestFit="1" customWidth="1"/>
    <col min="7941" max="7941" width="8.375" style="81" customWidth="1"/>
    <col min="7942" max="7942" width="8.37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25" style="81" bestFit="1" customWidth="1"/>
    <col min="8196" max="8196" width="8.375" style="81" bestFit="1" customWidth="1"/>
    <col min="8197" max="8197" width="8.375" style="81" customWidth="1"/>
    <col min="8198" max="8198" width="8.37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25" style="81" bestFit="1" customWidth="1"/>
    <col min="8452" max="8452" width="8.375" style="81" bestFit="1" customWidth="1"/>
    <col min="8453" max="8453" width="8.375" style="81" customWidth="1"/>
    <col min="8454" max="8454" width="8.37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25" style="81" bestFit="1" customWidth="1"/>
    <col min="8708" max="8708" width="8.375" style="81" bestFit="1" customWidth="1"/>
    <col min="8709" max="8709" width="8.375" style="81" customWidth="1"/>
    <col min="8710" max="8710" width="8.37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25" style="81" bestFit="1" customWidth="1"/>
    <col min="8964" max="8964" width="8.375" style="81" bestFit="1" customWidth="1"/>
    <col min="8965" max="8965" width="8.375" style="81" customWidth="1"/>
    <col min="8966" max="8966" width="8.37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25" style="81" bestFit="1" customWidth="1"/>
    <col min="9220" max="9220" width="8.375" style="81" bestFit="1" customWidth="1"/>
    <col min="9221" max="9221" width="8.375" style="81" customWidth="1"/>
    <col min="9222" max="9222" width="8.37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25" style="81" bestFit="1" customWidth="1"/>
    <col min="9476" max="9476" width="8.375" style="81" bestFit="1" customWidth="1"/>
    <col min="9477" max="9477" width="8.375" style="81" customWidth="1"/>
    <col min="9478" max="9478" width="8.37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25" style="81" bestFit="1" customWidth="1"/>
    <col min="9732" max="9732" width="8.375" style="81" bestFit="1" customWidth="1"/>
    <col min="9733" max="9733" width="8.375" style="81" customWidth="1"/>
    <col min="9734" max="9734" width="8.37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25" style="81" bestFit="1" customWidth="1"/>
    <col min="9988" max="9988" width="8.375" style="81" bestFit="1" customWidth="1"/>
    <col min="9989" max="9989" width="8.375" style="81" customWidth="1"/>
    <col min="9990" max="9990" width="8.37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25" style="81" bestFit="1" customWidth="1"/>
    <col min="10244" max="10244" width="8.375" style="81" bestFit="1" customWidth="1"/>
    <col min="10245" max="10245" width="8.375" style="81" customWidth="1"/>
    <col min="10246" max="10246" width="8.37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25" style="81" bestFit="1" customWidth="1"/>
    <col min="10500" max="10500" width="8.375" style="81" bestFit="1" customWidth="1"/>
    <col min="10501" max="10501" width="8.375" style="81" customWidth="1"/>
    <col min="10502" max="10502" width="8.37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25" style="81" bestFit="1" customWidth="1"/>
    <col min="10756" max="10756" width="8.375" style="81" bestFit="1" customWidth="1"/>
    <col min="10757" max="10757" width="8.375" style="81" customWidth="1"/>
    <col min="10758" max="10758" width="8.37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25" style="81" bestFit="1" customWidth="1"/>
    <col min="11012" max="11012" width="8.375" style="81" bestFit="1" customWidth="1"/>
    <col min="11013" max="11013" width="8.375" style="81" customWidth="1"/>
    <col min="11014" max="11014" width="8.37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25" style="81" bestFit="1" customWidth="1"/>
    <col min="11268" max="11268" width="8.375" style="81" bestFit="1" customWidth="1"/>
    <col min="11269" max="11269" width="8.375" style="81" customWidth="1"/>
    <col min="11270" max="11270" width="8.37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25" style="81" bestFit="1" customWidth="1"/>
    <col min="11524" max="11524" width="8.375" style="81" bestFit="1" customWidth="1"/>
    <col min="11525" max="11525" width="8.375" style="81" customWidth="1"/>
    <col min="11526" max="11526" width="8.37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25" style="81" bestFit="1" customWidth="1"/>
    <col min="11780" max="11780" width="8.375" style="81" bestFit="1" customWidth="1"/>
    <col min="11781" max="11781" width="8.375" style="81" customWidth="1"/>
    <col min="11782" max="11782" width="8.37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25" style="81" bestFit="1" customWidth="1"/>
    <col min="12036" max="12036" width="8.375" style="81" bestFit="1" customWidth="1"/>
    <col min="12037" max="12037" width="8.375" style="81" customWidth="1"/>
    <col min="12038" max="12038" width="8.37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25" style="81" bestFit="1" customWidth="1"/>
    <col min="12292" max="12292" width="8.375" style="81" bestFit="1" customWidth="1"/>
    <col min="12293" max="12293" width="8.375" style="81" customWidth="1"/>
    <col min="12294" max="12294" width="8.37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25" style="81" bestFit="1" customWidth="1"/>
    <col min="12548" max="12548" width="8.375" style="81" bestFit="1" customWidth="1"/>
    <col min="12549" max="12549" width="8.375" style="81" customWidth="1"/>
    <col min="12550" max="12550" width="8.37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25" style="81" bestFit="1" customWidth="1"/>
    <col min="12804" max="12804" width="8.375" style="81" bestFit="1" customWidth="1"/>
    <col min="12805" max="12805" width="8.375" style="81" customWidth="1"/>
    <col min="12806" max="12806" width="8.37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25" style="81" bestFit="1" customWidth="1"/>
    <col min="13060" max="13060" width="8.375" style="81" bestFit="1" customWidth="1"/>
    <col min="13061" max="13061" width="8.375" style="81" customWidth="1"/>
    <col min="13062" max="13062" width="8.37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25" style="81" bestFit="1" customWidth="1"/>
    <col min="13316" max="13316" width="8.375" style="81" bestFit="1" customWidth="1"/>
    <col min="13317" max="13317" width="8.375" style="81" customWidth="1"/>
    <col min="13318" max="13318" width="8.37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25" style="81" bestFit="1" customWidth="1"/>
    <col min="13572" max="13572" width="8.375" style="81" bestFit="1" customWidth="1"/>
    <col min="13573" max="13573" width="8.375" style="81" customWidth="1"/>
    <col min="13574" max="13574" width="8.37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25" style="81" bestFit="1" customWidth="1"/>
    <col min="13828" max="13828" width="8.375" style="81" bestFit="1" customWidth="1"/>
    <col min="13829" max="13829" width="8.375" style="81" customWidth="1"/>
    <col min="13830" max="13830" width="8.37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25" style="81" bestFit="1" customWidth="1"/>
    <col min="14084" max="14084" width="8.375" style="81" bestFit="1" customWidth="1"/>
    <col min="14085" max="14085" width="8.375" style="81" customWidth="1"/>
    <col min="14086" max="14086" width="8.37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25" style="81" bestFit="1" customWidth="1"/>
    <col min="14340" max="14340" width="8.375" style="81" bestFit="1" customWidth="1"/>
    <col min="14341" max="14341" width="8.375" style="81" customWidth="1"/>
    <col min="14342" max="14342" width="8.37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25" style="81" bestFit="1" customWidth="1"/>
    <col min="14596" max="14596" width="8.375" style="81" bestFit="1" customWidth="1"/>
    <col min="14597" max="14597" width="8.375" style="81" customWidth="1"/>
    <col min="14598" max="14598" width="8.37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25" style="81" bestFit="1" customWidth="1"/>
    <col min="14852" max="14852" width="8.375" style="81" bestFit="1" customWidth="1"/>
    <col min="14853" max="14853" width="8.375" style="81" customWidth="1"/>
    <col min="14854" max="14854" width="8.37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25" style="81" bestFit="1" customWidth="1"/>
    <col min="15108" max="15108" width="8.375" style="81" bestFit="1" customWidth="1"/>
    <col min="15109" max="15109" width="8.375" style="81" customWidth="1"/>
    <col min="15110" max="15110" width="8.37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25" style="81" bestFit="1" customWidth="1"/>
    <col min="15364" max="15364" width="8.375" style="81" bestFit="1" customWidth="1"/>
    <col min="15365" max="15365" width="8.375" style="81" customWidth="1"/>
    <col min="15366" max="15366" width="8.37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25" style="81" bestFit="1" customWidth="1"/>
    <col min="15620" max="15620" width="8.375" style="81" bestFit="1" customWidth="1"/>
    <col min="15621" max="15621" width="8.375" style="81" customWidth="1"/>
    <col min="15622" max="15622" width="8.37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25" style="81" bestFit="1" customWidth="1"/>
    <col min="15876" max="15876" width="8.375" style="81" bestFit="1" customWidth="1"/>
    <col min="15877" max="15877" width="8.375" style="81" customWidth="1"/>
    <col min="15878" max="15878" width="8.37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25" style="81" bestFit="1" customWidth="1"/>
    <col min="16132" max="16132" width="8.375" style="81" bestFit="1" customWidth="1"/>
    <col min="16133" max="16133" width="8.375" style="81" customWidth="1"/>
    <col min="16134" max="16134" width="8.37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7" t="s">
        <v>152</v>
      </c>
    </row>
    <row r="3" spans="1:14" x14ac:dyDescent="0.2">
      <c r="A3" s="70"/>
      <c r="B3" s="785">
        <f>INDICE!A3</f>
        <v>44013</v>
      </c>
      <c r="C3" s="786"/>
      <c r="D3" s="787" t="s">
        <v>116</v>
      </c>
      <c r="E3" s="787"/>
      <c r="F3" s="787" t="s">
        <v>117</v>
      </c>
      <c r="G3" s="787"/>
      <c r="H3" s="787"/>
    </row>
    <row r="4" spans="1:14" x14ac:dyDescent="0.2">
      <c r="A4" s="66"/>
      <c r="B4" s="82" t="s">
        <v>47</v>
      </c>
      <c r="C4" s="82" t="s">
        <v>438</v>
      </c>
      <c r="D4" s="82" t="s">
        <v>47</v>
      </c>
      <c r="E4" s="82" t="s">
        <v>434</v>
      </c>
      <c r="F4" s="82" t="s">
        <v>47</v>
      </c>
      <c r="G4" s="83" t="s">
        <v>434</v>
      </c>
      <c r="H4" s="83" t="s">
        <v>107</v>
      </c>
    </row>
    <row r="5" spans="1:14" x14ac:dyDescent="0.2">
      <c r="A5" s="84" t="s">
        <v>184</v>
      </c>
      <c r="B5" s="349">
        <v>450.09333999999996</v>
      </c>
      <c r="C5" s="345">
        <v>-7.456268893253867</v>
      </c>
      <c r="D5" s="344">
        <v>2068.3373700000011</v>
      </c>
      <c r="E5" s="346">
        <v>-27.006254014309977</v>
      </c>
      <c r="F5" s="344">
        <v>4209.9677000000011</v>
      </c>
      <c r="G5" s="346">
        <v>-13.570319273012688</v>
      </c>
      <c r="H5" s="351">
        <v>92.377584816515835</v>
      </c>
    </row>
    <row r="6" spans="1:14" x14ac:dyDescent="0.2">
      <c r="A6" s="84" t="s">
        <v>185</v>
      </c>
      <c r="B6" s="335">
        <v>38.915590000000051</v>
      </c>
      <c r="C6" s="328">
        <v>1.2032905719180687</v>
      </c>
      <c r="D6" s="327">
        <v>170.57996000000006</v>
      </c>
      <c r="E6" s="328">
        <v>-25.12901400181693</v>
      </c>
      <c r="F6" s="327">
        <v>342.61637000000002</v>
      </c>
      <c r="G6" s="328">
        <v>-13.364664864842299</v>
      </c>
      <c r="H6" s="333">
        <v>7.5178896928833367</v>
      </c>
    </row>
    <row r="7" spans="1:14" x14ac:dyDescent="0.2">
      <c r="A7" s="84" t="s">
        <v>189</v>
      </c>
      <c r="B7" s="350">
        <v>7.9500000000000005E-3</v>
      </c>
      <c r="C7" s="342">
        <v>-94.462245750905552</v>
      </c>
      <c r="D7" s="341">
        <v>0.40126999999999996</v>
      </c>
      <c r="E7" s="613">
        <v>-23.144548083737149</v>
      </c>
      <c r="F7" s="327">
        <v>0.7456799999999999</v>
      </c>
      <c r="G7" s="613">
        <v>-15.633697644423322</v>
      </c>
      <c r="H7" s="350">
        <v>1.636214868013821E-2</v>
      </c>
    </row>
    <row r="8" spans="1:14" x14ac:dyDescent="0.2">
      <c r="A8" s="84" t="s">
        <v>146</v>
      </c>
      <c r="B8" s="350">
        <v>0</v>
      </c>
      <c r="C8" s="342">
        <v>0</v>
      </c>
      <c r="D8" s="341">
        <v>0.15813999999999998</v>
      </c>
      <c r="E8" s="613">
        <v>429.95978552278808</v>
      </c>
      <c r="F8" s="341">
        <v>0.16754999999999998</v>
      </c>
      <c r="G8" s="342">
        <v>197.02180464456654</v>
      </c>
      <c r="H8" s="350">
        <v>3.6764805430709651E-3</v>
      </c>
    </row>
    <row r="9" spans="1:14" x14ac:dyDescent="0.2">
      <c r="A9" s="348" t="s">
        <v>147</v>
      </c>
      <c r="B9" s="336">
        <v>489.01688000000007</v>
      </c>
      <c r="C9" s="337">
        <v>-6.8457495630425234</v>
      </c>
      <c r="D9" s="336">
        <v>2239.476740000001</v>
      </c>
      <c r="E9" s="337">
        <v>-26.861462312459857</v>
      </c>
      <c r="F9" s="336">
        <v>4553.4973000000009</v>
      </c>
      <c r="G9" s="337">
        <v>-13.552969899019995</v>
      </c>
      <c r="H9" s="337">
        <v>99.915513138622387</v>
      </c>
    </row>
    <row r="10" spans="1:14" x14ac:dyDescent="0.2">
      <c r="A10" s="84" t="s">
        <v>148</v>
      </c>
      <c r="B10" s="350">
        <v>0.56613999999999987</v>
      </c>
      <c r="C10" s="342">
        <v>8.6766230276039114</v>
      </c>
      <c r="D10" s="341">
        <v>1.9778499999999999</v>
      </c>
      <c r="E10" s="342">
        <v>-29.980918530266624</v>
      </c>
      <c r="F10" s="341">
        <v>3.8503599999999998</v>
      </c>
      <c r="G10" s="342">
        <v>-17.306816717494957</v>
      </c>
      <c r="H10" s="333">
        <v>8.4486861377611008E-2</v>
      </c>
    </row>
    <row r="11" spans="1:14" x14ac:dyDescent="0.2">
      <c r="A11" s="60" t="s">
        <v>149</v>
      </c>
      <c r="B11" s="338">
        <v>489.58302000000009</v>
      </c>
      <c r="C11" s="339">
        <v>-6.8303611485877163</v>
      </c>
      <c r="D11" s="338">
        <v>2241.4545900000012</v>
      </c>
      <c r="E11" s="339">
        <v>-26.864337426611918</v>
      </c>
      <c r="F11" s="338">
        <v>4557.3476600000013</v>
      </c>
      <c r="G11" s="339">
        <v>-13.556285249409095</v>
      </c>
      <c r="H11" s="339">
        <v>100</v>
      </c>
    </row>
    <row r="12" spans="1:14" x14ac:dyDescent="0.2">
      <c r="A12" s="375" t="s">
        <v>150</v>
      </c>
      <c r="B12" s="340"/>
      <c r="C12" s="340"/>
      <c r="D12" s="340"/>
      <c r="E12" s="340"/>
      <c r="F12" s="340"/>
      <c r="G12" s="340"/>
      <c r="H12" s="340"/>
    </row>
    <row r="13" spans="1:14" x14ac:dyDescent="0.2">
      <c r="A13" s="619" t="s">
        <v>189</v>
      </c>
      <c r="B13" s="620">
        <v>13.128510000000006</v>
      </c>
      <c r="C13" s="621">
        <v>-38.202520098228156</v>
      </c>
      <c r="D13" s="622">
        <v>82.793619999999962</v>
      </c>
      <c r="E13" s="621">
        <v>-33.355979020970636</v>
      </c>
      <c r="F13" s="622">
        <v>161.59658999999994</v>
      </c>
      <c r="G13" s="621">
        <v>-27.368460652606412</v>
      </c>
      <c r="H13" s="623">
        <v>3.5458473229580187</v>
      </c>
    </row>
    <row r="14" spans="1:14" x14ac:dyDescent="0.2">
      <c r="A14" s="624" t="s">
        <v>151</v>
      </c>
      <c r="B14" s="625">
        <v>2.6815697162046193</v>
      </c>
      <c r="C14" s="626"/>
      <c r="D14" s="627">
        <v>3.6937451407391624</v>
      </c>
      <c r="E14" s="626"/>
      <c r="F14" s="627">
        <v>3.5458473229580187</v>
      </c>
      <c r="G14" s="626"/>
      <c r="H14" s="628"/>
    </row>
    <row r="15" spans="1:14" x14ac:dyDescent="0.2">
      <c r="A15" s="84"/>
      <c r="B15" s="84"/>
      <c r="C15" s="84"/>
      <c r="D15" s="84"/>
      <c r="E15" s="84"/>
      <c r="F15" s="84"/>
      <c r="G15" s="84"/>
      <c r="H15" s="79" t="s">
        <v>223</v>
      </c>
    </row>
    <row r="16" spans="1:14" x14ac:dyDescent="0.2">
      <c r="A16" s="80" t="s">
        <v>491</v>
      </c>
      <c r="B16" s="84"/>
      <c r="C16" s="84"/>
      <c r="D16" s="84"/>
      <c r="E16" s="84"/>
      <c r="F16" s="85"/>
      <c r="G16" s="84"/>
      <c r="H16" s="84"/>
      <c r="I16" s="88"/>
      <c r="J16" s="88"/>
      <c r="K16" s="88"/>
      <c r="L16" s="88"/>
      <c r="M16" s="88"/>
      <c r="N16" s="88"/>
    </row>
    <row r="17" spans="1:14" x14ac:dyDescent="0.2">
      <c r="A17" s="80" t="s">
        <v>439</v>
      </c>
      <c r="B17" s="84"/>
      <c r="C17" s="84"/>
      <c r="D17" s="84"/>
      <c r="E17" s="84"/>
      <c r="F17" s="84"/>
      <c r="G17" s="84"/>
      <c r="H17" s="84"/>
      <c r="I17" s="88"/>
      <c r="J17" s="88"/>
      <c r="K17" s="88"/>
      <c r="L17" s="88"/>
      <c r="M17" s="88"/>
      <c r="N17" s="88"/>
    </row>
    <row r="18" spans="1:14" x14ac:dyDescent="0.2">
      <c r="A18" s="133" t="s">
        <v>549</v>
      </c>
      <c r="B18" s="84"/>
      <c r="C18" s="84"/>
      <c r="D18" s="84"/>
      <c r="E18" s="84"/>
      <c r="F18" s="84"/>
      <c r="G18" s="84"/>
      <c r="H18" s="84"/>
    </row>
  </sheetData>
  <mergeCells count="3">
    <mergeCell ref="B3:C3"/>
    <mergeCell ref="D3:E3"/>
    <mergeCell ref="F3:H3"/>
  </mergeCells>
  <conditionalFormatting sqref="H8">
    <cfRule type="cellIs" dxfId="158" priority="14" operator="between">
      <formula>0</formula>
      <formula>0.5</formula>
    </cfRule>
  </conditionalFormatting>
  <conditionalFormatting sqref="B10 D10 F10:G10">
    <cfRule type="cellIs" dxfId="157" priority="16" operator="between">
      <formula>0</formula>
      <formula>0.5</formula>
    </cfRule>
  </conditionalFormatting>
  <conditionalFormatting sqref="B8:C8 F8:G8">
    <cfRule type="cellIs" dxfId="156" priority="15" operator="between">
      <formula>0</formula>
      <formula>0.5</formula>
    </cfRule>
  </conditionalFormatting>
  <conditionalFormatting sqref="C8">
    <cfRule type="cellIs" dxfId="155" priority="13" operator="equal">
      <formula>0</formula>
    </cfRule>
  </conditionalFormatting>
  <conditionalFormatting sqref="B8">
    <cfRule type="cellIs" dxfId="154" priority="12" operator="equal">
      <formula>0</formula>
    </cfRule>
  </conditionalFormatting>
  <conditionalFormatting sqref="D8">
    <cfRule type="cellIs" dxfId="153" priority="10" operator="between">
      <formula>0</formula>
      <formula>0.5</formula>
    </cfRule>
  </conditionalFormatting>
  <conditionalFormatting sqref="D8">
    <cfRule type="cellIs" dxfId="152" priority="9" operator="equal">
      <formula>0</formula>
    </cfRule>
  </conditionalFormatting>
  <conditionalFormatting sqref="B7">
    <cfRule type="cellIs" dxfId="151" priority="7" operator="between">
      <formula>0</formula>
      <formula>0.5</formula>
    </cfRule>
  </conditionalFormatting>
  <conditionalFormatting sqref="B7">
    <cfRule type="cellIs" dxfId="150" priority="6" operator="equal">
      <formula>0</formula>
    </cfRule>
  </conditionalFormatting>
  <conditionalFormatting sqref="C7">
    <cfRule type="cellIs" dxfId="149" priority="5" operator="between">
      <formula>0</formula>
      <formula>0.5</formula>
    </cfRule>
  </conditionalFormatting>
  <conditionalFormatting sqref="C7">
    <cfRule type="cellIs" dxfId="148" priority="4" operator="equal">
      <formula>0</formula>
    </cfRule>
  </conditionalFormatting>
  <conditionalFormatting sqref="D7">
    <cfRule type="cellIs" dxfId="147" priority="3" operator="between">
      <formula>0</formula>
      <formula>0.5</formula>
    </cfRule>
  </conditionalFormatting>
  <conditionalFormatting sqref="D7">
    <cfRule type="cellIs" dxfId="146" priority="2" operator="equal">
      <formula>0</formula>
    </cfRule>
  </conditionalFormatting>
  <conditionalFormatting sqref="H7">
    <cfRule type="cellIs" dxfId="145"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644</v>
      </c>
    </row>
    <row r="2" spans="1:10" ht="15.75" x14ac:dyDescent="0.25">
      <c r="A2" s="2"/>
      <c r="B2" s="89"/>
      <c r="H2" s="79" t="s">
        <v>152</v>
      </c>
    </row>
    <row r="3" spans="1:10" ht="13.7" customHeight="1" x14ac:dyDescent="0.2">
      <c r="A3" s="90"/>
      <c r="B3" s="788">
        <f>INDICE!A3</f>
        <v>44013</v>
      </c>
      <c r="C3" s="788"/>
      <c r="D3" s="788"/>
      <c r="E3" s="91"/>
      <c r="F3" s="789" t="s">
        <v>117</v>
      </c>
      <c r="G3" s="789"/>
      <c r="H3" s="789"/>
    </row>
    <row r="4" spans="1:10" x14ac:dyDescent="0.2">
      <c r="A4" s="92"/>
      <c r="B4" s="93" t="s">
        <v>144</v>
      </c>
      <c r="C4" s="510" t="s">
        <v>145</v>
      </c>
      <c r="D4" s="93" t="s">
        <v>153</v>
      </c>
      <c r="E4" s="93"/>
      <c r="F4" s="93" t="s">
        <v>144</v>
      </c>
      <c r="G4" s="510" t="s">
        <v>145</v>
      </c>
      <c r="H4" s="93" t="s">
        <v>153</v>
      </c>
    </row>
    <row r="5" spans="1:10" x14ac:dyDescent="0.2">
      <c r="A5" s="90" t="s">
        <v>154</v>
      </c>
      <c r="B5" s="94">
        <v>67.659190000000038</v>
      </c>
      <c r="C5" s="96">
        <v>3.7671199999999976</v>
      </c>
      <c r="D5" s="352">
        <v>71.426310000000029</v>
      </c>
      <c r="E5" s="94"/>
      <c r="F5" s="94">
        <v>643.62376999999981</v>
      </c>
      <c r="G5" s="96">
        <v>30.618319999999962</v>
      </c>
      <c r="H5" s="352">
        <v>674.24208999999973</v>
      </c>
    </row>
    <row r="6" spans="1:10" x14ac:dyDescent="0.2">
      <c r="A6" s="92" t="s">
        <v>155</v>
      </c>
      <c r="B6" s="95">
        <v>12.963760000000001</v>
      </c>
      <c r="C6" s="96">
        <v>0.8397</v>
      </c>
      <c r="D6" s="353">
        <v>13.803460000000001</v>
      </c>
      <c r="E6" s="95"/>
      <c r="F6" s="95">
        <v>121.97668999999992</v>
      </c>
      <c r="G6" s="96">
        <v>7.3561400000000052</v>
      </c>
      <c r="H6" s="353">
        <v>129.33282999999992</v>
      </c>
    </row>
    <row r="7" spans="1:10" x14ac:dyDescent="0.2">
      <c r="A7" s="92" t="s">
        <v>156</v>
      </c>
      <c r="B7" s="95">
        <v>8.9680799999999987</v>
      </c>
      <c r="C7" s="96">
        <v>0.83705000000000007</v>
      </c>
      <c r="D7" s="353">
        <v>9.8051299999999983</v>
      </c>
      <c r="E7" s="95"/>
      <c r="F7" s="95">
        <v>79.151370000000014</v>
      </c>
      <c r="G7" s="96">
        <v>6.8097400000000015</v>
      </c>
      <c r="H7" s="353">
        <v>85.961110000000019</v>
      </c>
    </row>
    <row r="8" spans="1:10" x14ac:dyDescent="0.2">
      <c r="A8" s="92" t="s">
        <v>157</v>
      </c>
      <c r="B8" s="95">
        <v>21.976660000000003</v>
      </c>
      <c r="C8" s="96">
        <v>1.4413600000000002</v>
      </c>
      <c r="D8" s="353">
        <v>23.418020000000002</v>
      </c>
      <c r="E8" s="95"/>
      <c r="F8" s="95">
        <v>184.92978000000005</v>
      </c>
      <c r="G8" s="96">
        <v>11.752330000000004</v>
      </c>
      <c r="H8" s="353">
        <v>196.68211000000005</v>
      </c>
    </row>
    <row r="9" spans="1:10" x14ac:dyDescent="0.2">
      <c r="A9" s="92" t="s">
        <v>158</v>
      </c>
      <c r="B9" s="95">
        <v>29.273679999999999</v>
      </c>
      <c r="C9" s="96">
        <v>10.303630000000002</v>
      </c>
      <c r="D9" s="353">
        <v>39.577309999999997</v>
      </c>
      <c r="E9" s="95"/>
      <c r="F9" s="95">
        <v>329.0064099999999</v>
      </c>
      <c r="G9" s="96">
        <v>108.60801000000004</v>
      </c>
      <c r="H9" s="353">
        <v>437.61441999999994</v>
      </c>
    </row>
    <row r="10" spans="1:10" x14ac:dyDescent="0.2">
      <c r="A10" s="92" t="s">
        <v>159</v>
      </c>
      <c r="B10" s="95">
        <v>6.9922899999999997</v>
      </c>
      <c r="C10" s="96">
        <v>0.52115999999999996</v>
      </c>
      <c r="D10" s="353">
        <v>7.5134499999999997</v>
      </c>
      <c r="E10" s="95"/>
      <c r="F10" s="95">
        <v>54.209379999999996</v>
      </c>
      <c r="G10" s="96">
        <v>3.7638600000000011</v>
      </c>
      <c r="H10" s="353">
        <v>57.973239999999997</v>
      </c>
    </row>
    <row r="11" spans="1:10" x14ac:dyDescent="0.2">
      <c r="A11" s="92" t="s">
        <v>160</v>
      </c>
      <c r="B11" s="95">
        <v>27.258180000000014</v>
      </c>
      <c r="C11" s="96">
        <v>2.1384899999999991</v>
      </c>
      <c r="D11" s="353">
        <v>29.396670000000015</v>
      </c>
      <c r="E11" s="95"/>
      <c r="F11" s="95">
        <v>228.6082899999997</v>
      </c>
      <c r="G11" s="96">
        <v>16.214290000000009</v>
      </c>
      <c r="H11" s="353">
        <v>244.8225799999997</v>
      </c>
    </row>
    <row r="12" spans="1:10" x14ac:dyDescent="0.2">
      <c r="A12" s="92" t="s">
        <v>529</v>
      </c>
      <c r="B12" s="95">
        <v>18.556570000000001</v>
      </c>
      <c r="C12" s="96">
        <v>1.12948</v>
      </c>
      <c r="D12" s="353">
        <v>19.686050000000002</v>
      </c>
      <c r="E12" s="95"/>
      <c r="F12" s="95">
        <v>162.5596699999999</v>
      </c>
      <c r="G12" s="96">
        <v>9.1088400000000131</v>
      </c>
      <c r="H12" s="353">
        <v>171.66850999999991</v>
      </c>
      <c r="J12" s="96"/>
    </row>
    <row r="13" spans="1:10" x14ac:dyDescent="0.2">
      <c r="A13" s="92" t="s">
        <v>161</v>
      </c>
      <c r="B13" s="95">
        <v>78.850979999999964</v>
      </c>
      <c r="C13" s="96">
        <v>6.2754699999999977</v>
      </c>
      <c r="D13" s="353">
        <v>85.126449999999963</v>
      </c>
      <c r="E13" s="95"/>
      <c r="F13" s="95">
        <v>727.3479100000003</v>
      </c>
      <c r="G13" s="96">
        <v>52.128489999999985</v>
      </c>
      <c r="H13" s="353">
        <v>779.47640000000024</v>
      </c>
      <c r="J13" s="96"/>
    </row>
    <row r="14" spans="1:10" x14ac:dyDescent="0.2">
      <c r="A14" s="92" t="s">
        <v>162</v>
      </c>
      <c r="B14" s="95">
        <v>0.43607000000000001</v>
      </c>
      <c r="C14" s="96">
        <v>7.1680000000000008E-2</v>
      </c>
      <c r="D14" s="354">
        <v>0.50775000000000003</v>
      </c>
      <c r="E14" s="96"/>
      <c r="F14" s="95">
        <v>4.5477299999999987</v>
      </c>
      <c r="G14" s="96">
        <v>0.6906699999999999</v>
      </c>
      <c r="H14" s="354">
        <v>5.2383999999999986</v>
      </c>
      <c r="J14" s="96"/>
    </row>
    <row r="15" spans="1:10" x14ac:dyDescent="0.2">
      <c r="A15" s="92" t="s">
        <v>163</v>
      </c>
      <c r="B15" s="95">
        <v>52.483429999999998</v>
      </c>
      <c r="C15" s="96">
        <v>3.0063599999999995</v>
      </c>
      <c r="D15" s="353">
        <v>55.489789999999999</v>
      </c>
      <c r="E15" s="95"/>
      <c r="F15" s="95">
        <v>469.75054999999975</v>
      </c>
      <c r="G15" s="96">
        <v>23.743349999999992</v>
      </c>
      <c r="H15" s="353">
        <v>493.49389999999971</v>
      </c>
      <c r="J15" s="96"/>
    </row>
    <row r="16" spans="1:10" x14ac:dyDescent="0.2">
      <c r="A16" s="92" t="s">
        <v>164</v>
      </c>
      <c r="B16" s="95">
        <v>8.6024999999999991</v>
      </c>
      <c r="C16" s="96">
        <v>0.38223000000000007</v>
      </c>
      <c r="D16" s="353">
        <v>8.984729999999999</v>
      </c>
      <c r="E16" s="95"/>
      <c r="F16" s="95">
        <v>81.569629999999961</v>
      </c>
      <c r="G16" s="96">
        <v>3.4541900000000014</v>
      </c>
      <c r="H16" s="353">
        <v>85.023819999999958</v>
      </c>
      <c r="J16" s="96"/>
    </row>
    <row r="17" spans="1:11" x14ac:dyDescent="0.2">
      <c r="A17" s="92" t="s">
        <v>165</v>
      </c>
      <c r="B17" s="95">
        <v>23.101299999999998</v>
      </c>
      <c r="C17" s="96">
        <v>1.87069</v>
      </c>
      <c r="D17" s="353">
        <v>24.971989999999998</v>
      </c>
      <c r="E17" s="95"/>
      <c r="F17" s="95">
        <v>214.48910999999995</v>
      </c>
      <c r="G17" s="96">
        <v>15.159490000000009</v>
      </c>
      <c r="H17" s="353">
        <v>229.64859999999996</v>
      </c>
      <c r="J17" s="96"/>
    </row>
    <row r="18" spans="1:11" x14ac:dyDescent="0.2">
      <c r="A18" s="92" t="s">
        <v>166</v>
      </c>
      <c r="B18" s="95">
        <v>2.3380699999999996</v>
      </c>
      <c r="C18" s="96">
        <v>0.16953000000000001</v>
      </c>
      <c r="D18" s="353">
        <v>2.5075999999999996</v>
      </c>
      <c r="E18" s="95"/>
      <c r="F18" s="95">
        <v>19.681449999999998</v>
      </c>
      <c r="G18" s="96">
        <v>1.4172999999999993</v>
      </c>
      <c r="H18" s="353">
        <v>21.098749999999999</v>
      </c>
      <c r="J18" s="96"/>
    </row>
    <row r="19" spans="1:11" x14ac:dyDescent="0.2">
      <c r="A19" s="92" t="s">
        <v>167</v>
      </c>
      <c r="B19" s="95">
        <v>53.498159999999999</v>
      </c>
      <c r="C19" s="96">
        <v>3.4019399999999997</v>
      </c>
      <c r="D19" s="353">
        <v>56.900099999999995</v>
      </c>
      <c r="E19" s="95"/>
      <c r="F19" s="95">
        <v>538.30394000000001</v>
      </c>
      <c r="G19" s="96">
        <v>29.81857999999999</v>
      </c>
      <c r="H19" s="353">
        <v>568.12252000000001</v>
      </c>
      <c r="J19" s="96"/>
    </row>
    <row r="20" spans="1:11" x14ac:dyDescent="0.2">
      <c r="A20" s="92" t="s">
        <v>168</v>
      </c>
      <c r="B20" s="96">
        <v>0.50666</v>
      </c>
      <c r="C20" s="96">
        <v>0</v>
      </c>
      <c r="D20" s="354">
        <v>0.50666</v>
      </c>
      <c r="E20" s="96"/>
      <c r="F20" s="95">
        <v>5.7255499999999993</v>
      </c>
      <c r="G20" s="96">
        <v>0</v>
      </c>
      <c r="H20" s="354">
        <v>5.7255499999999993</v>
      </c>
      <c r="J20" s="96"/>
    </row>
    <row r="21" spans="1:11" x14ac:dyDescent="0.2">
      <c r="A21" s="92" t="s">
        <v>169</v>
      </c>
      <c r="B21" s="95">
        <v>12.276769999999997</v>
      </c>
      <c r="C21" s="96">
        <v>0.87053000000000014</v>
      </c>
      <c r="D21" s="353">
        <v>13.147299999999998</v>
      </c>
      <c r="E21" s="95"/>
      <c r="F21" s="95">
        <v>114.64020999999998</v>
      </c>
      <c r="G21" s="96">
        <v>7.1029700000000018</v>
      </c>
      <c r="H21" s="353">
        <v>121.74317999999998</v>
      </c>
      <c r="J21" s="96"/>
      <c r="K21" s="96"/>
    </row>
    <row r="22" spans="1:11" x14ac:dyDescent="0.2">
      <c r="A22" s="92" t="s">
        <v>170</v>
      </c>
      <c r="B22" s="95">
        <v>6.0976499999999998</v>
      </c>
      <c r="C22" s="96">
        <v>0.38009000000000004</v>
      </c>
      <c r="D22" s="353">
        <v>6.4777399999999998</v>
      </c>
      <c r="E22" s="95"/>
      <c r="F22" s="95">
        <v>59.561690000000027</v>
      </c>
      <c r="G22" s="96">
        <v>2.8035200000000007</v>
      </c>
      <c r="H22" s="353">
        <v>62.365210000000026</v>
      </c>
      <c r="J22" s="96"/>
    </row>
    <row r="23" spans="1:11" x14ac:dyDescent="0.2">
      <c r="A23" s="97" t="s">
        <v>171</v>
      </c>
      <c r="B23" s="98">
        <v>18.253340000000005</v>
      </c>
      <c r="C23" s="96">
        <v>1.50908</v>
      </c>
      <c r="D23" s="355">
        <v>19.762420000000006</v>
      </c>
      <c r="E23" s="98"/>
      <c r="F23" s="98">
        <v>170.28456999999992</v>
      </c>
      <c r="G23" s="96">
        <v>12.066280000000008</v>
      </c>
      <c r="H23" s="355">
        <v>182.35084999999992</v>
      </c>
      <c r="J23" s="96"/>
    </row>
    <row r="24" spans="1:11" x14ac:dyDescent="0.2">
      <c r="A24" s="99" t="s">
        <v>443</v>
      </c>
      <c r="B24" s="100">
        <v>450.09334000000001</v>
      </c>
      <c r="C24" s="100">
        <v>38.915590000000023</v>
      </c>
      <c r="D24" s="100">
        <v>489.00893000000002</v>
      </c>
      <c r="E24" s="100"/>
      <c r="F24" s="100">
        <v>4209.9677000000047</v>
      </c>
      <c r="G24" s="100">
        <v>342.61637000000115</v>
      </c>
      <c r="H24" s="100">
        <v>4552.5840700000062</v>
      </c>
      <c r="J24" s="96"/>
    </row>
    <row r="25" spans="1:11" x14ac:dyDescent="0.2">
      <c r="H25" s="79" t="s">
        <v>223</v>
      </c>
      <c r="J25" s="96"/>
    </row>
    <row r="26" spans="1:11" x14ac:dyDescent="0.2">
      <c r="A26" s="356" t="s">
        <v>580</v>
      </c>
      <c r="G26" s="58"/>
      <c r="H26" s="58"/>
      <c r="J26" s="96"/>
    </row>
    <row r="27" spans="1:11" x14ac:dyDescent="0.2">
      <c r="A27" s="101" t="s">
        <v>224</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1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44" priority="11" operator="between">
      <formula>0</formula>
      <formula>0.5</formula>
    </cfRule>
    <cfRule type="cellIs" dxfId="143" priority="12" operator="between">
      <formula>0</formula>
      <formula>0.49</formula>
    </cfRule>
  </conditionalFormatting>
  <conditionalFormatting sqref="C5:C23">
    <cfRule type="cellIs" dxfId="142" priority="10" stopIfTrue="1" operator="equal">
      <formula>0</formula>
    </cfRule>
  </conditionalFormatting>
  <conditionalFormatting sqref="G20">
    <cfRule type="cellIs" dxfId="141" priority="9" stopIfTrue="1" operator="equal">
      <formula>0</formula>
    </cfRule>
  </conditionalFormatting>
  <conditionalFormatting sqref="G5:G23">
    <cfRule type="cellIs" dxfId="140" priority="8" stopIfTrue="1" operator="equal">
      <formula>0</formula>
    </cfRule>
  </conditionalFormatting>
  <conditionalFormatting sqref="J12:J30">
    <cfRule type="cellIs" dxfId="139" priority="6" operator="between">
      <formula>0</formula>
      <formula>0.5</formula>
    </cfRule>
    <cfRule type="cellIs" dxfId="138" priority="7" operator="between">
      <formula>0</formula>
      <formula>0.49</formula>
    </cfRule>
  </conditionalFormatting>
  <conditionalFormatting sqref="J27">
    <cfRule type="cellIs" dxfId="137" priority="5" stopIfTrue="1" operator="equal">
      <formula>0</formula>
    </cfRule>
  </conditionalFormatting>
  <conditionalFormatting sqref="J12:J30">
    <cfRule type="cellIs" dxfId="13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2020-09-24T08:01:50Z</dcterms:modified>
</cp:coreProperties>
</file>