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U:\INFORMES CORES WEB\BEH\BEH 2014\2020\08.AGOSTO\"/>
    </mc:Choice>
  </mc:AlternateContent>
  <xr:revisionPtr revIDLastSave="0" documentId="13_ncr:1_{1AA0E1F0-2CDC-4B65-899C-F10FF5B5283E}" xr6:coauthVersionLast="45" xr6:coauthVersionMax="45"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<sst xmlns="http://schemas.openxmlformats.org/spreadsheetml/2006/main" count="1743" uniqueCount="682">
  <si>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</si>
  <si>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</si>
  <si>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</si>
  <si>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</si>
  <si>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</si>
  <si>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</si>
  <si>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</si>
  <si>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</si>
  <si>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</si>
  <si>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</si>
  <si>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</si>
  <si>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</si>
  <si>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</si>
  <si>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</si>
  <si>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</si>
  <si>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</si>
  <si>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</si>
  <si>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</si>
  <si>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</si>
  <si>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</si>
  <si>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</si>
  <si>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</si>
  <si>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</si>
  <si>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</si>
  <si>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</si>
  <si>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</si>
  <si>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</si>
  <si>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</si>
  <si>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</si>
  <si>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</si>
  <si>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</si>
  <si>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</si>
  <si>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</si>
  <si>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</si>
  <si>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</si>
  <si>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</si>
  <si>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</si>
  <si>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</si>
  <si>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</si>
  <si>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</si>
  <si>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</si>
  <si>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</si>
  <si>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</si>
  <si>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</si>
  <si>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</si>
  <si>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</si>
  <si>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</si>
  <si>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</si>
  <si>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</si>
  <si>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</si>
  <si>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</si>
  <si>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</si>
  <si>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</si>
  <si>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</si>
  <si>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</si>
  <si>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</si>
  <si>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</si>
  <si>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</si>
  <si>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</si>
  <si>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</si>
  <si>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</si>
  <si>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</si>
  <si>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</si>
  <si>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</si>
  <si>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</si>
  <si>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</si>
  <si>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</si>
  <si>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</si>
  <si>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</si>
  <si>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</si>
  <si>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</si>
  <si>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</si>
  <si>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</si>
  <si>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</si>
  <si>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</si>
  <si>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</si>
  <si>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</si>
  <si>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</si>
  <si>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</si>
  <si>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</si>
  <si>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</si>
  <si>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</si>
  <si>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</si>
  <si>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</si>
  <si>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</si>
  <si>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</si>
  <si>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</si>
  <si>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</si>
  <si>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</si>
  <si>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</si>
  <si>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</si>
  <si>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</si>
  <si>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</si>
  <si>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</si>
  <si>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</si>
  <si>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</si>
  <si>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</si>
  <si>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</si>
  <si>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</si>
  <si>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</si>
  <si>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</si>
  <si>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</si>
  <si>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</si>
  <si>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</si>
  <si>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</si>
  <si>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</si>
  <si>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</si>
  <si>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</si>
  <si>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</si>
  <si>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</si>
  <si>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</si>
  <si>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</si>
  <si>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</si>
  <si>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</si>
  <si>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</si>
  <si>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</si>
  <si>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</si>
  <si>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</si>
  <si>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</si>
  <si>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</si>
  <si>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</si>
  <si>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</si>
  <si>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</si>
  <si>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</si>
  <si>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</si>
  <si>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</si>
  <si>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</si>
  <si>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</si>
  <si>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</si>
  <si>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</si>
  <si>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</si>
  <si>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</si>
  <si>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</si>
  <si>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</si>
  <si>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</si>
  <si>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</si>
  <si>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</si>
  <si>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</si>
  <si>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</si>
  <si>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</si>
  <si>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</si>
  <si>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</si>
  <si>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</si>
  <si>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</si>
  <si>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</si>
  <si>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</si>
  <si>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</si>
  <si>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</si>
  <si>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</si>
  <si>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</si>
  <si>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</si>
  <si>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</si>
  <si>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</si>
  <si>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</si>
  <si>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</si>
  <si>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</si>
  <si>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</si>
  <si>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</si>
  <si>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</si>
  <si>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</si>
  <si>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</si>
  <si>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</si>
  <si>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</si>
  <si>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</si>
  <si>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</si>
  <si>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</si>
  <si>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</si>
  <si>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</si>
  <si>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</si>
  <si>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</si>
  <si>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</si>
  <si>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</si>
  <si>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</si>
  <si>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</si>
  <si>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</si>
  <si>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</si>
  <si>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</si>
  <si>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</si>
  <si>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</si>
  <si>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</si>
  <si>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</si>
  <si>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</si>
  <si>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</si>
  <si>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</si>
  <si>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</si>
  <si>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</si>
  <si>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</si>
  <si>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</si>
  <si>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</si>
  <si>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</si>
  <si>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</si>
  <si>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</si>
  <si>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</si>
  <si>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</si>
  <si>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</si>
  <si>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</si>
  <si>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</si>
  <si>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</si>
  <si>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</si>
  <si>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</si>
  <si>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</si>
  <si>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</si>
  <si>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</si>
  <si>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</si>
  <si>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</si>
  <si>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</si>
  <si>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</si>
  <si>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</si>
  <si>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</si>
  <si>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</si>
  <si>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</si>
  <si>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</si>
  <si>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</si>
  <si>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</si>
  <si>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</si>
  <si>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</si>
  <si>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</si>
  <si>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</si>
  <si>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</si>
  <si>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</si>
  <si>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</si>
  <si>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</si>
  <si>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</si>
  <si>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</si>
  <si>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</si>
  <si>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</si>
  <si>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</si>
  <si>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</si>
  <si>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</si>
  <si>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</si>
  <si>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</si>
  <si>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</si>
  <si>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</si>
  <si>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</si>
  <si>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</si>
  <si>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</si>
  <si>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</si>
  <si>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</si>
  <si>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</si>
  <si>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</si>
  <si>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</si>
  <si>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</si>
  <si>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</si>
  <si>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</si>
  <si>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</si>
  <si>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</si>
  <si>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</si>
  <si>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</si>
  <si>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</si>
  <si>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</si>
  <si>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</si>
  <si>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</si>
  <si>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</si>
  <si>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</si>
  <si>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</si>
  <si>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</si>
  <si>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</si>
  <si>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</si>
  <si>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</si>
  <si>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</si>
  <si>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</si>
  <si>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</si>
  <si>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</si>
  <si>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</si>
  <si>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</si>
  <si>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</si>
  <si>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</si>
  <si>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</si>
  <si>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</si>
  <si>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</si>
  <si>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</si>
  <si>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</si>
  <si>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</si>
  <si>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</si>
  <si>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</si>
  <si>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</si>
  <si>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</si>
  <si>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</si>
  <si>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</si>
  <si>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</si>
  <si>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</si>
  <si>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</si>
  <si>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</si>
  <si>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</si>
  <si>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</si>
  <si>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</si>
  <si>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</si>
  <si>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</si>
  <si>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</si>
  <si>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</si>
  <si>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</si>
  <si>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</si>
  <si>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</si>
  <si>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</si>
  <si>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</si>
  <si>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</si>
  <si>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</si>
  <si>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</si>
  <si>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</si>
  <si>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</si>
  <si>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</si>
  <si>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</si>
  <si>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</si>
  <si>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</si>
  <si>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</si>
  <si>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</si>
  <si>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</si>
  <si>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</si>
  <si>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</si>
  <si>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</si>
  <si>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</si>
  <si>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</si>
  <si>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</si>
  <si>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</si>
  <si>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</si>
  <si>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</si>
  <si>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</si>
  <si>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</si>
  <si>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</si>
  <si>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</si>
  <si>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</si>
  <si>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</si>
  <si>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</si>
  <si>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</si>
  <si>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</si>
  <si>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</si>
  <si>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</si>
  <si>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</si>
  <si>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</si>
  <si>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</si>
  <si>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</si>
  <si>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</si>
  <si>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</si>
  <si>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</si>
  <si>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</si>
  <si>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</si>
  <si>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</si>
  <si>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</si>
  <si>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</si>
  <si>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</si>
  <si>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</si>
  <si>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</si>
  <si>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</si>
  <si>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</si>
  <si>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</si>
  <si>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</si>
  <si>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</si>
  <si>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</si>
  <si>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</si>
  <si>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</si>
  <si>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</si>
  <si>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</si>
  <si>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</si>
  <si>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</si>
  <si>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</si>
  <si>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</si>
  <si>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</si>
  <si>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</si>
  <si>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</si>
  <si>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</si>
  <si>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</si>
  <si>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</si>
  <si>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</si>
  <si>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</si>
  <si>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</si>
  <si>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</si>
  <si>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</si>
  <si>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</si>
  <si>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</si>
  <si>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</si>
  <si>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</si>
  <si>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</si>
  <si>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</si>
  <si>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</si>
  <si>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</si>
  <si>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</si>
  <si>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</si>
  <si>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</si>
  <si>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</si>
  <si>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</si>
  <si>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</si>
  <si>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</si>
  <si>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</si>
  <si>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</si>
  <si>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</si>
  <si>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</si>
  <si>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</si>
  <si>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</si>
  <si>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</si>
  <si>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</si>
  <si>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</si>
  <si>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</si>
  <si>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</si>
  <si>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</si>
  <si>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</si>
  <si>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</si>
  <si>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</si>
  <si>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</si>
  <si>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</si>
  <si>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</si>
  <si>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</si>
  <si>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</si>
  <si>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</si>
  <si>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</si>
  <si>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</si>
  <si>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</si>
  <si>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</si>
  <si>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</si>
  <si>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</si>
  <si>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</si>
  <si>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</si>
  <si>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</si>
  <si>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</si>
  <si>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</si>
  <si>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</si>
  <si>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</si>
  <si>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</si>
  <si>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</si>
  <si>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</si>
  <si>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</si>
  <si>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</si>
  <si>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</si>
  <si>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</si>
  <si>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</si>
  <si>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</si>
  <si>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</si>
  <si>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</si>
  <si>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</si>
  <si>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</si>
  <si>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</si>
  <si>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</si>
  <si>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</si>
  <si>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</si>
  <si>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</si>
  <si>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</si>
  <si>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</si>
  <si>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</si>
  <si>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</si>
  <si>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</si>
  <si>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</si>
  <si>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</si>
  <si>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</si>
  <si>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</si>
  <si>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</si>
  <si>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</si>
  <si>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</si>
  <si>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</si>
  <si>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</si>
  <si>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</si>
  <si>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</si>
  <si>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</si>
  <si>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</si>
  <si>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</si>
  <si>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</si>
  <si>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</si>
  <si>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</si>
  <si>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</si>
  <si>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</si>
  <si>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</si>
  <si>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</si>
  <si>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</si>
  <si>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</si>
  <si>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</si>
  <si>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</si>
  <si>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</si>
  <si>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</si>
  <si>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</si>
  <si>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</si>
  <si>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</si>
  <si>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</si>
  <si>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</si>
  <si>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</si>
  <si>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</si>
  <si>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</si>
  <si>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</si>
  <si>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</si>
  <si>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</si>
  <si>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</si>
  <si>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</si>
  <si>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</si>
  <si>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</si>
  <si>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</si>
  <si>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</si>
  <si>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</si>
  <si>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</si>
  <si>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</si>
  <si>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</si>
  <si>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</si>
  <si>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</si>
  <si>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</si>
  <si>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</si>
  <si>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</si>
  <si>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</si>
  <si>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</si>
  <si>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</si>
  <si>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</si>
  <si>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</si>
  <si>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</si>
  <si>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</si>
  <si>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</si>
  <si>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</si>
  <si>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</si>
  <si>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</si>
  <si>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</si>
  <si>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</si>
  <si>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</si>
  <si>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</si>
  <si>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</si>
  <si>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</si>
  <si>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</si>
  <si>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</si>
  <si>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</si>
  <si>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</si>
  <si>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</si>
  <si>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</si>
  <si>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</si>
  <si>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</si>
  <si>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</si>
  <si>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</si>
  <si>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</si>
  <si>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</si>
  <si>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</si>
  <si>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</si>
  <si>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</si>
  <si>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</si>
  <si>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</si>
  <si>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</si>
  <si>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</si>
  <si>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</si>
  <si>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</si>
  <si>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</si>
  <si>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</si>
  <si>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</si>
  <si>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</si>
  <si>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</si>
  <si>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</si>
  <si>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</si>
  <si>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</si>
  <si>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</si>
  <si>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</si>
  <si>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</si>
  <si>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</si>
  <si>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</si>
  <si>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</si>
  <si>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</si>
  <si>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</si>
  <si>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</si>
  <si>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</si>
  <si>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</si>
  <si>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</si>
  <si>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</si>
  <si>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</si>
  <si>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</si>
  <si>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</si>
  <si>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</si>
  <si>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</si>
  <si>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</si>
  <si>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</si>
  <si>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</si>
  <si>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</si>
  <si>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</si>
  <si>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</si>
  <si>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</si>
  <si>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</si>
  <si>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</si>
  <si>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</si>
  <si>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</si>
  <si>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</si>
  <si>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</si>
  <si>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</si>
  <si>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</si>
  <si>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</si>
  <si>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</si>
  <si>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</si>
  <si>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</si>
  <si>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</si>
  <si>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</si>
  <si>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</si>
  <si>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</si>
  <si>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</si>
  <si>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</si>
  <si>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</si>
  <si>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</si>
  <si>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</si>
  <si>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</si>
  <si>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</si>
  <si>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</si>
  <si>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</si>
  <si>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</si>
  <si>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</si>
  <si>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</si>
  <si>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</si>
  <si>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</si>
  <si>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</si>
  <si>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</si>
  <si>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</si>
  <si>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</si>
  <si>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</si>
  <si>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</si>
  <si>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</si>
  <si>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</si>
  <si>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</si>
  <si>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</si>
  <si>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</si>
  <si>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</si>
  <si>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</si>
  <si>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</si>
  <si>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</si>
  <si>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</si>
  <si>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</si>
  <si>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</si>
  <si>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</si>
  <si>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</si>
  <si>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</si>
  <si>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</si>
  <si>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</si>
  <si>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</si>
  <si>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</si>
  <si>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</si>
  <si>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</si>
  <si>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</si>
  <si>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</si>
  <si>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</si>
  <si>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</si>
  <si>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</si>
  <si>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</si>
  <si>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</si>
  <si>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</si>
  <si>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</si>
  <si>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</si>
  <si>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</si>
  <si>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</si>
  <si>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</si>
  <si>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</si>
  <si>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</si>
  <si>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</si>
  <si>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</si>
  <si>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</si>
  <si>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</si>
  <si>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</si>
  <si>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</si>
  <si>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</si>
  <si>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</si>
  <si>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</si>
  <si>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</si>
  <si>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</si>
  <si>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</si>
  <si>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</si>
  <si>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Se incluye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</si>
  <si>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</si>
  <si>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</si>
  <si>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</si>
  <si>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</si>
  <si>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</si>
  <si>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</si>
  <si>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</si>
  <si>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</si>
  <si>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</si>
  <si>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</si>
  <si>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</si>
  <si>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</si>
  <si>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</si>
  <si>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Tasa de variación respecto al mismo periodo del año anterior // '- igual que 0,0 / ^ distinto de 0,0</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</si>
  <si>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</si>
  <si>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</si>
  <si>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</si>
  <si>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</si>
  <si>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</si>
  <si>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</si>
  <si>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2º 2020</t>
  </si>
  <si>
    <t>jul-20</t>
  </si>
  <si>
    <t>21 Julio</t>
  </si>
  <si>
    <t>ago-20</t>
  </si>
  <si>
    <t xml:space="preserve">** Otras Salidas: Se incluyen puestas en frío y suministro directo a buques consumidores.
Nota: Las exportaciones corresponden a GNL salvo en los casos en los que está especificado                                                                                                                                                                                                                                       </t>
  </si>
  <si>
    <t>ago-19</t>
  </si>
  <si>
    <t>UE**</t>
  </si>
  <si>
    <t>BOLETÍN ESTADÍSTICO HIDROCARBUROS AGOSTO 2020</t>
  </si>
  <si>
    <t>UE*</t>
  </si>
  <si>
    <t>* Reino Unido no incluido desde el 1 de febrero de 2020 por su salida de la UE (31 enero 2020).</t>
  </si>
  <si>
    <t>Otras salidas**</t>
  </si>
  <si>
    <t>Plantas de regasificación**</t>
  </si>
  <si>
    <t>Otras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</si>
</sst>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59"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72">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0" fontId="58"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2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3"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168" fontId="31" fillId="2" borderId="0" xfId="0" applyNumberFormat="1" applyFont="1" applyFill="1" applyAlignment="1"/>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4" fillId="6" borderId="0" xfId="1" quotePrefix="1" applyNumberFormat="1" applyFill="1" applyAlignment="1"/>
    <xf numFmtId="3" fontId="31" fillId="2" borderId="0" xfId="0" applyNumberFormat="1" applyFont="1" applyFill="1" applyAlignment="1"/>
    <xf numFmtId="173" fontId="31" fillId="6" borderId="0" xfId="0" applyNumberFormat="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27" fillId="2" borderId="2" xfId="7" applyNumberFormat="1" applyFont="1" applyFill="1" applyBorder="1" applyAlignment="1" applyProtection="1">
      <protection locked="0"/>
    </xf>
    <xf numFmtId="0" fontId="22" fillId="2" borderId="0" xfId="0" quotePrefix="1" applyFont="1" applyFill="1" applyAlignment="1"/>
    <xf numFmtId="173" fontId="13" fillId="6" borderId="0" xfId="0" applyNumberFormat="1" applyFon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1" fontId="13" fillId="2" borderId="0" xfId="0" applyNumberFormat="1" applyFont="1" applyFill="1" applyAlignment="1"/>
    <xf numFmtId="0" fontId="3" fillId="2" borderId="3" xfId="0" applyFont="1" applyFill="1" applyBorder="1" applyAlignment="1">
      <alignment horizontal="lef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22" fillId="2" borderId="0" xfId="0" quotePrefix="1" applyFont="1" applyFill="1" applyAlignment="1">
      <alignment wrapText="1"/>
    </xf>
    <xf numFmtId="171" fontId="13" fillId="5"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4" fillId="6" borderId="0" xfId="1" quotePrefix="1" applyNumberFormat="1" applyFill="1" applyAlignment="1"/>
    <xf numFmtId="168" fontId="24" fillId="8" borderId="0" xfId="0" applyNumberFormat="1" applyFont="1" applyFill="1" applyAlignment="1"/>
    <xf numFmtId="2" fontId="8" fillId="3" borderId="1" xfId="1" applyNumberFormat="1" applyFont="1" applyFill="1" applyBorder="1"/>
    <xf numFmtId="0" fontId="51" fillId="2" borderId="2" xfId="0" applyFont="1" applyFill="1" applyBorder="1"/>
    <xf numFmtId="0" fontId="22" fillId="0" borderId="0" xfId="1" applyFont="1" applyAlignment="1">
      <alignment horizontal="right"/>
    </xf>
    <xf numFmtId="3" fontId="4" fillId="2" borderId="0" xfId="1" quotePrefix="1" applyNumberFormat="1" applyFont="1" applyFill="1" applyAlignment="1">
      <alignment horizontal="right"/>
    </xf>
    <xf numFmtId="177" fontId="13" fillId="6" borderId="0" xfId="0" applyNumberFormat="1" applyFont="1" applyFill="1" applyAlignment="1">
      <alignment horizontal="right"/>
    </xf>
    <xf numFmtId="3" fontId="8" fillId="2" borderId="2" xfId="1" quotePrefix="1" applyNumberFormat="1" applyFont="1" applyFill="1" applyBorder="1" applyAlignment="1">
      <alignment horizontal="right"/>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4" fillId="2" borderId="4" xfId="1" quotePrefix="1" applyFill="1" applyBorder="1" applyAlignment="1">
      <alignment horizontal="center" vertical="center" wrapText="1"/>
    </xf>
    <xf numFmtId="0" fontId="4" fillId="2" borderId="8" xfId="1" quotePrefix="1" applyFill="1" applyBorder="1" applyAlignment="1">
      <alignment horizontal="center" vertical="center" wrapText="1"/>
    </xf>
    <xf numFmtId="0" fontId="4" fillId="2" borderId="10" xfId="1" quotePrefix="1" applyFill="1" applyBorder="1" applyAlignment="1">
      <alignment horizontal="center" vertical="center" wrapText="1"/>
    </xf>
    <xf numFmtId="0" fontId="4" fillId="2" borderId="3" xfId="1" quotePrefix="1" applyFill="1" applyBorder="1" applyAlignment="1">
      <alignment horizontal="center" vertical="center"/>
    </xf>
    <xf numFmtId="0" fontId="4" fillId="2" borderId="0" xfId="1" quotePrefix="1" applyFill="1" applyAlignment="1">
      <alignment horizontal="center" vertical="center"/>
    </xf>
    <xf numFmtId="0" fontId="4" fillId="2" borderId="1"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22" fillId="2" borderId="2" xfId="3" applyFont="1" applyFill="1" applyBorder="1" applyAlignment="1">
      <alignment horizontal="right"/>
    </xf>
    <xf numFmtId="17" fontId="16" fillId="2" borderId="0" xfId="0" applyNumberFormat="1" applyFont="1" applyFill="1" applyBorder="1"/>
    <xf numFmtId="168" fontId="16" fillId="2" borderId="3" xfId="0" applyNumberFormat="1" applyFont="1" applyFill="1" applyBorder="1"/>
  </cellXfs>
  <cellStyles count="72">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7ADA61EC-7485-425F-B439-8DECCBC7B62B}"/>
    <cellStyle name="Millares 2 2 2 3" xfId="59" xr:uid="{027A7ECC-7468-4768-ACA8-0C1B095FDE57}"/>
    <cellStyle name="Millares 2 2 3" xfId="43" xr:uid="{00000000-0005-0000-0000-000006000000}"/>
    <cellStyle name="Millares 2 2 3 2" xfId="67" xr:uid="{57BD6D8F-DD9F-4391-9CAC-A1E31EECFCE3}"/>
    <cellStyle name="Millares 2 2 4" xfId="55" xr:uid="{3D29B0FB-F028-4046-9010-2801AD406C56}"/>
    <cellStyle name="Millares 2 3" xfId="33" xr:uid="{00000000-0005-0000-0000-000007000000}"/>
    <cellStyle name="Millares 2 3 2" xfId="45" xr:uid="{00000000-0005-0000-0000-000008000000}"/>
    <cellStyle name="Millares 2 3 2 2" xfId="69" xr:uid="{CB38EFAF-7A77-4032-B63D-9A4430EFCFAF}"/>
    <cellStyle name="Millares 2 3 3" xfId="57" xr:uid="{F136DB4E-E380-4C76-92C8-02D9B6811620}"/>
    <cellStyle name="Millares 2 4" xfId="28" xr:uid="{00000000-0005-0000-0000-000009000000}"/>
    <cellStyle name="Millares 2 4 2" xfId="41" xr:uid="{00000000-0005-0000-0000-00000A000000}"/>
    <cellStyle name="Millares 2 4 2 2" xfId="65" xr:uid="{7D10979A-A56F-4450-B3BF-7948CFF97F48}"/>
    <cellStyle name="Millares 2 4 3" xfId="53" xr:uid="{050A3EF3-D345-4D51-8236-392C22055A86}"/>
    <cellStyle name="Millares 2 5" xfId="37" xr:uid="{00000000-0005-0000-0000-00000B000000}"/>
    <cellStyle name="Millares 2 5 2" xfId="61" xr:uid="{992014EB-8DCB-4847-9F41-55C4C26B79C0}"/>
    <cellStyle name="Millares 2 6" xfId="49" xr:uid="{CCD3FD58-A2E1-4353-ABE3-AC7C584A1048}"/>
    <cellStyle name="Millares 3" xfId="16" xr:uid="{00000000-0005-0000-0000-00000C000000}"/>
    <cellStyle name="Millares 3 2" xfId="34" xr:uid="{00000000-0005-0000-0000-00000D000000}"/>
    <cellStyle name="Millares 3 2 2" xfId="46" xr:uid="{00000000-0005-0000-0000-00000E000000}"/>
    <cellStyle name="Millares 3 2 2 2" xfId="70" xr:uid="{47664C3F-F782-481B-B8C3-BFD3C6B3FEFF}"/>
    <cellStyle name="Millares 3 2 3" xfId="58" xr:uid="{17889DC6-25BC-4193-98FA-14AD37AC502A}"/>
    <cellStyle name="Millares 3 3" xfId="30" xr:uid="{00000000-0005-0000-0000-00000F000000}"/>
    <cellStyle name="Millares 3 3 2" xfId="42" xr:uid="{00000000-0005-0000-0000-000010000000}"/>
    <cellStyle name="Millares 3 3 2 2" xfId="66" xr:uid="{C670975B-C9B7-48D3-B12F-30ACFA622A97}"/>
    <cellStyle name="Millares 3 3 3" xfId="54" xr:uid="{DF433377-3DD1-41BD-B132-719E134C838A}"/>
    <cellStyle name="Millares 3 4" xfId="36" xr:uid="{00000000-0005-0000-0000-000011000000}"/>
    <cellStyle name="Millares 3 4 2" xfId="60" xr:uid="{F331B329-24E1-4893-90A4-4DDB49F6A7CD}"/>
    <cellStyle name="Millares 3 5" xfId="48" xr:uid="{CB35FF7D-021D-4F4D-A958-E757F74974D5}"/>
    <cellStyle name="Millares 4" xfId="32" xr:uid="{00000000-0005-0000-0000-000012000000}"/>
    <cellStyle name="Millares 4 2" xfId="44" xr:uid="{00000000-0005-0000-0000-000013000000}"/>
    <cellStyle name="Millares 4 2 2" xfId="68" xr:uid="{72F2D21D-955C-4E89-847C-84F3A8E970A0}"/>
    <cellStyle name="Millares 4 3" xfId="56" xr:uid="{C6869847-5534-4EE8-9BA7-DF03B394C9E2}"/>
    <cellStyle name="Millares 5" xfId="25" xr:uid="{00000000-0005-0000-0000-000014000000}"/>
    <cellStyle name="Millares 5 2" xfId="40" xr:uid="{00000000-0005-0000-0000-000015000000}"/>
    <cellStyle name="Millares 5 2 2" xfId="64" xr:uid="{499187A1-0E2F-4D41-9599-E9234ADEFC37}"/>
    <cellStyle name="Millares 5 3" xfId="52" xr:uid="{472066C1-A251-4ABD-9EC8-AA683539F6D1}"/>
    <cellStyle name="Millares 6" xfId="39" xr:uid="{00000000-0005-0000-0000-000016000000}"/>
    <cellStyle name="Millares 6 2" xfId="63" xr:uid="{332D58B6-3472-4CE9-BE5A-14B7E763967B}"/>
    <cellStyle name="Millares 7" xfId="51" xr:uid="{E22C5C0B-DBC7-40BB-8F4C-A9D1E7294E45}"/>
    <cellStyle name="Moneda 2" xfId="18" xr:uid="{00000000-0005-0000-0000-000017000000}"/>
    <cellStyle name="Moneda 2 2" xfId="38" xr:uid="{00000000-0005-0000-0000-000018000000}"/>
    <cellStyle name="Moneda 2 2 2" xfId="62" xr:uid="{453F2245-C6A0-4B94-BE83-4538A0B8FAA6}"/>
    <cellStyle name="Moneda 2 3" xfId="50" xr:uid="{F5073056-CF72-4BDB-AAE5-696F5FDD1A67}"/>
    <cellStyle name="Normal" xfId="0" builtinId="0"/>
    <cellStyle name="Normal 11" xfId="9" xr:uid="{00000000-0005-0000-0000-00001A000000}"/>
    <cellStyle name="Normal 2" xfId="1" xr:uid="{00000000-0005-0000-0000-00001B000000}"/>
    <cellStyle name="Normal 2 2" xfId="3" xr:uid="{00000000-0005-0000-0000-00001C000000}"/>
    <cellStyle name="Normal 2 3" xfId="12" xr:uid="{00000000-0005-0000-0000-00001D000000}"/>
    <cellStyle name="Normal 2 3 2" xfId="14" xr:uid="{00000000-0005-0000-0000-00001E000000}"/>
    <cellStyle name="Normal 3" xfId="4" xr:uid="{00000000-0005-0000-0000-00001F000000}"/>
    <cellStyle name="Normal 3 2" xfId="13" xr:uid="{00000000-0005-0000-0000-000020000000}"/>
    <cellStyle name="Normal 3 2 2" xfId="27" xr:uid="{00000000-0005-0000-0000-000021000000}"/>
    <cellStyle name="Normal 3 2 3" xfId="26" xr:uid="{00000000-0005-0000-0000-000022000000}"/>
    <cellStyle name="Normal 3 3" xfId="19" xr:uid="{00000000-0005-0000-0000-000023000000}"/>
    <cellStyle name="Normal 3 4" xfId="29" xr:uid="{00000000-0005-0000-0000-000024000000}"/>
    <cellStyle name="Normal 4" xfId="11" xr:uid="{00000000-0005-0000-0000-000025000000}"/>
    <cellStyle name="Normal 4 2" xfId="20" xr:uid="{00000000-0005-0000-0000-000026000000}"/>
    <cellStyle name="Normal 5" xfId="10" xr:uid="{00000000-0005-0000-0000-000027000000}"/>
    <cellStyle name="Normal 5 2" xfId="21" xr:uid="{00000000-0005-0000-0000-000028000000}"/>
    <cellStyle name="Normal 6" xfId="15" xr:uid="{00000000-0005-0000-0000-000029000000}"/>
    <cellStyle name="Normal 7" xfId="6" xr:uid="{00000000-0005-0000-0000-00002A000000}"/>
    <cellStyle name="Normal 8" xfId="5" xr:uid="{00000000-0005-0000-0000-00002B000000}"/>
    <cellStyle name="Normal 8 2" xfId="8" xr:uid="{00000000-0005-0000-0000-00002C000000}"/>
    <cellStyle name="Porcentaje 2" xfId="22" xr:uid="{00000000-0005-0000-0000-00002D000000}"/>
    <cellStyle name="Porcentual 2" xfId="7" xr:uid="{00000000-0005-0000-0000-00002E000000}"/>
    <cellStyle name="Titular_gráfico" xfId="23" xr:uid="{00000000-0005-0000-0000-00002F000000}"/>
  </cellStyles>
  <dxfs count="172">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7" formatCode="\^"/>
    </dxf>
    <dxf>
      <numFmt numFmtId="186" formatCode="\^;\^;\^"/>
    </dxf>
    <dxf>
      <numFmt numFmtId="185" formatCode="&quot;-&quot;"/>
    </dxf>
    <dxf>
      <numFmt numFmtId="187" formatCode="\^"/>
    </dxf>
    <dxf>
      <numFmt numFmtId="187" formatCode="\^"/>
    </dxf>
    <dxf>
      <numFmt numFmtId="187" formatCode="\^"/>
    </dxf>
    <dxf>
      <numFmt numFmtId="188" formatCode="&quot;^&quot;"/>
    </dxf>
    <dxf>
      <numFmt numFmtId="188"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7" formatCode="\^"/>
    </dxf>
    <dxf>
      <numFmt numFmtId="184" formatCode="\^;&quot;^&quot;"/>
    </dxf>
    <dxf>
      <numFmt numFmtId="187" formatCode="\^"/>
    </dxf>
    <dxf>
      <numFmt numFmtId="184" formatCode="\^;&quot;^&quot;"/>
    </dxf>
    <dxf>
      <numFmt numFmtId="187" formatCode="\^"/>
    </dxf>
    <dxf>
      <numFmt numFmtId="184" formatCode="\^;&quot;^&quot;"/>
    </dxf>
    <dxf>
      <numFmt numFmtId="185" formatCode="&quot;-&quot;"/>
    </dxf>
    <dxf>
      <numFmt numFmtId="186" formatCode="\^;\^;\^"/>
    </dxf>
    <dxf>
      <numFmt numFmtId="185" formatCode="&quot;-&quot;"/>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6"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5" formatCode="&quot;-&quot;"/>
    </dxf>
    <dxf>
      <numFmt numFmtId="187" formatCode="\^"/>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625" style="3" customWidth="1"/>
    <col min="5" max="5" width="8.375" style="3" customWidth="1"/>
    <col min="6" max="9" width="11.375" style="3"/>
    <col min="10" max="10" width="12.875" style="3" customWidth="1"/>
    <col min="11" max="16384" width="11.375" style="3"/>
  </cols>
  <sheetData>
    <row r="2" spans="1:9" ht="15" customHeight="1" x14ac:dyDescent="0.25">
      <c r="A2" s="2" t="s">
        <v>676</v>
      </c>
    </row>
    <row r="3" spans="1:9" ht="15" customHeight="1" x14ac:dyDescent="0.2">
      <c r="A3" s="516">
        <v>44044</v>
      </c>
    </row>
    <row r="4" spans="1:9" ht="15" customHeight="1" x14ac:dyDescent="0.25">
      <c r="A4" s="755" t="s">
        <v>19</v>
      </c>
      <c r="B4" s="755"/>
      <c r="C4" s="755"/>
      <c r="D4" s="755"/>
      <c r="E4" s="755"/>
      <c r="F4" s="755"/>
      <c r="G4" s="755"/>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7" t="s">
        <v>514</v>
      </c>
      <c r="D17" s="217"/>
      <c r="E17" s="217"/>
      <c r="F17" s="217"/>
      <c r="G17" s="217"/>
      <c r="H17" s="217"/>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522</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7" t="s">
        <v>524</v>
      </c>
      <c r="D25" s="217"/>
      <c r="E25" s="217"/>
      <c r="F25" s="217"/>
      <c r="G25" s="8"/>
      <c r="H25" s="8"/>
    </row>
    <row r="26" spans="2:9" ht="15" customHeight="1" x14ac:dyDescent="0.2">
      <c r="C26" s="217" t="s">
        <v>33</v>
      </c>
      <c r="D26" s="217"/>
      <c r="E26" s="217"/>
      <c r="F26" s="217"/>
      <c r="G26" s="8"/>
      <c r="H26" s="8"/>
    </row>
    <row r="27" spans="2:9" ht="15" customHeight="1" x14ac:dyDescent="0.2">
      <c r="C27" s="217" t="s">
        <v>449</v>
      </c>
      <c r="D27" s="217"/>
      <c r="E27" s="217"/>
      <c r="F27" s="217"/>
      <c r="G27" s="217"/>
      <c r="H27" s="217"/>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453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249</v>
      </c>
      <c r="D35" s="8"/>
      <c r="E35" s="8"/>
      <c r="F35" s="8"/>
      <c r="G35" s="8"/>
    </row>
    <row r="36" spans="1:9" ht="15" customHeight="1" x14ac:dyDescent="0.2">
      <c r="C36" s="8" t="s">
        <v>225</v>
      </c>
      <c r="D36" s="8"/>
      <c r="E36" s="8"/>
      <c r="F36" s="8"/>
      <c r="G36" s="11"/>
    </row>
    <row r="37" spans="1:9" ht="15" customHeight="1" x14ac:dyDescent="0.2">
      <c r="A37" s="6"/>
      <c r="C37" s="217" t="s">
        <v>34</v>
      </c>
      <c r="D37" s="217"/>
      <c r="E37" s="217"/>
      <c r="F37" s="217"/>
      <c r="G37" s="217"/>
      <c r="H37" s="8"/>
      <c r="I37" s="8"/>
    </row>
    <row r="38" spans="1:9" ht="15" customHeight="1" x14ac:dyDescent="0.2">
      <c r="A38" s="6"/>
      <c r="C38" s="217" t="s">
        <v>517</v>
      </c>
      <c r="D38" s="217"/>
      <c r="E38" s="217"/>
      <c r="F38" s="217"/>
      <c r="G38" s="217"/>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255</v>
      </c>
      <c r="D43" s="8"/>
      <c r="E43" s="8"/>
      <c r="F43" s="8"/>
      <c r="H43" s="11"/>
      <c r="I43" s="11"/>
    </row>
    <row r="44" spans="1:9" ht="15" customHeight="1" x14ac:dyDescent="0.2">
      <c r="C44" s="8" t="s">
        <v>516</v>
      </c>
      <c r="D44" s="8"/>
      <c r="E44" s="8"/>
      <c r="F44" s="8"/>
      <c r="G44" s="11"/>
    </row>
    <row r="45" spans="1:9" ht="15" customHeight="1" x14ac:dyDescent="0.2">
      <c r="C45" s="8" t="s">
        <v>257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515</v>
      </c>
      <c r="D49" s="8"/>
      <c r="E49" s="8"/>
      <c r="F49" s="8"/>
      <c r="G49" s="8"/>
    </row>
    <row r="50" spans="1:8" ht="15" customHeight="1" x14ac:dyDescent="0.2">
      <c r="B50" s="6"/>
      <c r="C50" s="8" t="s">
        <v>494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7" t="s">
        <v>22</v>
      </c>
      <c r="D56" s="217"/>
      <c r="E56" s="217"/>
      <c r="F56" s="217"/>
      <c r="G56" s="217"/>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328</v>
      </c>
      <c r="D63" s="8"/>
      <c r="E63" s="8"/>
      <c r="F63" s="8"/>
      <c r="G63" s="8"/>
    </row>
    <row r="64" spans="1:8" ht="15" customHeight="1" x14ac:dyDescent="0.2">
      <c r="B64" s="6"/>
      <c r="C64" s="8" t="s">
        <v>377</v>
      </c>
      <c r="D64" s="8"/>
      <c r="E64" s="8"/>
      <c r="F64" s="8"/>
      <c r="G64" s="8"/>
    </row>
    <row r="65" spans="2:9" ht="15" customHeight="1" x14ac:dyDescent="0.2">
      <c r="B65" s="6"/>
      <c r="C65" s="8" t="s">
        <v>506</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507</v>
      </c>
      <c r="D69" s="8"/>
      <c r="E69" s="8"/>
      <c r="F69" s="8"/>
      <c r="G69" s="10"/>
      <c r="H69" s="10"/>
    </row>
    <row r="70" spans="2:9" ht="15" customHeight="1" x14ac:dyDescent="0.2">
      <c r="B70" s="6"/>
      <c r="C70" s="8" t="s">
        <v>18</v>
      </c>
      <c r="D70" s="8"/>
      <c r="E70" s="8"/>
      <c r="F70" s="8"/>
      <c r="G70" s="10"/>
    </row>
    <row r="71" spans="2:9" ht="15" customHeight="1" x14ac:dyDescent="0.2">
      <c r="C71" s="217" t="s">
        <v>519</v>
      </c>
      <c r="D71" s="217"/>
      <c r="E71" s="217"/>
      <c r="F71" s="8"/>
      <c r="G71" s="8"/>
    </row>
    <row r="72" spans="2:9" ht="15" customHeight="1" x14ac:dyDescent="0.2">
      <c r="C72" s="8" t="s">
        <v>518</v>
      </c>
      <c r="D72" s="8"/>
      <c r="E72" s="8"/>
      <c r="F72" s="8"/>
      <c r="G72" s="8"/>
      <c r="H72" s="8"/>
    </row>
    <row r="73" spans="2:9" ht="15" customHeight="1" x14ac:dyDescent="0.2">
      <c r="C73" s="8" t="s">
        <v>353</v>
      </c>
      <c r="D73" s="8"/>
      <c r="E73" s="8"/>
      <c r="F73" s="8"/>
    </row>
    <row r="74" spans="2:9" ht="15" customHeight="1" x14ac:dyDescent="0.2">
      <c r="C74" s="8" t="s">
        <v>540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7" t="s">
        <v>361</v>
      </c>
      <c r="D79" s="217"/>
      <c r="E79" s="217"/>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7" t="s">
        <v>376</v>
      </c>
      <c r="D84" s="217"/>
      <c r="E84" s="217"/>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520</v>
      </c>
      <c r="D90" s="8"/>
      <c r="E90" s="8"/>
      <c r="F90" s="8"/>
      <c r="G90" s="8"/>
      <c r="H90" s="8"/>
      <c r="I90" s="10"/>
      <c r="J90" s="10"/>
    </row>
    <row r="91" spans="1:10" ht="15" customHeight="1" x14ac:dyDescent="0.2">
      <c r="C91" s="217" t="s">
        <v>521</v>
      </c>
      <c r="D91" s="217"/>
      <c r="E91" s="217"/>
      <c r="F91" s="217"/>
      <c r="G91" s="10"/>
      <c r="H91" s="10"/>
      <c r="I91" s="10"/>
    </row>
    <row r="92" spans="1:10" ht="15" customHeight="1" x14ac:dyDescent="0.2">
      <c r="C92" s="217" t="s">
        <v>40</v>
      </c>
      <c r="D92" s="217"/>
      <c r="E92" s="217"/>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6" t="s">
        <v>526</v>
      </c>
      <c r="B98" s="757"/>
      <c r="C98" s="757"/>
      <c r="D98" s="757"/>
      <c r="E98" s="757"/>
      <c r="F98" s="757"/>
      <c r="G98" s="757"/>
      <c r="H98" s="757"/>
      <c r="I98" s="757"/>
      <c r="J98" s="757"/>
      <c r="K98" s="757"/>
    </row>
    <row r="99" spans="1:11" ht="15" customHeight="1" x14ac:dyDescent="0.2">
      <c r="A99" s="757"/>
      <c r="B99" s="757"/>
      <c r="C99" s="757"/>
      <c r="D99" s="757"/>
      <c r="E99" s="757"/>
      <c r="F99" s="757"/>
      <c r="G99" s="757"/>
      <c r="H99" s="757"/>
      <c r="I99" s="757"/>
      <c r="J99" s="757"/>
      <c r="K99" s="757"/>
    </row>
    <row r="100" spans="1:11" ht="15" customHeight="1" x14ac:dyDescent="0.2">
      <c r="A100" s="757"/>
      <c r="B100" s="757"/>
      <c r="C100" s="757"/>
      <c r="D100" s="757"/>
      <c r="E100" s="757"/>
      <c r="F100" s="757"/>
      <c r="G100" s="757"/>
      <c r="H100" s="757"/>
      <c r="I100" s="757"/>
      <c r="J100" s="757"/>
      <c r="K100" s="757"/>
    </row>
    <row r="101" spans="1:11" ht="15" customHeight="1" x14ac:dyDescent="0.2">
      <c r="A101" s="757"/>
      <c r="B101" s="757"/>
      <c r="C101" s="757"/>
      <c r="D101" s="757"/>
      <c r="E101" s="757"/>
      <c r="F101" s="757"/>
      <c r="G101" s="757"/>
      <c r="H101" s="757"/>
      <c r="I101" s="757"/>
      <c r="J101" s="757"/>
      <c r="K101" s="757"/>
    </row>
    <row r="102" spans="1:11" ht="15" customHeight="1" x14ac:dyDescent="0.2">
      <c r="A102" s="757"/>
      <c r="B102" s="757"/>
      <c r="C102" s="757"/>
      <c r="D102" s="757"/>
      <c r="E102" s="757"/>
      <c r="F102" s="757"/>
      <c r="G102" s="757"/>
      <c r="H102" s="757"/>
      <c r="I102" s="757"/>
      <c r="J102" s="757"/>
      <c r="K102" s="75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375" style="81" customWidth="1"/>
    <col min="3" max="3" width="14.125" style="81" customWidth="1"/>
    <col min="4" max="4" width="12.5" style="81" customWidth="1"/>
    <col min="5" max="5" width="11.125" style="81" customWidth="1"/>
    <col min="6" max="6" width="9.375" style="81" customWidth="1"/>
    <col min="7" max="7" width="12.625" style="81" customWidth="1"/>
    <col min="8" max="8" width="15.125" style="81" customWidth="1"/>
    <col min="9" max="10" width="12.37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8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8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8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8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8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8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8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8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8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8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8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8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8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8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8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8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8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8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8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8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8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8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8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8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8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8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8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8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8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8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8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8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8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8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8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8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8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8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8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8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8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8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8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8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8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8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8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8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8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8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8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8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8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8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8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8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8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8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8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8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8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8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875" style="81" bestFit="1" customWidth="1"/>
    <col min="16139" max="16384" width="11" style="81"/>
  </cols>
  <sheetData>
    <row r="1" spans="1:8" x14ac:dyDescent="0.2">
      <c r="A1" s="365" t="s">
        <v>27</v>
      </c>
      <c r="B1" s="366"/>
      <c r="C1" s="366"/>
      <c r="D1" s="366"/>
      <c r="E1" s="366"/>
      <c r="F1" s="366"/>
      <c r="G1" s="366"/>
      <c r="H1" s="366"/>
    </row>
    <row r="2" spans="1:8" ht="15.75" x14ac:dyDescent="0.25">
      <c r="A2" s="367"/>
      <c r="B2" s="368"/>
      <c r="C2" s="341"/>
      <c r="D2" s="341"/>
      <c r="E2" s="341"/>
      <c r="F2" s="341"/>
      <c r="G2" s="356"/>
      <c r="H2" s="356" t="s">
        <v>152</v>
      </c>
    </row>
    <row r="3" spans="1:8" x14ac:dyDescent="0.2">
      <c r="A3" s="357"/>
      <c r="B3" s="775">
        <f>INDICE!A3</f>
        <v>44044</v>
      </c>
      <c r="C3" s="776"/>
      <c r="D3" s="776" t="s">
        <v>116</v>
      </c>
      <c r="E3" s="776"/>
      <c r="F3" s="776" t="s">
        <v>117</v>
      </c>
      <c r="G3" s="777"/>
      <c r="H3" s="776"/>
    </row>
    <row r="4" spans="1:8" x14ac:dyDescent="0.2">
      <c r="A4" s="358"/>
      <c r="B4" s="359" t="s">
        <v>47</v>
      </c>
      <c r="C4" s="359" t="s">
        <v>434</v>
      </c>
      <c r="D4" s="359" t="s">
        <v>47</v>
      </c>
      <c r="E4" s="359" t="s">
        <v>434</v>
      </c>
      <c r="F4" s="359" t="s">
        <v>47</v>
      </c>
      <c r="G4" s="360" t="s">
        <v>434</v>
      </c>
      <c r="H4" s="360" t="s">
        <v>107</v>
      </c>
    </row>
    <row r="5" spans="1:8" x14ac:dyDescent="0.2">
      <c r="A5" s="361" t="s">
        <v>172</v>
      </c>
      <c r="B5" s="333">
        <v>1726.1902899999989</v>
      </c>
      <c r="C5" s="326">
        <v>-12.758382536569899</v>
      </c>
      <c r="D5" s="325">
        <v>12538.141809999997</v>
      </c>
      <c r="E5" s="326">
        <v>-20.03936639785563</v>
      </c>
      <c r="F5" s="325">
        <v>20232.040489999992</v>
      </c>
      <c r="G5" s="340">
        <v>-13.527640172240707</v>
      </c>
      <c r="H5" s="331">
        <v>69.345018991717666</v>
      </c>
    </row>
    <row r="6" spans="1:8" x14ac:dyDescent="0.2">
      <c r="A6" s="361" t="s">
        <v>173</v>
      </c>
      <c r="B6" s="604">
        <v>1.20106</v>
      </c>
      <c r="C6" s="340">
        <v>-27.009863203505297</v>
      </c>
      <c r="D6" s="362">
        <v>19.102619999999998</v>
      </c>
      <c r="E6" s="326">
        <v>-25.847291992334203</v>
      </c>
      <c r="F6" s="325">
        <v>25.021660000000001</v>
      </c>
      <c r="G6" s="326">
        <v>-58.452199703804752</v>
      </c>
      <c r="H6" s="331">
        <v>8.5761368892174589E-2</v>
      </c>
    </row>
    <row r="7" spans="1:8" x14ac:dyDescent="0.2">
      <c r="A7" s="361" t="s">
        <v>174</v>
      </c>
      <c r="B7" s="604">
        <v>1.123E-2</v>
      </c>
      <c r="C7" s="326">
        <v>-99.784513774424497</v>
      </c>
      <c r="D7" s="362">
        <v>1.0272699999999999</v>
      </c>
      <c r="E7" s="326">
        <v>-96.736185333406198</v>
      </c>
      <c r="F7" s="325">
        <v>20.291770000000007</v>
      </c>
      <c r="G7" s="326">
        <v>-56.374272224444987</v>
      </c>
      <c r="H7" s="331">
        <v>6.9549741002202181E-2</v>
      </c>
    </row>
    <row r="8" spans="1:8" x14ac:dyDescent="0.2">
      <c r="A8" s="372" t="s">
        <v>175</v>
      </c>
      <c r="B8" s="334">
        <v>1727.4025799999988</v>
      </c>
      <c r="C8" s="335">
        <v>-12.99861811853088</v>
      </c>
      <c r="D8" s="334">
        <v>12558.271699999996</v>
      </c>
      <c r="E8" s="381">
        <v>-20.202263530551196</v>
      </c>
      <c r="F8" s="334">
        <v>20277.35391999999</v>
      </c>
      <c r="G8" s="335">
        <v>-13.727542094722326</v>
      </c>
      <c r="H8" s="335">
        <v>69.500330101612036</v>
      </c>
    </row>
    <row r="9" spans="1:8" x14ac:dyDescent="0.2">
      <c r="A9" s="361" t="s">
        <v>176</v>
      </c>
      <c r="B9" s="333">
        <v>247.3176100000002</v>
      </c>
      <c r="C9" s="326">
        <v>-5.9262365102388728</v>
      </c>
      <c r="D9" s="325">
        <v>2910.1380400000012</v>
      </c>
      <c r="E9" s="326">
        <v>5.2059322355616358</v>
      </c>
      <c r="F9" s="325">
        <v>4417.4362200000005</v>
      </c>
      <c r="G9" s="326">
        <v>2.944012658667972</v>
      </c>
      <c r="H9" s="331">
        <v>15.14069718879856</v>
      </c>
    </row>
    <row r="10" spans="1:8" x14ac:dyDescent="0.2">
      <c r="A10" s="361" t="s">
        <v>177</v>
      </c>
      <c r="B10" s="333">
        <v>25.306479999999997</v>
      </c>
      <c r="C10" s="326">
        <v>-70.587817571684894</v>
      </c>
      <c r="D10" s="325">
        <v>735.0776699999999</v>
      </c>
      <c r="E10" s="326">
        <v>-32.691597366100368</v>
      </c>
      <c r="F10" s="325">
        <v>1317.0931600000001</v>
      </c>
      <c r="G10" s="326">
        <v>-22.895135446336464</v>
      </c>
      <c r="H10" s="331">
        <v>4.5143172899048238</v>
      </c>
    </row>
    <row r="11" spans="1:8" x14ac:dyDescent="0.2">
      <c r="A11" s="361" t="s">
        <v>178</v>
      </c>
      <c r="B11" s="333">
        <v>259.03888000000001</v>
      </c>
      <c r="C11" s="326">
        <v>54.400805577049837</v>
      </c>
      <c r="D11" s="325">
        <v>2286.2780499999999</v>
      </c>
      <c r="E11" s="326">
        <v>79.566421352164369</v>
      </c>
      <c r="F11" s="325">
        <v>3164.0269299999995</v>
      </c>
      <c r="G11" s="326">
        <v>64.185822022142986</v>
      </c>
      <c r="H11" s="331">
        <v>10.844655419684571</v>
      </c>
    </row>
    <row r="12" spans="1:8" s="3" customFormat="1" x14ac:dyDescent="0.2">
      <c r="A12" s="363" t="s">
        <v>149</v>
      </c>
      <c r="B12" s="336">
        <v>2259.0655499999989</v>
      </c>
      <c r="C12" s="337">
        <v>-9.7167348232918869</v>
      </c>
      <c r="D12" s="336">
        <v>18489.765459999995</v>
      </c>
      <c r="E12" s="337">
        <v>-11.401186093452456</v>
      </c>
      <c r="F12" s="336">
        <v>29175.910229999994</v>
      </c>
      <c r="G12" s="337">
        <v>-7.172506060298443</v>
      </c>
      <c r="H12" s="337">
        <v>100</v>
      </c>
    </row>
    <row r="13" spans="1:8" x14ac:dyDescent="0.2">
      <c r="A13" s="373" t="s">
        <v>150</v>
      </c>
      <c r="B13" s="338"/>
      <c r="C13" s="338"/>
      <c r="D13" s="338"/>
      <c r="E13" s="338"/>
      <c r="F13" s="338"/>
      <c r="G13" s="338"/>
      <c r="H13" s="338"/>
    </row>
    <row r="14" spans="1:8" s="105" customFormat="1" x14ac:dyDescent="0.2">
      <c r="A14" s="623" t="s">
        <v>179</v>
      </c>
      <c r="B14" s="614">
        <v>108.64871000000001</v>
      </c>
      <c r="C14" s="615">
        <v>-24.031480777219208</v>
      </c>
      <c r="D14" s="616">
        <v>793.43212999999992</v>
      </c>
      <c r="E14" s="615">
        <v>-33.265925451637194</v>
      </c>
      <c r="F14" s="325">
        <v>1301.8379299999999</v>
      </c>
      <c r="G14" s="615">
        <v>-25.8151567242783</v>
      </c>
      <c r="H14" s="617">
        <v>4.4620302151238151</v>
      </c>
    </row>
    <row r="15" spans="1:8" s="105" customFormat="1" x14ac:dyDescent="0.2">
      <c r="A15" s="624" t="s">
        <v>582</v>
      </c>
      <c r="B15" s="619">
        <v>6.2897156261049512</v>
      </c>
      <c r="C15" s="620"/>
      <c r="D15" s="621">
        <v>6.3180041725009044</v>
      </c>
      <c r="E15" s="620"/>
      <c r="F15" s="621">
        <v>6.4201568663057627</v>
      </c>
      <c r="G15" s="620"/>
      <c r="H15" s="622"/>
    </row>
    <row r="16" spans="1:8" s="105" customFormat="1" x14ac:dyDescent="0.2">
      <c r="A16" s="625" t="s">
        <v>440</v>
      </c>
      <c r="B16" s="626">
        <v>187.05846</v>
      </c>
      <c r="C16" s="627">
        <v>57.712381038138069</v>
      </c>
      <c r="D16" s="628">
        <v>1672.6061199999999</v>
      </c>
      <c r="E16" s="340">
        <v>82.17128425144702</v>
      </c>
      <c r="F16" s="628">
        <v>2348.0626199999997</v>
      </c>
      <c r="G16" s="627">
        <v>75.499182638840082</v>
      </c>
      <c r="H16" s="629">
        <v>8.0479498376904637</v>
      </c>
    </row>
    <row r="17" spans="1:22" x14ac:dyDescent="0.2">
      <c r="A17" s="369"/>
      <c r="B17" s="366"/>
      <c r="C17" s="366"/>
      <c r="D17" s="366"/>
      <c r="E17" s="366"/>
      <c r="F17" s="366"/>
      <c r="G17" s="366"/>
      <c r="H17" s="370" t="s">
        <v>223</v>
      </c>
    </row>
    <row r="18" spans="1:22" x14ac:dyDescent="0.2">
      <c r="A18" s="364" t="s">
        <v>492</v>
      </c>
      <c r="B18" s="341"/>
      <c r="C18" s="341"/>
      <c r="D18" s="341"/>
      <c r="E18" s="341"/>
      <c r="F18" s="325"/>
      <c r="G18" s="341"/>
      <c r="H18" s="341"/>
      <c r="I18" s="88"/>
      <c r="J18" s="88"/>
      <c r="K18" s="88"/>
      <c r="L18" s="88"/>
      <c r="M18" s="88"/>
      <c r="N18" s="88"/>
    </row>
    <row r="19" spans="1:22" x14ac:dyDescent="0.2">
      <c r="A19" s="778" t="s">
        <v>441</v>
      </c>
      <c r="B19" s="779"/>
      <c r="C19" s="779"/>
      <c r="D19" s="779"/>
      <c r="E19" s="779"/>
      <c r="F19" s="779"/>
      <c r="G19" s="779"/>
      <c r="H19" s="341"/>
      <c r="I19" s="88"/>
      <c r="J19" s="88"/>
      <c r="K19" s="88"/>
      <c r="L19" s="88"/>
      <c r="M19" s="88"/>
      <c r="N19" s="88"/>
    </row>
    <row r="20" spans="1:22" ht="14.25" x14ac:dyDescent="0.2">
      <c r="A20" s="133" t="s">
        <v>550</v>
      </c>
      <c r="B20" s="371"/>
      <c r="C20" s="371"/>
      <c r="D20" s="371"/>
      <c r="E20" s="371"/>
      <c r="F20" s="371"/>
      <c r="G20" s="371"/>
      <c r="H20" s="371"/>
      <c r="I20" s="88"/>
      <c r="J20" s="88"/>
      <c r="K20" s="88"/>
      <c r="L20" s="88"/>
      <c r="M20" s="88"/>
      <c r="N20" s="88"/>
    </row>
    <row r="21" spans="1:22" x14ac:dyDescent="0.2">
      <c r="A21" s="138"/>
      <c r="B21" s="84"/>
      <c r="C21" s="84"/>
      <c r="D21" s="84"/>
      <c r="E21" s="84"/>
      <c r="F21" s="84"/>
      <c r="G21" s="84"/>
      <c r="H21" s="84"/>
    </row>
    <row r="23" spans="1:22" x14ac:dyDescent="0.2">
      <c r="D23" s="651"/>
      <c r="E23" s="651"/>
      <c r="F23" s="651"/>
      <c r="G23" s="651"/>
      <c r="H23" s="651"/>
      <c r="I23" s="651"/>
      <c r="J23" s="651"/>
      <c r="K23" s="651"/>
      <c r="L23" s="651"/>
      <c r="M23" s="651"/>
      <c r="N23" s="651"/>
      <c r="O23" s="651"/>
      <c r="P23" s="651"/>
      <c r="Q23" s="651"/>
      <c r="R23" s="651"/>
      <c r="S23" s="651"/>
      <c r="T23" s="651"/>
      <c r="U23" s="651"/>
      <c r="V23" s="651"/>
    </row>
    <row r="24" spans="1:22" x14ac:dyDescent="0.2">
      <c r="B24" s="81" t="s">
        <v>382</v>
      </c>
    </row>
    <row r="32" spans="1:22" x14ac:dyDescent="0.2">
      <c r="C32" s="81" t="s">
        <v>382</v>
      </c>
    </row>
  </sheetData>
  <mergeCells count="4">
    <mergeCell ref="B3:C3"/>
    <mergeCell ref="D3:E3"/>
    <mergeCell ref="F3:H3"/>
    <mergeCell ref="A19:G19"/>
  </mergeCells>
  <conditionalFormatting sqref="B6">
    <cfRule type="cellIs" dxfId="139" priority="23" operator="between">
      <formula>0</formula>
      <formula>0.5</formula>
    </cfRule>
    <cfRule type="cellIs" dxfId="138" priority="24" operator="between">
      <formula>0</formula>
      <formula>0.49</formula>
    </cfRule>
  </conditionalFormatting>
  <conditionalFormatting sqref="D6">
    <cfRule type="cellIs" dxfId="137" priority="21" operator="between">
      <formula>0</formula>
      <formula>0.5</formula>
    </cfRule>
    <cfRule type="cellIs" dxfId="136" priority="22" operator="between">
      <formula>0</formula>
      <formula>0.49</formula>
    </cfRule>
  </conditionalFormatting>
  <conditionalFormatting sqref="D7">
    <cfRule type="cellIs" dxfId="135" priority="19" operator="between">
      <formula>0</formula>
      <formula>0.5</formula>
    </cfRule>
    <cfRule type="cellIs" dxfId="134" priority="20" operator="between">
      <formula>0</formula>
      <formula>0.49</formula>
    </cfRule>
  </conditionalFormatting>
  <conditionalFormatting sqref="B7">
    <cfRule type="cellIs" dxfId="133" priority="7" operator="between">
      <formula>0</formula>
      <formula>0.5</formula>
    </cfRule>
    <cfRule type="cellIs" dxfId="132" priority="8" operator="between">
      <formula>0</formula>
      <formula>0.49</formula>
    </cfRule>
  </conditionalFormatting>
  <conditionalFormatting sqref="E16">
    <cfRule type="cellIs" dxfId="131" priority="6" operator="between">
      <formula>0</formula>
      <formula>0.5</formula>
    </cfRule>
  </conditionalFormatting>
  <conditionalFormatting sqref="E16">
    <cfRule type="cellIs" dxfId="130" priority="5" operator="equal">
      <formula>0</formula>
    </cfRule>
  </conditionalFormatting>
  <conditionalFormatting sqref="E8">
    <cfRule type="cellIs" dxfId="129"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442</v>
      </c>
    </row>
    <row r="2" spans="1:10" ht="15.75" x14ac:dyDescent="0.25">
      <c r="A2" s="2"/>
      <c r="J2" s="79" t="s">
        <v>152</v>
      </c>
    </row>
    <row r="3" spans="1:10" ht="13.7" customHeight="1" x14ac:dyDescent="0.2">
      <c r="A3" s="90" t="s">
        <v>534</v>
      </c>
      <c r="B3" s="773">
        <f>INDICE!A3</f>
        <v>44044</v>
      </c>
      <c r="C3" s="773"/>
      <c r="D3" s="773">
        <f>INDICE!C3</f>
        <v>0</v>
      </c>
      <c r="E3" s="773"/>
      <c r="F3" s="91"/>
      <c r="G3" s="774" t="s">
        <v>117</v>
      </c>
      <c r="H3" s="774"/>
      <c r="I3" s="774"/>
      <c r="J3" s="774"/>
    </row>
    <row r="4" spans="1:10" x14ac:dyDescent="0.2">
      <c r="A4" s="92"/>
      <c r="B4" s="93" t="s">
        <v>180</v>
      </c>
      <c r="C4" s="93" t="s">
        <v>181</v>
      </c>
      <c r="D4" s="93" t="s">
        <v>182</v>
      </c>
      <c r="E4" s="93" t="s">
        <v>183</v>
      </c>
      <c r="F4" s="93"/>
      <c r="G4" s="93" t="s">
        <v>180</v>
      </c>
      <c r="H4" s="93" t="s">
        <v>181</v>
      </c>
      <c r="I4" s="93" t="s">
        <v>182</v>
      </c>
      <c r="J4" s="93" t="s">
        <v>183</v>
      </c>
    </row>
    <row r="5" spans="1:10" x14ac:dyDescent="0.2">
      <c r="A5" s="374" t="s">
        <v>154</v>
      </c>
      <c r="B5" s="94">
        <v>284.3710200000001</v>
      </c>
      <c r="C5" s="94">
        <v>46.592410000000001</v>
      </c>
      <c r="D5" s="94">
        <v>1.3729700000000002</v>
      </c>
      <c r="E5" s="350">
        <v>332.33640000000014</v>
      </c>
      <c r="F5" s="94"/>
      <c r="G5" s="94">
        <v>3197.5292000000013</v>
      </c>
      <c r="H5" s="94">
        <v>694.80172000000005</v>
      </c>
      <c r="I5" s="94">
        <v>60.806970000000007</v>
      </c>
      <c r="J5" s="350">
        <v>3953.1378900000013</v>
      </c>
    </row>
    <row r="6" spans="1:10" x14ac:dyDescent="0.2">
      <c r="A6" s="375" t="s">
        <v>155</v>
      </c>
      <c r="B6" s="96">
        <v>66.239450000000019</v>
      </c>
      <c r="C6" s="96">
        <v>17.208349999999999</v>
      </c>
      <c r="D6" s="96">
        <v>0.90797000000000005</v>
      </c>
      <c r="E6" s="352">
        <v>84.355770000000021</v>
      </c>
      <c r="F6" s="96"/>
      <c r="G6" s="96">
        <v>778.29558999999983</v>
      </c>
      <c r="H6" s="96">
        <v>316.75209000000001</v>
      </c>
      <c r="I6" s="96">
        <v>73.370109999999983</v>
      </c>
      <c r="J6" s="352">
        <v>1168.41779</v>
      </c>
    </row>
    <row r="7" spans="1:10" x14ac:dyDescent="0.2">
      <c r="A7" s="375" t="s">
        <v>156</v>
      </c>
      <c r="B7" s="96">
        <v>36.168790000000001</v>
      </c>
      <c r="C7" s="96">
        <v>4.1270200000000008</v>
      </c>
      <c r="D7" s="96">
        <v>1.0475900000000002</v>
      </c>
      <c r="E7" s="352">
        <v>41.343400000000003</v>
      </c>
      <c r="F7" s="96"/>
      <c r="G7" s="96">
        <v>373.44003000000009</v>
      </c>
      <c r="H7" s="96">
        <v>79.270730000000015</v>
      </c>
      <c r="I7" s="96">
        <v>42.538630000000005</v>
      </c>
      <c r="J7" s="352">
        <v>495.24939000000012</v>
      </c>
    </row>
    <row r="8" spans="1:10" x14ac:dyDescent="0.2">
      <c r="A8" s="375" t="s">
        <v>157</v>
      </c>
      <c r="B8" s="96">
        <v>35.645009999999999</v>
      </c>
      <c r="C8" s="96">
        <v>3.5875499999999994</v>
      </c>
      <c r="D8" s="96">
        <v>1.7799700000000001</v>
      </c>
      <c r="E8" s="352">
        <v>41.012529999999998</v>
      </c>
      <c r="F8" s="96"/>
      <c r="G8" s="96">
        <v>322.15302000000003</v>
      </c>
      <c r="H8" s="96">
        <v>49.11125000000002</v>
      </c>
      <c r="I8" s="96">
        <v>90.237570000000019</v>
      </c>
      <c r="J8" s="352">
        <v>461.50184000000007</v>
      </c>
    </row>
    <row r="9" spans="1:10" x14ac:dyDescent="0.2">
      <c r="A9" s="375" t="s">
        <v>158</v>
      </c>
      <c r="B9" s="96">
        <v>47.152149999999992</v>
      </c>
      <c r="C9" s="96">
        <v>0</v>
      </c>
      <c r="D9" s="96">
        <v>0.2145</v>
      </c>
      <c r="E9" s="352">
        <v>47.366649999999993</v>
      </c>
      <c r="F9" s="96"/>
      <c r="G9" s="96">
        <v>568.40521000000001</v>
      </c>
      <c r="H9" s="96">
        <v>8.1799999999999998E-3</v>
      </c>
      <c r="I9" s="96">
        <v>59.679670000000002</v>
      </c>
      <c r="J9" s="352">
        <v>628.09306000000004</v>
      </c>
    </row>
    <row r="10" spans="1:10" x14ac:dyDescent="0.2">
      <c r="A10" s="375" t="s">
        <v>159</v>
      </c>
      <c r="B10" s="96">
        <v>27.720200000000006</v>
      </c>
      <c r="C10" s="96">
        <v>3.0848700000000004</v>
      </c>
      <c r="D10" s="96">
        <v>5.3440000000000001E-2</v>
      </c>
      <c r="E10" s="352">
        <v>30.858510000000006</v>
      </c>
      <c r="F10" s="96"/>
      <c r="G10" s="96">
        <v>270.03664000000015</v>
      </c>
      <c r="H10" s="96">
        <v>61.459170000000015</v>
      </c>
      <c r="I10" s="96">
        <v>2.3458200000000002</v>
      </c>
      <c r="J10" s="352">
        <v>333.84163000000018</v>
      </c>
    </row>
    <row r="11" spans="1:10" x14ac:dyDescent="0.2">
      <c r="A11" s="375" t="s">
        <v>160</v>
      </c>
      <c r="B11" s="96">
        <v>135.91274999999999</v>
      </c>
      <c r="C11" s="96">
        <v>33.977650000000004</v>
      </c>
      <c r="D11" s="96">
        <v>2.56229</v>
      </c>
      <c r="E11" s="352">
        <v>172.45268999999999</v>
      </c>
      <c r="F11" s="96"/>
      <c r="G11" s="96">
        <v>1468.6260300000008</v>
      </c>
      <c r="H11" s="96">
        <v>669.70267999999999</v>
      </c>
      <c r="I11" s="96">
        <v>156.51432000000003</v>
      </c>
      <c r="J11" s="352">
        <v>2294.8430300000009</v>
      </c>
    </row>
    <row r="12" spans="1:10" x14ac:dyDescent="0.2">
      <c r="A12" s="375" t="s">
        <v>530</v>
      </c>
      <c r="B12" s="96">
        <v>101.93153</v>
      </c>
      <c r="C12" s="96">
        <v>31.265199999999993</v>
      </c>
      <c r="D12" s="96">
        <v>1.06325</v>
      </c>
      <c r="E12" s="352">
        <v>134.25998000000001</v>
      </c>
      <c r="F12" s="96"/>
      <c r="G12" s="96">
        <v>1139.5076199999994</v>
      </c>
      <c r="H12" s="96">
        <v>607.89541999999972</v>
      </c>
      <c r="I12" s="96">
        <v>101.97093999999998</v>
      </c>
      <c r="J12" s="352">
        <v>1849.3739799999992</v>
      </c>
    </row>
    <row r="13" spans="1:10" x14ac:dyDescent="0.2">
      <c r="A13" s="375" t="s">
        <v>161</v>
      </c>
      <c r="B13" s="96">
        <v>261.66422000000006</v>
      </c>
      <c r="C13" s="96">
        <v>24.796869999999998</v>
      </c>
      <c r="D13" s="96">
        <v>5.2219799999999994</v>
      </c>
      <c r="E13" s="352">
        <v>291.68307000000004</v>
      </c>
      <c r="F13" s="96"/>
      <c r="G13" s="96">
        <v>3305.6707599999977</v>
      </c>
      <c r="H13" s="96">
        <v>521.87455</v>
      </c>
      <c r="I13" s="96">
        <v>158.33313999999999</v>
      </c>
      <c r="J13" s="352">
        <v>3985.8784499999979</v>
      </c>
    </row>
    <row r="14" spans="1:10" x14ac:dyDescent="0.2">
      <c r="A14" s="375" t="s">
        <v>162</v>
      </c>
      <c r="B14" s="96">
        <v>0.81998000000000004</v>
      </c>
      <c r="C14" s="96">
        <v>0</v>
      </c>
      <c r="D14" s="96">
        <v>2.7140000000000001E-2</v>
      </c>
      <c r="E14" s="352">
        <v>0.8471200000000001</v>
      </c>
      <c r="F14" s="96"/>
      <c r="G14" s="96">
        <v>10.764800000000003</v>
      </c>
      <c r="H14" s="96">
        <v>0</v>
      </c>
      <c r="I14" s="96">
        <v>0.7384400000000001</v>
      </c>
      <c r="J14" s="352">
        <v>11.503240000000003</v>
      </c>
    </row>
    <row r="15" spans="1:10" x14ac:dyDescent="0.2">
      <c r="A15" s="375" t="s">
        <v>163</v>
      </c>
      <c r="B15" s="96">
        <v>165.24517999999998</v>
      </c>
      <c r="C15" s="96">
        <v>16.880520000000001</v>
      </c>
      <c r="D15" s="96">
        <v>3.1773699999999998</v>
      </c>
      <c r="E15" s="352">
        <v>185.30306999999996</v>
      </c>
      <c r="F15" s="96"/>
      <c r="G15" s="96">
        <v>1870.9552599999995</v>
      </c>
      <c r="H15" s="96">
        <v>259.83485000000007</v>
      </c>
      <c r="I15" s="96">
        <v>65.843249999999998</v>
      </c>
      <c r="J15" s="352">
        <v>2196.6333599999994</v>
      </c>
    </row>
    <row r="16" spans="1:10" x14ac:dyDescent="0.2">
      <c r="A16" s="375" t="s">
        <v>164</v>
      </c>
      <c r="B16" s="96">
        <v>51.909159999999986</v>
      </c>
      <c r="C16" s="96">
        <v>10.749490000000002</v>
      </c>
      <c r="D16" s="96">
        <v>0.17142000000000002</v>
      </c>
      <c r="E16" s="352">
        <v>62.830069999999985</v>
      </c>
      <c r="F16" s="96"/>
      <c r="G16" s="96">
        <v>600.3334900000001</v>
      </c>
      <c r="H16" s="96">
        <v>154.91118000000003</v>
      </c>
      <c r="I16" s="96">
        <v>14.752099999999999</v>
      </c>
      <c r="J16" s="352">
        <v>769.9967700000002</v>
      </c>
    </row>
    <row r="17" spans="1:10" x14ac:dyDescent="0.2">
      <c r="A17" s="375" t="s">
        <v>165</v>
      </c>
      <c r="B17" s="96">
        <v>111.41224000000001</v>
      </c>
      <c r="C17" s="96">
        <v>17.161269999999998</v>
      </c>
      <c r="D17" s="96">
        <v>4.4803800000000003</v>
      </c>
      <c r="E17" s="352">
        <v>133.05389</v>
      </c>
      <c r="F17" s="96"/>
      <c r="G17" s="96">
        <v>1235.1347399999997</v>
      </c>
      <c r="H17" s="96">
        <v>316.71363000000002</v>
      </c>
      <c r="I17" s="96">
        <v>234.90659000000005</v>
      </c>
      <c r="J17" s="352">
        <v>1786.7549599999998</v>
      </c>
    </row>
    <row r="18" spans="1:10" x14ac:dyDescent="0.2">
      <c r="A18" s="375" t="s">
        <v>166</v>
      </c>
      <c r="B18" s="96">
        <v>11.479229999999999</v>
      </c>
      <c r="C18" s="96">
        <v>2.7324300000000004</v>
      </c>
      <c r="D18" s="96">
        <v>0.25406000000000001</v>
      </c>
      <c r="E18" s="352">
        <v>14.465720000000001</v>
      </c>
      <c r="F18" s="96"/>
      <c r="G18" s="96">
        <v>132.92529999999999</v>
      </c>
      <c r="H18" s="96">
        <v>49.684810000000006</v>
      </c>
      <c r="I18" s="96">
        <v>15.631130000000002</v>
      </c>
      <c r="J18" s="352">
        <v>198.24124</v>
      </c>
    </row>
    <row r="19" spans="1:10" x14ac:dyDescent="0.2">
      <c r="A19" s="375" t="s">
        <v>167</v>
      </c>
      <c r="B19" s="96">
        <v>152.82991999999999</v>
      </c>
      <c r="C19" s="96">
        <v>9.0540000000000003</v>
      </c>
      <c r="D19" s="96">
        <v>1.74993</v>
      </c>
      <c r="E19" s="352">
        <v>163.63385</v>
      </c>
      <c r="F19" s="96"/>
      <c r="G19" s="96">
        <v>1919.319019999999</v>
      </c>
      <c r="H19" s="96">
        <v>208.63000999999994</v>
      </c>
      <c r="I19" s="96">
        <v>158.40673000000001</v>
      </c>
      <c r="J19" s="352">
        <v>2286.355759999999</v>
      </c>
    </row>
    <row r="20" spans="1:10" x14ac:dyDescent="0.2">
      <c r="A20" s="375" t="s">
        <v>168</v>
      </c>
      <c r="B20" s="96">
        <v>1.38215</v>
      </c>
      <c r="C20" s="96">
        <v>0</v>
      </c>
      <c r="D20" s="96">
        <v>0</v>
      </c>
      <c r="E20" s="352">
        <v>1.38215</v>
      </c>
      <c r="F20" s="96"/>
      <c r="G20" s="96">
        <v>15.442929999999999</v>
      </c>
      <c r="H20" s="96">
        <v>0</v>
      </c>
      <c r="I20" s="96">
        <v>0</v>
      </c>
      <c r="J20" s="352">
        <v>15.442929999999999</v>
      </c>
    </row>
    <row r="21" spans="1:10" x14ac:dyDescent="0.2">
      <c r="A21" s="375" t="s">
        <v>169</v>
      </c>
      <c r="B21" s="96">
        <v>66.480169999999987</v>
      </c>
      <c r="C21" s="96">
        <v>10.35562</v>
      </c>
      <c r="D21" s="96">
        <v>0.14961000000000002</v>
      </c>
      <c r="E21" s="352">
        <v>76.985399999999984</v>
      </c>
      <c r="F21" s="96"/>
      <c r="G21" s="96">
        <v>822.18104999999957</v>
      </c>
      <c r="H21" s="96">
        <v>153.00695000000005</v>
      </c>
      <c r="I21" s="96">
        <v>7.8610299999999969</v>
      </c>
      <c r="J21" s="352">
        <v>983.04902999999968</v>
      </c>
    </row>
    <row r="22" spans="1:10" x14ac:dyDescent="0.2">
      <c r="A22" s="375" t="s">
        <v>170</v>
      </c>
      <c r="B22" s="96">
        <v>38.67848</v>
      </c>
      <c r="C22" s="96">
        <v>5.0897799999999993</v>
      </c>
      <c r="D22" s="96">
        <v>0.19336</v>
      </c>
      <c r="E22" s="352">
        <v>43.961619999999996</v>
      </c>
      <c r="F22" s="96"/>
      <c r="G22" s="96">
        <v>542.59324000000026</v>
      </c>
      <c r="H22" s="96">
        <v>99.848380000000006</v>
      </c>
      <c r="I22" s="96">
        <v>14.393690000000001</v>
      </c>
      <c r="J22" s="352">
        <v>656.83531000000028</v>
      </c>
    </row>
    <row r="23" spans="1:10" x14ac:dyDescent="0.2">
      <c r="A23" s="376" t="s">
        <v>171</v>
      </c>
      <c r="B23" s="96">
        <v>129.14866000000004</v>
      </c>
      <c r="C23" s="96">
        <v>10.654579999999999</v>
      </c>
      <c r="D23" s="96">
        <v>0.87924999999999998</v>
      </c>
      <c r="E23" s="352">
        <v>140.68249000000006</v>
      </c>
      <c r="F23" s="96"/>
      <c r="G23" s="96">
        <v>1658.7265600000005</v>
      </c>
      <c r="H23" s="96">
        <v>173.93061999999995</v>
      </c>
      <c r="I23" s="96">
        <v>58.763030000000001</v>
      </c>
      <c r="J23" s="352">
        <v>1891.4202100000005</v>
      </c>
    </row>
    <row r="24" spans="1:10" x14ac:dyDescent="0.2">
      <c r="A24" s="377" t="s">
        <v>443</v>
      </c>
      <c r="B24" s="100">
        <v>1726.1902900000002</v>
      </c>
      <c r="C24" s="100">
        <v>247.31761000000009</v>
      </c>
      <c r="D24" s="100">
        <v>25.306480000000011</v>
      </c>
      <c r="E24" s="100">
        <v>1998.8143800000003</v>
      </c>
      <c r="F24" s="100"/>
      <c r="G24" s="100">
        <v>20232.040489999988</v>
      </c>
      <c r="H24" s="100">
        <v>4417.4362200000041</v>
      </c>
      <c r="I24" s="100">
        <v>1317.0931599999997</v>
      </c>
      <c r="J24" s="100">
        <v>25966.569869999992</v>
      </c>
    </row>
    <row r="25" spans="1:10" x14ac:dyDescent="0.2">
      <c r="J25" s="79" t="s">
        <v>223</v>
      </c>
    </row>
    <row r="26" spans="1:10" x14ac:dyDescent="0.2">
      <c r="A26" s="354" t="s">
        <v>569</v>
      </c>
      <c r="G26" s="58"/>
      <c r="H26" s="58"/>
      <c r="I26" s="58"/>
      <c r="J26" s="58"/>
    </row>
    <row r="27" spans="1:10" x14ac:dyDescent="0.2">
      <c r="A27" s="101" t="s">
        <v>224</v>
      </c>
      <c r="G27" s="58"/>
      <c r="H27" s="58"/>
      <c r="I27" s="58"/>
      <c r="J27" s="58"/>
    </row>
    <row r="28" spans="1:10" ht="18" x14ac:dyDescent="0.25">
      <c r="A28" s="102"/>
      <c r="E28" s="780"/>
      <c r="F28" s="78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28" priority="2" operator="between">
      <formula>0</formula>
      <formula>0.5</formula>
    </cfRule>
    <cfRule type="cellIs" dxfId="127" priority="3" operator="between">
      <formula>0</formula>
      <formula>0.49</formula>
    </cfRule>
  </conditionalFormatting>
  <conditionalFormatting sqref="B5:J24">
    <cfRule type="cellIs" dxfId="12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8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37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8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37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8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37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8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37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8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37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8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37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8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37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8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37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8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37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8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37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8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37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8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37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8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37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8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37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8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37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8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37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8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37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8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37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8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37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8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37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8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37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8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37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8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37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8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37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8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37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8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37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8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37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8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37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8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37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8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37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8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37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8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37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8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37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8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37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8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37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8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37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8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37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8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37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8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37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8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37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8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37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8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37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8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37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8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37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8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37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8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37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8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37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8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37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8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37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8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37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8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37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8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37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8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37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8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37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8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37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8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37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8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37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8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37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8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37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8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37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8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37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8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37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8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37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7" customHeight="1" x14ac:dyDescent="0.2">
      <c r="A1" s="781" t="s">
        <v>28</v>
      </c>
      <c r="B1" s="781"/>
      <c r="C1" s="781"/>
      <c r="D1" s="106"/>
      <c r="E1" s="106"/>
      <c r="F1" s="106"/>
      <c r="G1" s="106"/>
      <c r="H1" s="107"/>
    </row>
    <row r="2" spans="1:65" ht="13.7" customHeight="1" x14ac:dyDescent="0.2">
      <c r="A2" s="782"/>
      <c r="B2" s="782"/>
      <c r="C2" s="782"/>
      <c r="D2" s="109"/>
      <c r="E2" s="109"/>
      <c r="F2" s="109"/>
      <c r="H2" s="79" t="s">
        <v>152</v>
      </c>
    </row>
    <row r="3" spans="1:65" s="81" customFormat="1" ht="12.75" x14ac:dyDescent="0.2">
      <c r="A3" s="70"/>
      <c r="B3" s="770">
        <f>INDICE!A3</f>
        <v>44044</v>
      </c>
      <c r="C3" s="771"/>
      <c r="D3" s="771" t="s">
        <v>116</v>
      </c>
      <c r="E3" s="771"/>
      <c r="F3" s="771" t="s">
        <v>117</v>
      </c>
      <c r="G3" s="771"/>
      <c r="H3" s="77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434</v>
      </c>
      <c r="D4" s="82" t="s">
        <v>47</v>
      </c>
      <c r="E4" s="82" t="s">
        <v>434</v>
      </c>
      <c r="F4" s="82" t="s">
        <v>47</v>
      </c>
      <c r="G4" s="82"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 customHeight="1" x14ac:dyDescent="0.2">
      <c r="A5" s="107" t="s">
        <v>184</v>
      </c>
      <c r="B5" s="386">
        <v>434.84535999999974</v>
      </c>
      <c r="C5" s="111">
        <v>-10.518124825924275</v>
      </c>
      <c r="D5" s="110">
        <v>2503.1827100000005</v>
      </c>
      <c r="E5" s="111">
        <v>-24.592499883651072</v>
      </c>
      <c r="F5" s="110">
        <v>4158.8538900000012</v>
      </c>
      <c r="G5" s="111">
        <v>-15.011769985740612</v>
      </c>
      <c r="H5" s="383">
        <v>16.784853981853512</v>
      </c>
    </row>
    <row r="6" spans="1:65" ht="13.7" customHeight="1" x14ac:dyDescent="0.2">
      <c r="A6" s="107" t="s">
        <v>185</v>
      </c>
      <c r="B6" s="387">
        <v>37.561850000000028</v>
      </c>
      <c r="C6" s="113">
        <v>-5.7603766990708962</v>
      </c>
      <c r="D6" s="112">
        <v>208.14254000000003</v>
      </c>
      <c r="E6" s="113">
        <v>-22.244836717083611</v>
      </c>
      <c r="F6" s="112">
        <v>340.32114000000001</v>
      </c>
      <c r="G6" s="653">
        <v>-14.188872352214766</v>
      </c>
      <c r="H6" s="384">
        <v>1.3735131824594888</v>
      </c>
    </row>
    <row r="7" spans="1:65" ht="13.7" customHeight="1" x14ac:dyDescent="0.2">
      <c r="A7" s="107" t="s">
        <v>601</v>
      </c>
      <c r="B7" s="352">
        <v>7.9500000000000005E-3</v>
      </c>
      <c r="C7" s="113">
        <v>-72.959183673469383</v>
      </c>
      <c r="D7" s="96">
        <v>0.56735999999999986</v>
      </c>
      <c r="E7" s="113">
        <v>-2.4064677044809706</v>
      </c>
      <c r="F7" s="96">
        <v>0.89178000000000002</v>
      </c>
      <c r="G7" s="113">
        <v>5.9467040673221477E-2</v>
      </c>
      <c r="H7" s="352">
        <v>3.5991639715761497E-3</v>
      </c>
    </row>
    <row r="8" spans="1:65" ht="13.7" customHeight="1" x14ac:dyDescent="0.2">
      <c r="A8" s="379" t="s">
        <v>186</v>
      </c>
      <c r="B8" s="380">
        <v>472.41515999999979</v>
      </c>
      <c r="C8" s="381">
        <v>-10.160990750226073</v>
      </c>
      <c r="D8" s="380">
        <v>2711.8926100000008</v>
      </c>
      <c r="E8" s="381">
        <v>-24.413743843569875</v>
      </c>
      <c r="F8" s="380">
        <v>4500.0668100000012</v>
      </c>
      <c r="G8" s="382">
        <v>-14.947549178005026</v>
      </c>
      <c r="H8" s="382">
        <v>18.161966328284578</v>
      </c>
    </row>
    <row r="9" spans="1:65" ht="13.7" customHeight="1" x14ac:dyDescent="0.2">
      <c r="A9" s="107" t="s">
        <v>172</v>
      </c>
      <c r="B9" s="387">
        <v>1726.1902899999989</v>
      </c>
      <c r="C9" s="113">
        <v>-12.758382536569899</v>
      </c>
      <c r="D9" s="112">
        <v>12538.141809999997</v>
      </c>
      <c r="E9" s="113">
        <v>-20.03936639785563</v>
      </c>
      <c r="F9" s="112">
        <v>20232.040489999992</v>
      </c>
      <c r="G9" s="114">
        <v>-13.527640172240707</v>
      </c>
      <c r="H9" s="384">
        <v>81.655151722485186</v>
      </c>
    </row>
    <row r="10" spans="1:65" ht="13.7" customHeight="1" x14ac:dyDescent="0.2">
      <c r="A10" s="107" t="s">
        <v>602</v>
      </c>
      <c r="B10" s="387">
        <v>1.2122899999999999</v>
      </c>
      <c r="C10" s="113">
        <v>-82.320350941668195</v>
      </c>
      <c r="D10" s="112">
        <v>20.12989</v>
      </c>
      <c r="E10" s="113">
        <v>-64.829841370011835</v>
      </c>
      <c r="F10" s="112">
        <v>45.313430000000011</v>
      </c>
      <c r="G10" s="114">
        <v>-57.546691825054261</v>
      </c>
      <c r="H10" s="490">
        <v>0.18288194923023376</v>
      </c>
    </row>
    <row r="11" spans="1:65" ht="13.7" customHeight="1" x14ac:dyDescent="0.2">
      <c r="A11" s="379" t="s">
        <v>463</v>
      </c>
      <c r="B11" s="380">
        <v>1727.4025799999988</v>
      </c>
      <c r="C11" s="381">
        <v>-12.99861811853088</v>
      </c>
      <c r="D11" s="380">
        <v>12558.271699999996</v>
      </c>
      <c r="E11" s="381">
        <v>-20.202263530551196</v>
      </c>
      <c r="F11" s="380">
        <v>20277.35391999999</v>
      </c>
      <c r="G11" s="382">
        <v>-13.727542094722326</v>
      </c>
      <c r="H11" s="382">
        <v>81.838033671715422</v>
      </c>
    </row>
    <row r="12" spans="1:65" ht="13.7" customHeight="1" x14ac:dyDescent="0.2">
      <c r="A12" s="106" t="s">
        <v>444</v>
      </c>
      <c r="B12" s="116">
        <v>2199.817739999999</v>
      </c>
      <c r="C12" s="117">
        <v>-12.404449676314121</v>
      </c>
      <c r="D12" s="116">
        <v>15270.164309999996</v>
      </c>
      <c r="E12" s="117">
        <v>-20.98413437635655</v>
      </c>
      <c r="F12" s="116">
        <v>24777.420729999994</v>
      </c>
      <c r="G12" s="117">
        <v>-13.95171370493385</v>
      </c>
      <c r="H12" s="117">
        <v>100</v>
      </c>
    </row>
    <row r="13" spans="1:65" ht="13.7" customHeight="1" x14ac:dyDescent="0.2">
      <c r="A13" s="118" t="s">
        <v>187</v>
      </c>
      <c r="B13" s="119">
        <v>4100.5304799999985</v>
      </c>
      <c r="C13" s="119"/>
      <c r="D13" s="119">
        <v>31838.649578114884</v>
      </c>
      <c r="E13" s="119"/>
      <c r="F13" s="119">
        <v>51441.33519096666</v>
      </c>
      <c r="G13" s="120"/>
      <c r="H13" s="121" t="s">
        <v>143</v>
      </c>
    </row>
    <row r="14" spans="1:65" ht="13.7" customHeight="1" x14ac:dyDescent="0.2">
      <c r="A14" s="122" t="s">
        <v>188</v>
      </c>
      <c r="B14" s="388">
        <v>53.647150063374241</v>
      </c>
      <c r="C14" s="123"/>
      <c r="D14" s="123">
        <v>47.961092924293929</v>
      </c>
      <c r="E14" s="123"/>
      <c r="F14" s="123">
        <v>48.166363952293025</v>
      </c>
      <c r="G14" s="124"/>
      <c r="H14" s="385"/>
    </row>
    <row r="15" spans="1:65" ht="13.7" customHeight="1" x14ac:dyDescent="0.2">
      <c r="A15" s="107"/>
      <c r="B15" s="107"/>
      <c r="C15" s="107"/>
      <c r="D15" s="107"/>
      <c r="E15" s="107"/>
      <c r="F15" s="107"/>
      <c r="H15" s="79" t="s">
        <v>223</v>
      </c>
    </row>
    <row r="16" spans="1:65" ht="13.7" customHeight="1" x14ac:dyDescent="0.2">
      <c r="A16" s="101" t="s">
        <v>492</v>
      </c>
      <c r="B16" s="101"/>
      <c r="C16" s="125"/>
      <c r="D16" s="125"/>
      <c r="E16" s="125"/>
      <c r="F16" s="101"/>
      <c r="G16" s="101"/>
      <c r="H16" s="101"/>
    </row>
    <row r="17" spans="1:12" ht="13.7" customHeight="1" x14ac:dyDescent="0.2">
      <c r="A17" s="101" t="s">
        <v>603</v>
      </c>
      <c r="B17" s="101"/>
      <c r="C17" s="125"/>
      <c r="D17" s="125"/>
      <c r="E17" s="125"/>
      <c r="F17" s="101"/>
      <c r="G17" s="101"/>
      <c r="H17" s="101"/>
    </row>
    <row r="18" spans="1:12" ht="13.7" customHeight="1" x14ac:dyDescent="0.2">
      <c r="A18" s="101" t="s">
        <v>604</v>
      </c>
    </row>
    <row r="19" spans="1:12" ht="13.7" customHeight="1" x14ac:dyDescent="0.2">
      <c r="A19" s="133" t="s">
        <v>550</v>
      </c>
      <c r="L19" s="652"/>
    </row>
    <row r="20" spans="1:12" ht="13.7" customHeight="1" x14ac:dyDescent="0.2">
      <c r="A20" s="101"/>
      <c r="L20" s="652"/>
    </row>
  </sheetData>
  <mergeCells count="4">
    <mergeCell ref="A1:C2"/>
    <mergeCell ref="B3:C3"/>
    <mergeCell ref="D3:E3"/>
    <mergeCell ref="F3:H3"/>
  </mergeCells>
  <conditionalFormatting sqref="B7">
    <cfRule type="cellIs" dxfId="125" priority="17" operator="equal">
      <formula>0</formula>
    </cfRule>
    <cfRule type="cellIs" dxfId="124" priority="24" operator="between">
      <formula>0</formula>
      <formula>0.5</formula>
    </cfRule>
    <cfRule type="cellIs" dxfId="123" priority="25" operator="between">
      <formula>0</formula>
      <formula>0.49</formula>
    </cfRule>
  </conditionalFormatting>
  <conditionalFormatting sqref="F7">
    <cfRule type="cellIs" dxfId="122" priority="20" operator="between">
      <formula>0</formula>
      <formula>0.5</formula>
    </cfRule>
    <cfRule type="cellIs" dxfId="121" priority="21" operator="between">
      <formula>0</formula>
      <formula>0.49</formula>
    </cfRule>
  </conditionalFormatting>
  <conditionalFormatting sqref="H7">
    <cfRule type="cellIs" dxfId="120" priority="18" operator="between">
      <formula>0</formula>
      <formula>0.5</formula>
    </cfRule>
    <cfRule type="cellIs" dxfId="119" priority="19" operator="between">
      <formula>0</formula>
      <formula>0.49</formula>
    </cfRule>
  </conditionalFormatting>
  <conditionalFormatting sqref="C7">
    <cfRule type="cellIs" dxfId="118" priority="16" operator="equal">
      <formula>0</formula>
    </cfRule>
  </conditionalFormatting>
  <conditionalFormatting sqref="E7">
    <cfRule type="cellIs" dxfId="117" priority="15" operator="equal">
      <formula>0</formula>
    </cfRule>
  </conditionalFormatting>
  <conditionalFormatting sqref="D7">
    <cfRule type="cellIs" dxfId="116" priority="6" operator="between">
      <formula>0</formula>
      <formula>0.5</formula>
    </cfRule>
    <cfRule type="cellIs" dxfId="115" priority="7" operator="between">
      <formula>0</formula>
      <formula>0.49</formula>
    </cfRule>
  </conditionalFormatting>
  <conditionalFormatting sqref="E11">
    <cfRule type="cellIs" dxfId="114"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875" style="1" customWidth="1"/>
    <col min="2" max="13" width="9.375" style="1" customWidth="1"/>
    <col min="14" max="16384" width="11" style="1"/>
  </cols>
  <sheetData>
    <row r="1" spans="1:14" x14ac:dyDescent="0.2">
      <c r="A1" s="783" t="s">
        <v>26</v>
      </c>
      <c r="B1" s="783"/>
      <c r="C1" s="783"/>
      <c r="D1" s="783"/>
      <c r="E1" s="783"/>
      <c r="F1" s="126"/>
      <c r="G1" s="126"/>
      <c r="H1" s="126"/>
      <c r="I1" s="126"/>
      <c r="J1" s="126"/>
      <c r="K1" s="126"/>
      <c r="L1" s="126"/>
      <c r="M1" s="126"/>
      <c r="N1" s="126"/>
    </row>
    <row r="2" spans="1:14" x14ac:dyDescent="0.2">
      <c r="A2" s="783"/>
      <c r="B2" s="784"/>
      <c r="C2" s="784"/>
      <c r="D2" s="784"/>
      <c r="E2" s="784"/>
      <c r="F2" s="126"/>
      <c r="G2" s="126"/>
      <c r="H2" s="126"/>
      <c r="I2" s="126"/>
      <c r="J2" s="126"/>
      <c r="K2" s="126"/>
      <c r="L2" s="126"/>
      <c r="M2" s="127" t="s">
        <v>152</v>
      </c>
      <c r="N2" s="126"/>
    </row>
    <row r="3" spans="1:14" x14ac:dyDescent="0.2">
      <c r="A3" s="540"/>
      <c r="B3" s="145">
        <v>2019</v>
      </c>
      <c r="C3" s="145" t="s">
        <v>527</v>
      </c>
      <c r="D3" s="145" t="s">
        <v>527</v>
      </c>
      <c r="E3" s="145" t="s">
        <v>527</v>
      </c>
      <c r="F3" s="145">
        <v>2020</v>
      </c>
      <c r="G3" s="145" t="s">
        <v>527</v>
      </c>
      <c r="H3" s="145" t="s">
        <v>527</v>
      </c>
      <c r="I3" s="145" t="s">
        <v>527</v>
      </c>
      <c r="J3" s="145" t="s">
        <v>527</v>
      </c>
      <c r="K3" s="145" t="s">
        <v>527</v>
      </c>
      <c r="L3" s="145" t="s">
        <v>527</v>
      </c>
      <c r="M3" s="145" t="s">
        <v>527</v>
      </c>
    </row>
    <row r="4" spans="1:14" x14ac:dyDescent="0.2">
      <c r="A4" s="128"/>
      <c r="B4" s="483">
        <v>43738</v>
      </c>
      <c r="C4" s="483">
        <v>43769</v>
      </c>
      <c r="D4" s="483">
        <v>43799</v>
      </c>
      <c r="E4" s="483">
        <v>43830</v>
      </c>
      <c r="F4" s="483">
        <v>43861</v>
      </c>
      <c r="G4" s="483">
        <v>43890</v>
      </c>
      <c r="H4" s="483">
        <v>43921</v>
      </c>
      <c r="I4" s="483">
        <v>43951</v>
      </c>
      <c r="J4" s="483">
        <v>43982</v>
      </c>
      <c r="K4" s="483">
        <v>44012</v>
      </c>
      <c r="L4" s="483">
        <v>44043</v>
      </c>
      <c r="M4" s="483">
        <v>44074</v>
      </c>
    </row>
    <row r="5" spans="1:14" x14ac:dyDescent="0.2">
      <c r="A5" s="129" t="s">
        <v>189</v>
      </c>
      <c r="B5" s="130">
        <v>14.612510000000009</v>
      </c>
      <c r="C5" s="130">
        <v>14.540289999999986</v>
      </c>
      <c r="D5" s="130">
        <v>14.209719999999988</v>
      </c>
      <c r="E5" s="130">
        <v>12.905889999999999</v>
      </c>
      <c r="F5" s="130">
        <v>16.583779999999976</v>
      </c>
      <c r="G5" s="130">
        <v>16.259679999999989</v>
      </c>
      <c r="H5" s="130">
        <v>11.577449999999994</v>
      </c>
      <c r="I5" s="130">
        <v>3.8984699999999997</v>
      </c>
      <c r="J5" s="130">
        <v>8.2751499999999965</v>
      </c>
      <c r="K5" s="130">
        <v>11.814579999999996</v>
      </c>
      <c r="L5" s="130">
        <v>13.872599999999995</v>
      </c>
      <c r="M5" s="130">
        <v>15.023840000000018</v>
      </c>
    </row>
    <row r="6" spans="1:14" x14ac:dyDescent="0.2">
      <c r="A6" s="131" t="s">
        <v>446</v>
      </c>
      <c r="B6" s="132">
        <v>130.20815999999999</v>
      </c>
      <c r="C6" s="132">
        <v>152.93144000000015</v>
      </c>
      <c r="D6" s="132">
        <v>133.21737999999993</v>
      </c>
      <c r="E6" s="132">
        <v>92.048819999999921</v>
      </c>
      <c r="F6" s="132">
        <v>120.53747000000007</v>
      </c>
      <c r="G6" s="132">
        <v>121.61772999999992</v>
      </c>
      <c r="H6" s="132">
        <v>91.180030000000045</v>
      </c>
      <c r="I6" s="132">
        <v>52.297880000000013</v>
      </c>
      <c r="J6" s="132">
        <v>78.621790000000018</v>
      </c>
      <c r="K6" s="132">
        <v>104.15528999999997</v>
      </c>
      <c r="L6" s="132">
        <v>116.37322999999992</v>
      </c>
      <c r="M6" s="132">
        <v>108.64871000000001</v>
      </c>
    </row>
    <row r="7" spans="1:14" ht="15.75" customHeight="1" x14ac:dyDescent="0.2">
      <c r="A7" s="129"/>
      <c r="B7" s="130"/>
      <c r="C7" s="130"/>
      <c r="D7" s="130"/>
      <c r="E7" s="130"/>
      <c r="F7" s="130"/>
      <c r="G7" s="130"/>
      <c r="H7" s="130"/>
      <c r="I7" s="130"/>
      <c r="J7" s="130"/>
      <c r="K7" s="130"/>
      <c r="L7" s="785" t="s">
        <v>223</v>
      </c>
      <c r="M7" s="785"/>
    </row>
    <row r="8" spans="1:14" x14ac:dyDescent="0.2">
      <c r="A8" s="133" t="s">
        <v>445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75" defaultRowHeight="12.75" x14ac:dyDescent="0.2"/>
  <cols>
    <col min="1" max="1" width="11" style="18" customWidth="1"/>
    <col min="2" max="16384" width="11.375" style="18"/>
  </cols>
  <sheetData>
    <row r="1" spans="1:4" s="3" customFormat="1" x14ac:dyDescent="0.2">
      <c r="A1" s="6" t="s">
        <v>525</v>
      </c>
    </row>
    <row r="2" spans="1:4" x14ac:dyDescent="0.2">
      <c r="A2" s="453"/>
      <c r="B2" s="453"/>
      <c r="C2" s="453"/>
      <c r="D2" s="453"/>
    </row>
    <row r="3" spans="1:4" x14ac:dyDescent="0.2">
      <c r="B3" s="663">
        <v>2018</v>
      </c>
      <c r="C3" s="663">
        <v>2019</v>
      </c>
      <c r="D3" s="663">
        <v>2020</v>
      </c>
    </row>
    <row r="4" spans="1:4" x14ac:dyDescent="0.2">
      <c r="A4" s="560" t="s">
        <v>127</v>
      </c>
      <c r="B4" s="581">
        <v>2.6252495904358977</v>
      </c>
      <c r="C4" s="581">
        <v>2.226609745041261</v>
      </c>
      <c r="D4" s="583">
        <v>0.52224328772334527</v>
      </c>
    </row>
    <row r="5" spans="1:4" x14ac:dyDescent="0.2">
      <c r="A5" s="562" t="s">
        <v>128</v>
      </c>
      <c r="B5" s="581">
        <v>3.0471375064066142</v>
      </c>
      <c r="C5" s="581">
        <v>2.0279312492240296</v>
      </c>
      <c r="D5" s="583">
        <v>0.72546795134124875</v>
      </c>
    </row>
    <row r="6" spans="1:4" x14ac:dyDescent="0.2">
      <c r="A6" s="562" t="s">
        <v>129</v>
      </c>
      <c r="B6" s="581">
        <v>2.6182971666901578</v>
      </c>
      <c r="C6" s="581">
        <v>1.7927887286383137</v>
      </c>
      <c r="D6" s="583">
        <v>-1.161064752793693</v>
      </c>
    </row>
    <row r="7" spans="1:4" x14ac:dyDescent="0.2">
      <c r="A7" s="562" t="s">
        <v>130</v>
      </c>
      <c r="B7" s="581">
        <v>3.1028691553589707</v>
      </c>
      <c r="C7" s="581">
        <v>1.6891188497181346</v>
      </c>
      <c r="D7" s="583">
        <v>-6.3654071430643215</v>
      </c>
    </row>
    <row r="8" spans="1:4" x14ac:dyDescent="0.2">
      <c r="A8" s="562" t="s">
        <v>131</v>
      </c>
      <c r="B8" s="581">
        <v>2.8002822991806728</v>
      </c>
      <c r="C8" s="581">
        <v>1.6557482891895017</v>
      </c>
      <c r="D8" s="581">
        <v>-10.258064000299981</v>
      </c>
    </row>
    <row r="9" spans="1:4" x14ac:dyDescent="0.2">
      <c r="A9" s="562" t="s">
        <v>132</v>
      </c>
      <c r="B9" s="581">
        <v>2.1863853347752089</v>
      </c>
      <c r="C9" s="581">
        <v>1.5665806081456117</v>
      </c>
      <c r="D9" s="583">
        <v>-11.641446450042158</v>
      </c>
    </row>
    <row r="10" spans="1:4" x14ac:dyDescent="0.2">
      <c r="A10" s="562" t="s">
        <v>133</v>
      </c>
      <c r="B10" s="581">
        <v>2.3364477428658161</v>
      </c>
      <c r="C10" s="581">
        <v>1.6829016313308054</v>
      </c>
      <c r="D10" s="583">
        <v>-12.9616729396579</v>
      </c>
    </row>
    <row r="11" spans="1:4" x14ac:dyDescent="0.2">
      <c r="A11" s="562" t="s">
        <v>134</v>
      </c>
      <c r="B11" s="581">
        <v>2.5403953373232637</v>
      </c>
      <c r="C11" s="581">
        <v>1.2809905170266911</v>
      </c>
      <c r="D11" s="583">
        <v>-13.95171370493385</v>
      </c>
    </row>
    <row r="12" spans="1:4" x14ac:dyDescent="0.2">
      <c r="A12" s="562" t="s">
        <v>135</v>
      </c>
      <c r="B12" s="581">
        <v>2.415592757855944</v>
      </c>
      <c r="C12" s="581">
        <v>1.3885118853071479</v>
      </c>
      <c r="D12" s="583" t="s">
        <v>527</v>
      </c>
    </row>
    <row r="13" spans="1:4" x14ac:dyDescent="0.2">
      <c r="A13" s="562" t="s">
        <v>136</v>
      </c>
      <c r="B13" s="581">
        <v>2.3736500324274887</v>
      </c>
      <c r="C13" s="581">
        <v>1.1844346356664568</v>
      </c>
      <c r="D13" s="583" t="s">
        <v>527</v>
      </c>
    </row>
    <row r="14" spans="1:4" x14ac:dyDescent="0.2">
      <c r="A14" s="562" t="s">
        <v>137</v>
      </c>
      <c r="B14" s="581">
        <v>2.3909901877080979</v>
      </c>
      <c r="C14" s="581">
        <v>0.98584113670893725</v>
      </c>
      <c r="D14" s="583" t="s">
        <v>527</v>
      </c>
    </row>
    <row r="15" spans="1:4" x14ac:dyDescent="0.2">
      <c r="A15" s="563" t="s">
        <v>138</v>
      </c>
      <c r="B15" s="459">
        <v>2.5111497093778459</v>
      </c>
      <c r="C15" s="459">
        <v>0.65290092444632897</v>
      </c>
      <c r="D15" s="584" t="s">
        <v>527</v>
      </c>
    </row>
    <row r="16" spans="1:4" x14ac:dyDescent="0.2">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08" customWidth="1"/>
    <col min="2" max="7" width="12.125" style="108" customWidth="1"/>
    <col min="8" max="11" width="11" style="108"/>
    <col min="12" max="12" width="12.875" style="108" customWidth="1"/>
    <col min="13" max="14" width="11.625" style="108" customWidth="1"/>
    <col min="15" max="242" width="10" style="108"/>
    <col min="243" max="243" width="3.625" style="108" customWidth="1"/>
    <col min="244" max="244" width="24.8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37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8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37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8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37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8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37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8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37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8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37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8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37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8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37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8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37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8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37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8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37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8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37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8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37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8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37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8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37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8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37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8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37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8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37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8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37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8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37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8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37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8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37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8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37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8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37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8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37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8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37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8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37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8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37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8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37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8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37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8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37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8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37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8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37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8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37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8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37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8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37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8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37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8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37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8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37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8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37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8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37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8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37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8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37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8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37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8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37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8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37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8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37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8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37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8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37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8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37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8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37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8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37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8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37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8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37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8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37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8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37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8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37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8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37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8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37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8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37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8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37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8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37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8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37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7" customHeight="1" x14ac:dyDescent="0.2">
      <c r="A1" s="781" t="s">
        <v>33</v>
      </c>
      <c r="B1" s="781"/>
      <c r="C1" s="781"/>
      <c r="D1" s="106"/>
      <c r="E1" s="106"/>
      <c r="F1" s="106"/>
      <c r="G1" s="106"/>
    </row>
    <row r="2" spans="1:13" ht="13.7" customHeight="1" x14ac:dyDescent="0.2">
      <c r="A2" s="782"/>
      <c r="B2" s="782"/>
      <c r="C2" s="782"/>
      <c r="D2" s="109"/>
      <c r="E2" s="109"/>
      <c r="F2" s="109"/>
      <c r="G2" s="79" t="s">
        <v>152</v>
      </c>
    </row>
    <row r="3" spans="1:13" ht="13.7" customHeight="1" x14ac:dyDescent="0.2">
      <c r="A3" s="134"/>
      <c r="B3" s="786">
        <f>INDICE!A3</f>
        <v>44044</v>
      </c>
      <c r="C3" s="787"/>
      <c r="D3" s="787" t="s">
        <v>116</v>
      </c>
      <c r="E3" s="787"/>
      <c r="F3" s="787" t="s">
        <v>117</v>
      </c>
      <c r="G3" s="787"/>
    </row>
    <row r="4" spans="1:13" ht="30.6" customHeight="1" x14ac:dyDescent="0.2">
      <c r="A4" s="122"/>
      <c r="B4" s="135" t="s">
        <v>190</v>
      </c>
      <c r="C4" s="136" t="s">
        <v>191</v>
      </c>
      <c r="D4" s="135" t="s">
        <v>190</v>
      </c>
      <c r="E4" s="136" t="s">
        <v>191</v>
      </c>
      <c r="F4" s="135" t="s">
        <v>190</v>
      </c>
      <c r="G4" s="136" t="s">
        <v>191</v>
      </c>
    </row>
    <row r="5" spans="1:13" ht="13.7" customHeight="1" x14ac:dyDescent="0.2">
      <c r="A5" s="107" t="s">
        <v>192</v>
      </c>
      <c r="B5" s="112">
        <v>444.34780999999896</v>
      </c>
      <c r="C5" s="115">
        <v>28.06734999999999</v>
      </c>
      <c r="D5" s="112">
        <v>2541.13049</v>
      </c>
      <c r="E5" s="112">
        <v>170.76211999999998</v>
      </c>
      <c r="F5" s="112">
        <v>4225.5867699999999</v>
      </c>
      <c r="G5" s="112">
        <v>274.48003999999997</v>
      </c>
      <c r="L5" s="137"/>
      <c r="M5" s="137"/>
    </row>
    <row r="6" spans="1:13" ht="13.7" customHeight="1" x14ac:dyDescent="0.2">
      <c r="A6" s="107" t="s">
        <v>193</v>
      </c>
      <c r="B6" s="112">
        <v>1323.8953799999999</v>
      </c>
      <c r="C6" s="112">
        <v>403.50720000000018</v>
      </c>
      <c r="D6" s="112">
        <v>9162.2611899999993</v>
      </c>
      <c r="E6" s="112">
        <v>3396.0105100000005</v>
      </c>
      <c r="F6" s="112">
        <v>15003.331099999994</v>
      </c>
      <c r="G6" s="112">
        <v>5274.0228200000001</v>
      </c>
      <c r="L6" s="137"/>
      <c r="M6" s="137"/>
    </row>
    <row r="7" spans="1:13" ht="13.7" customHeight="1" x14ac:dyDescent="0.2">
      <c r="A7" s="118" t="s">
        <v>187</v>
      </c>
      <c r="B7" s="119">
        <v>1768.2431899999988</v>
      </c>
      <c r="C7" s="119">
        <v>431.57455000000016</v>
      </c>
      <c r="D7" s="119">
        <v>11703.391679999999</v>
      </c>
      <c r="E7" s="119">
        <v>3566.7726300000004</v>
      </c>
      <c r="F7" s="119">
        <v>19228.917869999994</v>
      </c>
      <c r="G7" s="119">
        <v>5548.5028600000005</v>
      </c>
    </row>
    <row r="8" spans="1:13" ht="13.7" customHeight="1" x14ac:dyDescent="0.2">
      <c r="G8" s="79" t="s">
        <v>223</v>
      </c>
    </row>
    <row r="9" spans="1:13" ht="13.7" customHeight="1" x14ac:dyDescent="0.2">
      <c r="A9" s="101" t="s">
        <v>447</v>
      </c>
    </row>
    <row r="10" spans="1:13" ht="13.7" customHeight="1" x14ac:dyDescent="0.2">
      <c r="A10" s="101" t="s">
        <v>224</v>
      </c>
    </row>
    <row r="14" spans="1:13" ht="13.7" customHeight="1" x14ac:dyDescent="0.2">
      <c r="B14" s="493"/>
      <c r="D14" s="493"/>
      <c r="F14" s="493"/>
    </row>
    <row r="15" spans="1:13" ht="13.7" customHeight="1" x14ac:dyDescent="0.2">
      <c r="B15" s="493"/>
      <c r="D15" s="493"/>
      <c r="F15" s="493"/>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450</v>
      </c>
    </row>
    <row r="2" spans="1:10" ht="15.75" x14ac:dyDescent="0.25">
      <c r="A2" s="2"/>
      <c r="J2" s="79" t="s">
        <v>152</v>
      </c>
    </row>
    <row r="3" spans="1:10" ht="13.7" customHeight="1" x14ac:dyDescent="0.2">
      <c r="A3" s="90"/>
      <c r="B3" s="773">
        <f>INDICE!A3</f>
        <v>44044</v>
      </c>
      <c r="C3" s="773"/>
      <c r="D3" s="773">
        <f>INDICE!C3</f>
        <v>0</v>
      </c>
      <c r="E3" s="773"/>
      <c r="F3" s="91"/>
      <c r="G3" s="774" t="s">
        <v>117</v>
      </c>
      <c r="H3" s="774"/>
      <c r="I3" s="774"/>
      <c r="J3" s="774"/>
    </row>
    <row r="4" spans="1:10" x14ac:dyDescent="0.2">
      <c r="A4" s="92"/>
      <c r="B4" s="630" t="s">
        <v>144</v>
      </c>
      <c r="C4" s="630" t="s">
        <v>145</v>
      </c>
      <c r="D4" s="630" t="s">
        <v>180</v>
      </c>
      <c r="E4" s="630" t="s">
        <v>183</v>
      </c>
      <c r="F4" s="630"/>
      <c r="G4" s="630" t="s">
        <v>144</v>
      </c>
      <c r="H4" s="630" t="s">
        <v>145</v>
      </c>
      <c r="I4" s="630" t="s">
        <v>180</v>
      </c>
      <c r="J4" s="630" t="s">
        <v>183</v>
      </c>
    </row>
    <row r="5" spans="1:10" x14ac:dyDescent="0.2">
      <c r="A5" s="374" t="s">
        <v>154</v>
      </c>
      <c r="B5" s="94">
        <f>'GNA CCAA'!B5</f>
        <v>67.489850000000004</v>
      </c>
      <c r="C5" s="94">
        <f>'GNA CCAA'!C5</f>
        <v>3.939099999999998</v>
      </c>
      <c r="D5" s="94">
        <f>'GO CCAA'!B5</f>
        <v>284.3710200000001</v>
      </c>
      <c r="E5" s="350">
        <f>SUM(B5:D5)</f>
        <v>355.79997000000009</v>
      </c>
      <c r="F5" s="94"/>
      <c r="G5" s="94">
        <f>'GNA CCAA'!F5</f>
        <v>636.44400999999891</v>
      </c>
      <c r="H5" s="94">
        <f>'GNA CCAA'!G5</f>
        <v>30.754859999999979</v>
      </c>
      <c r="I5" s="94">
        <f>'GO CCAA'!G5</f>
        <v>3197.5292000000013</v>
      </c>
      <c r="J5" s="350">
        <f>SUM(G5:I5)</f>
        <v>3864.7280700000001</v>
      </c>
    </row>
    <row r="6" spans="1:10" x14ac:dyDescent="0.2">
      <c r="A6" s="375" t="s">
        <v>155</v>
      </c>
      <c r="B6" s="96">
        <f>'GNA CCAA'!B6</f>
        <v>13.038379999999997</v>
      </c>
      <c r="C6" s="96">
        <f>'GNA CCAA'!C6</f>
        <v>0.85948000000000024</v>
      </c>
      <c r="D6" s="96">
        <f>'GO CCAA'!B6</f>
        <v>66.239450000000019</v>
      </c>
      <c r="E6" s="352">
        <f>SUM(B6:D6)</f>
        <v>80.137310000000014</v>
      </c>
      <c r="F6" s="96"/>
      <c r="G6" s="96">
        <f>'GNA CCAA'!F6</f>
        <v>119.89522999999993</v>
      </c>
      <c r="H6" s="96">
        <f>'GNA CCAA'!G6</f>
        <v>7.2067700000000023</v>
      </c>
      <c r="I6" s="96">
        <f>'GO CCAA'!G6</f>
        <v>778.29558999999983</v>
      </c>
      <c r="J6" s="352">
        <f t="shared" ref="J6:J24" si="0">SUM(G6:I6)</f>
        <v>905.39758999999981</v>
      </c>
    </row>
    <row r="7" spans="1:10" x14ac:dyDescent="0.2">
      <c r="A7" s="375" t="s">
        <v>156</v>
      </c>
      <c r="B7" s="96">
        <f>'GNA CCAA'!B7</f>
        <v>9.2756899999999991</v>
      </c>
      <c r="C7" s="96">
        <f>'GNA CCAA'!C7</f>
        <v>0.87897000000000003</v>
      </c>
      <c r="D7" s="96">
        <f>'GO CCAA'!B7</f>
        <v>36.168790000000001</v>
      </c>
      <c r="E7" s="352">
        <f t="shared" ref="E7:E24" si="1">SUM(B7:D7)</f>
        <v>46.323450000000001</v>
      </c>
      <c r="F7" s="96"/>
      <c r="G7" s="96">
        <f>'GNA CCAA'!F7</f>
        <v>78.481240000000042</v>
      </c>
      <c r="H7" s="96">
        <f>'GNA CCAA'!G7</f>
        <v>6.8564699999999998</v>
      </c>
      <c r="I7" s="96">
        <f>'GO CCAA'!G7</f>
        <v>373.44003000000009</v>
      </c>
      <c r="J7" s="352">
        <f t="shared" si="0"/>
        <v>458.77774000000011</v>
      </c>
    </row>
    <row r="8" spans="1:10" x14ac:dyDescent="0.2">
      <c r="A8" s="375" t="s">
        <v>157</v>
      </c>
      <c r="B8" s="96">
        <f>'GNA CCAA'!B8</f>
        <v>23.942370000000004</v>
      </c>
      <c r="C8" s="96">
        <f>'GNA CCAA'!C8</f>
        <v>1.41425</v>
      </c>
      <c r="D8" s="96">
        <f>'GO CCAA'!B8</f>
        <v>35.645009999999999</v>
      </c>
      <c r="E8" s="352">
        <f t="shared" si="1"/>
        <v>61.001630000000006</v>
      </c>
      <c r="F8" s="96"/>
      <c r="G8" s="96">
        <f>'GNA CCAA'!F8</f>
        <v>181.11612000000002</v>
      </c>
      <c r="H8" s="96">
        <f>'GNA CCAA'!G8</f>
        <v>11.591450000000004</v>
      </c>
      <c r="I8" s="96">
        <f>'GO CCAA'!G8</f>
        <v>322.15302000000003</v>
      </c>
      <c r="J8" s="352">
        <f t="shared" si="0"/>
        <v>514.86059</v>
      </c>
    </row>
    <row r="9" spans="1:10" x14ac:dyDescent="0.2">
      <c r="A9" s="375" t="s">
        <v>158</v>
      </c>
      <c r="B9" s="96">
        <f>'GNA CCAA'!B9</f>
        <v>29.880680000000002</v>
      </c>
      <c r="C9" s="96">
        <f>'GNA CCAA'!C9</f>
        <v>9.8329700000000013</v>
      </c>
      <c r="D9" s="96">
        <f>'GO CCAA'!B9</f>
        <v>47.152149999999992</v>
      </c>
      <c r="E9" s="352">
        <f t="shared" si="1"/>
        <v>86.865799999999993</v>
      </c>
      <c r="F9" s="96"/>
      <c r="G9" s="96">
        <f>'GNA CCAA'!F9</f>
        <v>325.11957999999976</v>
      </c>
      <c r="H9" s="96">
        <f>'GNA CCAA'!G9</f>
        <v>107.86088000000004</v>
      </c>
      <c r="I9" s="96">
        <f>'GO CCAA'!G9</f>
        <v>568.40521000000001</v>
      </c>
      <c r="J9" s="352">
        <f t="shared" si="0"/>
        <v>1001.3856699999998</v>
      </c>
    </row>
    <row r="10" spans="1:10" x14ac:dyDescent="0.2">
      <c r="A10" s="375" t="s">
        <v>159</v>
      </c>
      <c r="B10" s="96">
        <f>'GNA CCAA'!B10</f>
        <v>7.5562800000000001</v>
      </c>
      <c r="C10" s="96">
        <f>'GNA CCAA'!C10</f>
        <v>0.54133000000000009</v>
      </c>
      <c r="D10" s="96">
        <f>'GO CCAA'!B10</f>
        <v>27.720200000000006</v>
      </c>
      <c r="E10" s="352">
        <f t="shared" si="1"/>
        <v>35.817810000000009</v>
      </c>
      <c r="F10" s="96"/>
      <c r="G10" s="96">
        <f>'GNA CCAA'!F10</f>
        <v>54.177719999999987</v>
      </c>
      <c r="H10" s="96">
        <f>'GNA CCAA'!G10</f>
        <v>3.7480300000000017</v>
      </c>
      <c r="I10" s="96">
        <f>'GO CCAA'!G10</f>
        <v>270.03664000000015</v>
      </c>
      <c r="J10" s="352">
        <f t="shared" si="0"/>
        <v>327.96239000000014</v>
      </c>
    </row>
    <row r="11" spans="1:10" x14ac:dyDescent="0.2">
      <c r="A11" s="375" t="s">
        <v>160</v>
      </c>
      <c r="B11" s="96">
        <f>'GNA CCAA'!B11</f>
        <v>28.328870000000002</v>
      </c>
      <c r="C11" s="96">
        <f>'GNA CCAA'!C11</f>
        <v>2.5861799999999997</v>
      </c>
      <c r="D11" s="96">
        <f>'GO CCAA'!B11</f>
        <v>135.91274999999999</v>
      </c>
      <c r="E11" s="352">
        <f t="shared" si="1"/>
        <v>166.8278</v>
      </c>
      <c r="F11" s="96"/>
      <c r="G11" s="96">
        <f>'GNA CCAA'!F11</f>
        <v>223.93467999999996</v>
      </c>
      <c r="H11" s="96">
        <f>'GNA CCAA'!G11</f>
        <v>15.957610000000019</v>
      </c>
      <c r="I11" s="96">
        <f>'GO CCAA'!G11</f>
        <v>1468.6260300000008</v>
      </c>
      <c r="J11" s="352">
        <f t="shared" si="0"/>
        <v>1708.5183200000008</v>
      </c>
    </row>
    <row r="12" spans="1:10" x14ac:dyDescent="0.2">
      <c r="A12" s="375" t="s">
        <v>530</v>
      </c>
      <c r="B12" s="96">
        <f>'GNA CCAA'!B12</f>
        <v>18.844539999999999</v>
      </c>
      <c r="C12" s="96">
        <f>'GNA CCAA'!C12</f>
        <v>1.0968100000000001</v>
      </c>
      <c r="D12" s="96">
        <f>'GO CCAA'!B12</f>
        <v>101.93153</v>
      </c>
      <c r="E12" s="352">
        <f t="shared" si="1"/>
        <v>121.87287999999999</v>
      </c>
      <c r="F12" s="96"/>
      <c r="G12" s="96">
        <f>'GNA CCAA'!F12</f>
        <v>161.4141599999999</v>
      </c>
      <c r="H12" s="96">
        <f>'GNA CCAA'!G12</f>
        <v>9.0955000000000084</v>
      </c>
      <c r="I12" s="96">
        <f>'GO CCAA'!G12</f>
        <v>1139.5076199999994</v>
      </c>
      <c r="J12" s="352">
        <f t="shared" si="0"/>
        <v>1310.0172799999993</v>
      </c>
    </row>
    <row r="13" spans="1:10" x14ac:dyDescent="0.2">
      <c r="A13" s="375" t="s">
        <v>161</v>
      </c>
      <c r="B13" s="96">
        <f>'GNA CCAA'!B13</f>
        <v>73.056139999999985</v>
      </c>
      <c r="C13" s="96">
        <f>'GNA CCAA'!C13</f>
        <v>5.6866999999999983</v>
      </c>
      <c r="D13" s="96">
        <f>'GO CCAA'!B13</f>
        <v>261.66422000000006</v>
      </c>
      <c r="E13" s="352">
        <f t="shared" si="1"/>
        <v>340.40706000000006</v>
      </c>
      <c r="F13" s="96"/>
      <c r="G13" s="96">
        <f>'GNA CCAA'!F13</f>
        <v>718.74329999999929</v>
      </c>
      <c r="H13" s="96">
        <f>'GNA CCAA'!G13</f>
        <v>51.412199999999963</v>
      </c>
      <c r="I13" s="96">
        <f>'GO CCAA'!G13</f>
        <v>3305.6707599999977</v>
      </c>
      <c r="J13" s="352">
        <f t="shared" si="0"/>
        <v>4075.8262599999971</v>
      </c>
    </row>
    <row r="14" spans="1:10" x14ac:dyDescent="0.2">
      <c r="A14" s="375" t="s">
        <v>162</v>
      </c>
      <c r="B14" s="96">
        <f>'GNA CCAA'!B14</f>
        <v>0.41852999999999996</v>
      </c>
      <c r="C14" s="96">
        <f>'GNA CCAA'!C14</f>
        <v>7.3939999999999992E-2</v>
      </c>
      <c r="D14" s="96">
        <f>'GO CCAA'!B14</f>
        <v>0.81998000000000004</v>
      </c>
      <c r="E14" s="352">
        <f t="shared" si="1"/>
        <v>1.3124500000000001</v>
      </c>
      <c r="F14" s="96"/>
      <c r="G14" s="96">
        <f>'GNA CCAA'!F14</f>
        <v>4.4536999999999987</v>
      </c>
      <c r="H14" s="96">
        <f>'GNA CCAA'!G14</f>
        <v>0.67534000000000005</v>
      </c>
      <c r="I14" s="96">
        <f>'GO CCAA'!G14</f>
        <v>10.764800000000003</v>
      </c>
      <c r="J14" s="352">
        <f t="shared" si="0"/>
        <v>15.893840000000001</v>
      </c>
    </row>
    <row r="15" spans="1:10" x14ac:dyDescent="0.2">
      <c r="A15" s="375" t="s">
        <v>163</v>
      </c>
      <c r="B15" s="96">
        <f>'GNA CCAA'!B15</f>
        <v>51.29278</v>
      </c>
      <c r="C15" s="96">
        <f>'GNA CCAA'!C15</f>
        <v>2.9900599999999988</v>
      </c>
      <c r="D15" s="96">
        <f>'GO CCAA'!B15</f>
        <v>165.24517999999998</v>
      </c>
      <c r="E15" s="352">
        <f t="shared" si="1"/>
        <v>219.52801999999997</v>
      </c>
      <c r="F15" s="96"/>
      <c r="G15" s="96">
        <f>'GNA CCAA'!F15</f>
        <v>465.21311999999995</v>
      </c>
      <c r="H15" s="96">
        <f>'GNA CCAA'!G15</f>
        <v>23.758929999999996</v>
      </c>
      <c r="I15" s="96">
        <f>'GO CCAA'!G15</f>
        <v>1870.9552599999995</v>
      </c>
      <c r="J15" s="352">
        <f t="shared" si="0"/>
        <v>2359.9273099999996</v>
      </c>
    </row>
    <row r="16" spans="1:10" x14ac:dyDescent="0.2">
      <c r="A16" s="375" t="s">
        <v>164</v>
      </c>
      <c r="B16" s="96">
        <f>'GNA CCAA'!B16</f>
        <v>8.5884499999999981</v>
      </c>
      <c r="C16" s="96">
        <f>'GNA CCAA'!C16</f>
        <v>0.44554000000000016</v>
      </c>
      <c r="D16" s="96">
        <f>'GO CCAA'!B16</f>
        <v>51.909159999999986</v>
      </c>
      <c r="E16" s="352">
        <f t="shared" si="1"/>
        <v>60.943149999999982</v>
      </c>
      <c r="F16" s="96"/>
      <c r="G16" s="96">
        <f>'GNA CCAA'!F16</f>
        <v>79.379630000000034</v>
      </c>
      <c r="H16" s="96">
        <f>'GNA CCAA'!G16</f>
        <v>3.4011400000000025</v>
      </c>
      <c r="I16" s="96">
        <f>'GO CCAA'!G16</f>
        <v>600.3334900000001</v>
      </c>
      <c r="J16" s="352">
        <f t="shared" si="0"/>
        <v>683.11426000000017</v>
      </c>
    </row>
    <row r="17" spans="1:10" x14ac:dyDescent="0.2">
      <c r="A17" s="375" t="s">
        <v>165</v>
      </c>
      <c r="B17" s="96">
        <f>'GNA CCAA'!B17</f>
        <v>23.127660000000006</v>
      </c>
      <c r="C17" s="96">
        <f>'GNA CCAA'!C17</f>
        <v>1.94787</v>
      </c>
      <c r="D17" s="96">
        <f>'GO CCAA'!B17</f>
        <v>111.41224000000001</v>
      </c>
      <c r="E17" s="352">
        <f t="shared" si="1"/>
        <v>136.48777000000001</v>
      </c>
      <c r="F17" s="96"/>
      <c r="G17" s="96">
        <f>'GNA CCAA'!F17</f>
        <v>209.88842</v>
      </c>
      <c r="H17" s="96">
        <f>'GNA CCAA'!G17</f>
        <v>15.031210000000014</v>
      </c>
      <c r="I17" s="96">
        <f>'GO CCAA'!G17</f>
        <v>1235.1347399999997</v>
      </c>
      <c r="J17" s="352">
        <f t="shared" si="0"/>
        <v>1460.0543699999998</v>
      </c>
    </row>
    <row r="18" spans="1:10" x14ac:dyDescent="0.2">
      <c r="A18" s="375" t="s">
        <v>166</v>
      </c>
      <c r="B18" s="96">
        <f>'GNA CCAA'!B18</f>
        <v>2.4421900000000001</v>
      </c>
      <c r="C18" s="96">
        <f>'GNA CCAA'!C18</f>
        <v>0.19613</v>
      </c>
      <c r="D18" s="96">
        <f>'GO CCAA'!B18</f>
        <v>11.479229999999999</v>
      </c>
      <c r="E18" s="352">
        <f t="shared" si="1"/>
        <v>14.11755</v>
      </c>
      <c r="F18" s="96"/>
      <c r="G18" s="96">
        <f>'GNA CCAA'!F18</f>
        <v>19.586249999999989</v>
      </c>
      <c r="H18" s="96">
        <f>'GNA CCAA'!G18</f>
        <v>1.4181999999999999</v>
      </c>
      <c r="I18" s="96">
        <f>'GO CCAA'!G18</f>
        <v>132.92529999999999</v>
      </c>
      <c r="J18" s="352">
        <f t="shared" si="0"/>
        <v>153.92974999999998</v>
      </c>
    </row>
    <row r="19" spans="1:10" x14ac:dyDescent="0.2">
      <c r="A19" s="375" t="s">
        <v>167</v>
      </c>
      <c r="B19" s="96">
        <f>'GNA CCAA'!B19</f>
        <v>40.657310000000003</v>
      </c>
      <c r="C19" s="96">
        <f>'GNA CCAA'!C19</f>
        <v>2.5325000000000002</v>
      </c>
      <c r="D19" s="96">
        <f>'GO CCAA'!B19</f>
        <v>152.82991999999999</v>
      </c>
      <c r="E19" s="352">
        <f t="shared" si="1"/>
        <v>196.01972999999998</v>
      </c>
      <c r="F19" s="96"/>
      <c r="G19" s="96">
        <f>'GNA CCAA'!F19</f>
        <v>532.36627999999996</v>
      </c>
      <c r="H19" s="96">
        <f>'GNA CCAA'!G19</f>
        <v>29.806009999999997</v>
      </c>
      <c r="I19" s="96">
        <f>'GO CCAA'!G19</f>
        <v>1919.319019999999</v>
      </c>
      <c r="J19" s="352">
        <f t="shared" si="0"/>
        <v>2481.491309999999</v>
      </c>
    </row>
    <row r="20" spans="1:10" x14ac:dyDescent="0.2">
      <c r="A20" s="375" t="s">
        <v>168</v>
      </c>
      <c r="B20" s="96">
        <f>'GNA CCAA'!B20</f>
        <v>0.49010999999999999</v>
      </c>
      <c r="C20" s="504">
        <f>'GNA CCAA'!C20</f>
        <v>0</v>
      </c>
      <c r="D20" s="96">
        <f>'GO CCAA'!B20</f>
        <v>1.38215</v>
      </c>
      <c r="E20" s="352">
        <f t="shared" si="1"/>
        <v>1.87226</v>
      </c>
      <c r="F20" s="96"/>
      <c r="G20" s="96">
        <f>'GNA CCAA'!F20</f>
        <v>5.5816499999999998</v>
      </c>
      <c r="H20" s="504">
        <f>'GNA CCAA'!G20</f>
        <v>0</v>
      </c>
      <c r="I20" s="96">
        <f>'GO CCAA'!G20</f>
        <v>15.442929999999999</v>
      </c>
      <c r="J20" s="352">
        <f t="shared" si="0"/>
        <v>21.02458</v>
      </c>
    </row>
    <row r="21" spans="1:10" x14ac:dyDescent="0.2">
      <c r="A21" s="375" t="s">
        <v>169</v>
      </c>
      <c r="B21" s="96">
        <f>'GNA CCAA'!B21</f>
        <v>13.896119999999998</v>
      </c>
      <c r="C21" s="96">
        <f>'GNA CCAA'!C21</f>
        <v>0.75822000000000001</v>
      </c>
      <c r="D21" s="96">
        <f>'GO CCAA'!B21</f>
        <v>66.480169999999987</v>
      </c>
      <c r="E21" s="352">
        <f t="shared" si="1"/>
        <v>81.134509999999977</v>
      </c>
      <c r="F21" s="96"/>
      <c r="G21" s="96">
        <f>'GNA CCAA'!F21</f>
        <v>114.97777000000001</v>
      </c>
      <c r="H21" s="96">
        <f>'GNA CCAA'!G21</f>
        <v>7.0949599999999977</v>
      </c>
      <c r="I21" s="96">
        <f>'GO CCAA'!G21</f>
        <v>822.18104999999957</v>
      </c>
      <c r="J21" s="352">
        <f t="shared" si="0"/>
        <v>944.25377999999955</v>
      </c>
    </row>
    <row r="22" spans="1:10" x14ac:dyDescent="0.2">
      <c r="A22" s="375" t="s">
        <v>170</v>
      </c>
      <c r="B22" s="96">
        <f>'GNA CCAA'!B22</f>
        <v>5.9757199999999981</v>
      </c>
      <c r="C22" s="96">
        <f>'GNA CCAA'!C22</f>
        <v>0.34952999999999995</v>
      </c>
      <c r="D22" s="96">
        <f>'GO CCAA'!B22</f>
        <v>38.67848</v>
      </c>
      <c r="E22" s="352">
        <f t="shared" si="1"/>
        <v>45.003729999999997</v>
      </c>
      <c r="F22" s="96"/>
      <c r="G22" s="96">
        <f>'GNA CCAA'!F22</f>
        <v>58.524700000000017</v>
      </c>
      <c r="H22" s="96">
        <f>'GNA CCAA'!G22</f>
        <v>2.7335700000000007</v>
      </c>
      <c r="I22" s="96">
        <f>'GO CCAA'!G22</f>
        <v>542.59324000000026</v>
      </c>
      <c r="J22" s="352">
        <f t="shared" si="0"/>
        <v>603.8515100000003</v>
      </c>
    </row>
    <row r="23" spans="1:10" x14ac:dyDescent="0.2">
      <c r="A23" s="376" t="s">
        <v>171</v>
      </c>
      <c r="B23" s="96">
        <f>'GNA CCAA'!B23</f>
        <v>16.543689999999998</v>
      </c>
      <c r="C23" s="96">
        <f>'GNA CCAA'!C23</f>
        <v>1.4322700000000002</v>
      </c>
      <c r="D23" s="96">
        <f>'GO CCAA'!B23</f>
        <v>129.14866000000004</v>
      </c>
      <c r="E23" s="352">
        <f t="shared" si="1"/>
        <v>147.12462000000002</v>
      </c>
      <c r="F23" s="96"/>
      <c r="G23" s="96">
        <f>'GNA CCAA'!F23</f>
        <v>169.55632999999992</v>
      </c>
      <c r="H23" s="96">
        <f>'GNA CCAA'!G23</f>
        <v>11.918010000000006</v>
      </c>
      <c r="I23" s="96">
        <f>'GO CCAA'!G23</f>
        <v>1658.7265600000005</v>
      </c>
      <c r="J23" s="352">
        <f t="shared" si="0"/>
        <v>1840.2009000000005</v>
      </c>
    </row>
    <row r="24" spans="1:10" x14ac:dyDescent="0.2">
      <c r="A24" s="377" t="s">
        <v>443</v>
      </c>
      <c r="B24" s="100">
        <f>'GNA CCAA'!B24</f>
        <v>434.84535999999986</v>
      </c>
      <c r="C24" s="100">
        <f>'GNA CCAA'!C24</f>
        <v>37.561849999999993</v>
      </c>
      <c r="D24" s="100">
        <f>'GO CCAA'!B24</f>
        <v>1726.1902900000002</v>
      </c>
      <c r="E24" s="100">
        <f t="shared" si="1"/>
        <v>2198.5974999999999</v>
      </c>
      <c r="F24" s="100"/>
      <c r="G24" s="100">
        <f>'GNA CCAA'!F24</f>
        <v>4158.853890000003</v>
      </c>
      <c r="H24" s="378">
        <f>'GNA CCAA'!G24</f>
        <v>340.32114000000109</v>
      </c>
      <c r="I24" s="100">
        <f>'GO CCAA'!G24</f>
        <v>20232.040489999988</v>
      </c>
      <c r="J24" s="100">
        <f t="shared" si="0"/>
        <v>24731.215519999991</v>
      </c>
    </row>
    <row r="25" spans="1:10" x14ac:dyDescent="0.2">
      <c r="J25" s="79" t="s">
        <v>223</v>
      </c>
    </row>
    <row r="26" spans="1:10" x14ac:dyDescent="0.2">
      <c r="A26" s="354" t="s">
        <v>448</v>
      </c>
      <c r="G26" s="58"/>
      <c r="H26" s="58"/>
      <c r="I26" s="58"/>
      <c r="J26" s="58"/>
    </row>
    <row r="27" spans="1:10" x14ac:dyDescent="0.2">
      <c r="A27" s="101" t="s">
        <v>224</v>
      </c>
      <c r="G27" s="58"/>
      <c r="H27" s="58"/>
      <c r="I27" s="58"/>
      <c r="J27" s="58"/>
    </row>
    <row r="28" spans="1:10" ht="18" x14ac:dyDescent="0.25">
      <c r="A28" s="102"/>
      <c r="E28" s="780"/>
      <c r="F28" s="78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13" priority="5" operator="between">
      <formula>0</formula>
      <formula>0.5</formula>
    </cfRule>
    <cfRule type="cellIs" dxfId="112" priority="6" operator="between">
      <formula>0</formula>
      <formula>0.49</formula>
    </cfRule>
  </conditionalFormatting>
  <conditionalFormatting sqref="E6:E23">
    <cfRule type="cellIs" dxfId="111" priority="3" operator="between">
      <formula>0</formula>
      <formula>0.5</formula>
    </cfRule>
    <cfRule type="cellIs" dxfId="110" priority="4" operator="between">
      <formula>0</formula>
      <formula>0.49</formula>
    </cfRule>
  </conditionalFormatting>
  <conditionalFormatting sqref="J6:J23">
    <cfRule type="cellIs" dxfId="109" priority="1" operator="between">
      <formula>0</formula>
      <formula>0.5</formula>
    </cfRule>
    <cfRule type="cellIs" dxfId="10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375" style="84" customWidth="1"/>
    <col min="4" max="4" width="10" style="84" customWidth="1"/>
    <col min="5" max="5" width="9.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75" style="84" customWidth="1"/>
    <col min="258" max="258" width="9.125" style="84" customWidth="1"/>
    <col min="259" max="259" width="8.125" style="84" bestFit="1" customWidth="1"/>
    <col min="260" max="260" width="8.875" style="84" bestFit="1" customWidth="1"/>
    <col min="261" max="261" width="8.125" style="84" bestFit="1" customWidth="1"/>
    <col min="262" max="262" width="8.375" style="84" bestFit="1" customWidth="1"/>
    <col min="263" max="263" width="7.5" style="84" bestFit="1" customWidth="1"/>
    <col min="264" max="264" width="11" style="84" bestFit="1" customWidth="1"/>
    <col min="265" max="268" width="10.125" style="84" bestFit="1" customWidth="1"/>
    <col min="269" max="512" width="10" style="84"/>
    <col min="513" max="513" width="8.375" style="84" customWidth="1"/>
    <col min="514" max="514" width="9.125" style="84" customWidth="1"/>
    <col min="515" max="515" width="8.125" style="84" bestFit="1" customWidth="1"/>
    <col min="516" max="516" width="8.875" style="84" bestFit="1" customWidth="1"/>
    <col min="517" max="517" width="8.125" style="84" bestFit="1" customWidth="1"/>
    <col min="518" max="518" width="8.375" style="84" bestFit="1" customWidth="1"/>
    <col min="519" max="519" width="7.5" style="84" bestFit="1" customWidth="1"/>
    <col min="520" max="520" width="11" style="84" bestFit="1" customWidth="1"/>
    <col min="521" max="524" width="10.125" style="84" bestFit="1" customWidth="1"/>
    <col min="525" max="768" width="10" style="84"/>
    <col min="769" max="769" width="8.375" style="84" customWidth="1"/>
    <col min="770" max="770" width="9.125" style="84" customWidth="1"/>
    <col min="771" max="771" width="8.125" style="84" bestFit="1" customWidth="1"/>
    <col min="772" max="772" width="8.875" style="84" bestFit="1" customWidth="1"/>
    <col min="773" max="773" width="8.125" style="84" bestFit="1" customWidth="1"/>
    <col min="774" max="774" width="8.375" style="84" bestFit="1" customWidth="1"/>
    <col min="775" max="775" width="7.5" style="84" bestFit="1" customWidth="1"/>
    <col min="776" max="776" width="11" style="84" bestFit="1" customWidth="1"/>
    <col min="777" max="780" width="10.125" style="84" bestFit="1" customWidth="1"/>
    <col min="781" max="1024" width="11" style="84"/>
    <col min="1025" max="1025" width="8.375" style="84" customWidth="1"/>
    <col min="1026" max="1026" width="9.125" style="84" customWidth="1"/>
    <col min="1027" max="1027" width="8.125" style="84" bestFit="1" customWidth="1"/>
    <col min="1028" max="1028" width="8.875" style="84" bestFit="1" customWidth="1"/>
    <col min="1029" max="1029" width="8.125" style="84" bestFit="1" customWidth="1"/>
    <col min="1030" max="1030" width="8.375" style="84" bestFit="1" customWidth="1"/>
    <col min="1031" max="1031" width="7.5" style="84" bestFit="1" customWidth="1"/>
    <col min="1032" max="1032" width="11" style="84" bestFit="1" customWidth="1"/>
    <col min="1033" max="1036" width="10.125" style="84" bestFit="1" customWidth="1"/>
    <col min="1037" max="1280" width="10" style="84"/>
    <col min="1281" max="1281" width="8.375" style="84" customWidth="1"/>
    <col min="1282" max="1282" width="9.125" style="84" customWidth="1"/>
    <col min="1283" max="1283" width="8.125" style="84" bestFit="1" customWidth="1"/>
    <col min="1284" max="1284" width="8.875" style="84" bestFit="1" customWidth="1"/>
    <col min="1285" max="1285" width="8.125" style="84" bestFit="1" customWidth="1"/>
    <col min="1286" max="1286" width="8.375" style="84" bestFit="1" customWidth="1"/>
    <col min="1287" max="1287" width="7.5" style="84" bestFit="1" customWidth="1"/>
    <col min="1288" max="1288" width="11" style="84" bestFit="1" customWidth="1"/>
    <col min="1289" max="1292" width="10.125" style="84" bestFit="1" customWidth="1"/>
    <col min="1293" max="1536" width="10" style="84"/>
    <col min="1537" max="1537" width="8.375" style="84" customWidth="1"/>
    <col min="1538" max="1538" width="9.125" style="84" customWidth="1"/>
    <col min="1539" max="1539" width="8.125" style="84" bestFit="1" customWidth="1"/>
    <col min="1540" max="1540" width="8.875" style="84" bestFit="1" customWidth="1"/>
    <col min="1541" max="1541" width="8.125" style="84" bestFit="1" customWidth="1"/>
    <col min="1542" max="1542" width="8.375" style="84" bestFit="1" customWidth="1"/>
    <col min="1543" max="1543" width="7.5" style="84" bestFit="1" customWidth="1"/>
    <col min="1544" max="1544" width="11" style="84" bestFit="1" customWidth="1"/>
    <col min="1545" max="1548" width="10.125" style="84" bestFit="1" customWidth="1"/>
    <col min="1549" max="1792" width="10" style="84"/>
    <col min="1793" max="1793" width="8.375" style="84" customWidth="1"/>
    <col min="1794" max="1794" width="9.125" style="84" customWidth="1"/>
    <col min="1795" max="1795" width="8.125" style="84" bestFit="1" customWidth="1"/>
    <col min="1796" max="1796" width="8.875" style="84" bestFit="1" customWidth="1"/>
    <col min="1797" max="1797" width="8.125" style="84" bestFit="1" customWidth="1"/>
    <col min="1798" max="1798" width="8.375" style="84" bestFit="1" customWidth="1"/>
    <col min="1799" max="1799" width="7.5" style="84" bestFit="1" customWidth="1"/>
    <col min="1800" max="1800" width="11" style="84" bestFit="1" customWidth="1"/>
    <col min="1801" max="1804" width="10.125" style="84" bestFit="1" customWidth="1"/>
    <col min="1805" max="2048" width="11" style="84"/>
    <col min="2049" max="2049" width="8.375" style="84" customWidth="1"/>
    <col min="2050" max="2050" width="9.125" style="84" customWidth="1"/>
    <col min="2051" max="2051" width="8.125" style="84" bestFit="1" customWidth="1"/>
    <col min="2052" max="2052" width="8.875" style="84" bestFit="1" customWidth="1"/>
    <col min="2053" max="2053" width="8.125" style="84" bestFit="1" customWidth="1"/>
    <col min="2054" max="2054" width="8.375" style="84" bestFit="1" customWidth="1"/>
    <col min="2055" max="2055" width="7.5" style="84" bestFit="1" customWidth="1"/>
    <col min="2056" max="2056" width="11" style="84" bestFit="1" customWidth="1"/>
    <col min="2057" max="2060" width="10.125" style="84" bestFit="1" customWidth="1"/>
    <col min="2061" max="2304" width="10" style="84"/>
    <col min="2305" max="2305" width="8.375" style="84" customWidth="1"/>
    <col min="2306" max="2306" width="9.125" style="84" customWidth="1"/>
    <col min="2307" max="2307" width="8.125" style="84" bestFit="1" customWidth="1"/>
    <col min="2308" max="2308" width="8.875" style="84" bestFit="1" customWidth="1"/>
    <col min="2309" max="2309" width="8.125" style="84" bestFit="1" customWidth="1"/>
    <col min="2310" max="2310" width="8.375" style="84" bestFit="1" customWidth="1"/>
    <col min="2311" max="2311" width="7.5" style="84" bestFit="1" customWidth="1"/>
    <col min="2312" max="2312" width="11" style="84" bestFit="1" customWidth="1"/>
    <col min="2313" max="2316" width="10.125" style="84" bestFit="1" customWidth="1"/>
    <col min="2317" max="2560" width="10" style="84"/>
    <col min="2561" max="2561" width="8.375" style="84" customWidth="1"/>
    <col min="2562" max="2562" width="9.125" style="84" customWidth="1"/>
    <col min="2563" max="2563" width="8.125" style="84" bestFit="1" customWidth="1"/>
    <col min="2564" max="2564" width="8.875" style="84" bestFit="1" customWidth="1"/>
    <col min="2565" max="2565" width="8.125" style="84" bestFit="1" customWidth="1"/>
    <col min="2566" max="2566" width="8.375" style="84" bestFit="1" customWidth="1"/>
    <col min="2567" max="2567" width="7.5" style="84" bestFit="1" customWidth="1"/>
    <col min="2568" max="2568" width="11" style="84" bestFit="1" customWidth="1"/>
    <col min="2569" max="2572" width="10.125" style="84" bestFit="1" customWidth="1"/>
    <col min="2573" max="2816" width="10" style="84"/>
    <col min="2817" max="2817" width="8.375" style="84" customWidth="1"/>
    <col min="2818" max="2818" width="9.125" style="84" customWidth="1"/>
    <col min="2819" max="2819" width="8.125" style="84" bestFit="1" customWidth="1"/>
    <col min="2820" max="2820" width="8.875" style="84" bestFit="1" customWidth="1"/>
    <col min="2821" max="2821" width="8.125" style="84" bestFit="1" customWidth="1"/>
    <col min="2822" max="2822" width="8.375" style="84" bestFit="1" customWidth="1"/>
    <col min="2823" max="2823" width="7.5" style="84" bestFit="1" customWidth="1"/>
    <col min="2824" max="2824" width="11" style="84" bestFit="1" customWidth="1"/>
    <col min="2825" max="2828" width="10.125" style="84" bestFit="1" customWidth="1"/>
    <col min="2829" max="3072" width="11" style="84"/>
    <col min="3073" max="3073" width="8.375" style="84" customWidth="1"/>
    <col min="3074" max="3074" width="9.125" style="84" customWidth="1"/>
    <col min="3075" max="3075" width="8.125" style="84" bestFit="1" customWidth="1"/>
    <col min="3076" max="3076" width="8.875" style="84" bestFit="1" customWidth="1"/>
    <col min="3077" max="3077" width="8.125" style="84" bestFit="1" customWidth="1"/>
    <col min="3078" max="3078" width="8.375" style="84" bestFit="1" customWidth="1"/>
    <col min="3079" max="3079" width="7.5" style="84" bestFit="1" customWidth="1"/>
    <col min="3080" max="3080" width="11" style="84" bestFit="1" customWidth="1"/>
    <col min="3081" max="3084" width="10.125" style="84" bestFit="1" customWidth="1"/>
    <col min="3085" max="3328" width="10" style="84"/>
    <col min="3329" max="3329" width="8.375" style="84" customWidth="1"/>
    <col min="3330" max="3330" width="9.125" style="84" customWidth="1"/>
    <col min="3331" max="3331" width="8.125" style="84" bestFit="1" customWidth="1"/>
    <col min="3332" max="3332" width="8.875" style="84" bestFit="1" customWidth="1"/>
    <col min="3333" max="3333" width="8.125" style="84" bestFit="1" customWidth="1"/>
    <col min="3334" max="3334" width="8.375" style="84" bestFit="1" customWidth="1"/>
    <col min="3335" max="3335" width="7.5" style="84" bestFit="1" customWidth="1"/>
    <col min="3336" max="3336" width="11" style="84" bestFit="1" customWidth="1"/>
    <col min="3337" max="3340" width="10.125" style="84" bestFit="1" customWidth="1"/>
    <col min="3341" max="3584" width="10" style="84"/>
    <col min="3585" max="3585" width="8.375" style="84" customWidth="1"/>
    <col min="3586" max="3586" width="9.125" style="84" customWidth="1"/>
    <col min="3587" max="3587" width="8.125" style="84" bestFit="1" customWidth="1"/>
    <col min="3588" max="3588" width="8.875" style="84" bestFit="1" customWidth="1"/>
    <col min="3589" max="3589" width="8.125" style="84" bestFit="1" customWidth="1"/>
    <col min="3590" max="3590" width="8.375" style="84" bestFit="1" customWidth="1"/>
    <col min="3591" max="3591" width="7.5" style="84" bestFit="1" customWidth="1"/>
    <col min="3592" max="3592" width="11" style="84" bestFit="1" customWidth="1"/>
    <col min="3593" max="3596" width="10.125" style="84" bestFit="1" customWidth="1"/>
    <col min="3597" max="3840" width="10" style="84"/>
    <col min="3841" max="3841" width="8.375" style="84" customWidth="1"/>
    <col min="3842" max="3842" width="9.125" style="84" customWidth="1"/>
    <col min="3843" max="3843" width="8.125" style="84" bestFit="1" customWidth="1"/>
    <col min="3844" max="3844" width="8.875" style="84" bestFit="1" customWidth="1"/>
    <col min="3845" max="3845" width="8.125" style="84" bestFit="1" customWidth="1"/>
    <col min="3846" max="3846" width="8.375" style="84" bestFit="1" customWidth="1"/>
    <col min="3847" max="3847" width="7.5" style="84" bestFit="1" customWidth="1"/>
    <col min="3848" max="3848" width="11" style="84" bestFit="1" customWidth="1"/>
    <col min="3849" max="3852" width="10.125" style="84" bestFit="1" customWidth="1"/>
    <col min="3853" max="4096" width="11" style="84"/>
    <col min="4097" max="4097" width="8.375" style="84" customWidth="1"/>
    <col min="4098" max="4098" width="9.125" style="84" customWidth="1"/>
    <col min="4099" max="4099" width="8.125" style="84" bestFit="1" customWidth="1"/>
    <col min="4100" max="4100" width="8.875" style="84" bestFit="1" customWidth="1"/>
    <col min="4101" max="4101" width="8.125" style="84" bestFit="1" customWidth="1"/>
    <col min="4102" max="4102" width="8.375" style="84" bestFit="1" customWidth="1"/>
    <col min="4103" max="4103" width="7.5" style="84" bestFit="1" customWidth="1"/>
    <col min="4104" max="4104" width="11" style="84" bestFit="1" customWidth="1"/>
    <col min="4105" max="4108" width="10.125" style="84" bestFit="1" customWidth="1"/>
    <col min="4109" max="4352" width="10" style="84"/>
    <col min="4353" max="4353" width="8.375" style="84" customWidth="1"/>
    <col min="4354" max="4354" width="9.125" style="84" customWidth="1"/>
    <col min="4355" max="4355" width="8.125" style="84" bestFit="1" customWidth="1"/>
    <col min="4356" max="4356" width="8.875" style="84" bestFit="1" customWidth="1"/>
    <col min="4357" max="4357" width="8.125" style="84" bestFit="1" customWidth="1"/>
    <col min="4358" max="4358" width="8.375" style="84" bestFit="1" customWidth="1"/>
    <col min="4359" max="4359" width="7.5" style="84" bestFit="1" customWidth="1"/>
    <col min="4360" max="4360" width="11" style="84" bestFit="1" customWidth="1"/>
    <col min="4361" max="4364" width="10.125" style="84" bestFit="1" customWidth="1"/>
    <col min="4365" max="4608" width="10" style="84"/>
    <col min="4609" max="4609" width="8.375" style="84" customWidth="1"/>
    <col min="4610" max="4610" width="9.125" style="84" customWidth="1"/>
    <col min="4611" max="4611" width="8.125" style="84" bestFit="1" customWidth="1"/>
    <col min="4612" max="4612" width="8.875" style="84" bestFit="1" customWidth="1"/>
    <col min="4613" max="4613" width="8.125" style="84" bestFit="1" customWidth="1"/>
    <col min="4614" max="4614" width="8.375" style="84" bestFit="1" customWidth="1"/>
    <col min="4615" max="4615" width="7.5" style="84" bestFit="1" customWidth="1"/>
    <col min="4616" max="4616" width="11" style="84" bestFit="1" customWidth="1"/>
    <col min="4617" max="4620" width="10.125" style="84" bestFit="1" customWidth="1"/>
    <col min="4621" max="4864" width="10" style="84"/>
    <col min="4865" max="4865" width="8.375" style="84" customWidth="1"/>
    <col min="4866" max="4866" width="9.125" style="84" customWidth="1"/>
    <col min="4867" max="4867" width="8.125" style="84" bestFit="1" customWidth="1"/>
    <col min="4868" max="4868" width="8.875" style="84" bestFit="1" customWidth="1"/>
    <col min="4869" max="4869" width="8.125" style="84" bestFit="1" customWidth="1"/>
    <col min="4870" max="4870" width="8.375" style="84" bestFit="1" customWidth="1"/>
    <col min="4871" max="4871" width="7.5" style="84" bestFit="1" customWidth="1"/>
    <col min="4872" max="4872" width="11" style="84" bestFit="1" customWidth="1"/>
    <col min="4873" max="4876" width="10.125" style="84" bestFit="1" customWidth="1"/>
    <col min="4877" max="5120" width="11" style="84"/>
    <col min="5121" max="5121" width="8.375" style="84" customWidth="1"/>
    <col min="5122" max="5122" width="9.125" style="84" customWidth="1"/>
    <col min="5123" max="5123" width="8.125" style="84" bestFit="1" customWidth="1"/>
    <col min="5124" max="5124" width="8.875" style="84" bestFit="1" customWidth="1"/>
    <col min="5125" max="5125" width="8.125" style="84" bestFit="1" customWidth="1"/>
    <col min="5126" max="5126" width="8.375" style="84" bestFit="1" customWidth="1"/>
    <col min="5127" max="5127" width="7.5" style="84" bestFit="1" customWidth="1"/>
    <col min="5128" max="5128" width="11" style="84" bestFit="1" customWidth="1"/>
    <col min="5129" max="5132" width="10.125" style="84" bestFit="1" customWidth="1"/>
    <col min="5133" max="5376" width="10" style="84"/>
    <col min="5377" max="5377" width="8.375" style="84" customWidth="1"/>
    <col min="5378" max="5378" width="9.125" style="84" customWidth="1"/>
    <col min="5379" max="5379" width="8.125" style="84" bestFit="1" customWidth="1"/>
    <col min="5380" max="5380" width="8.875" style="84" bestFit="1" customWidth="1"/>
    <col min="5381" max="5381" width="8.125" style="84" bestFit="1" customWidth="1"/>
    <col min="5382" max="5382" width="8.375" style="84" bestFit="1" customWidth="1"/>
    <col min="5383" max="5383" width="7.5" style="84" bestFit="1" customWidth="1"/>
    <col min="5384" max="5384" width="11" style="84" bestFit="1" customWidth="1"/>
    <col min="5385" max="5388" width="10.125" style="84" bestFit="1" customWidth="1"/>
    <col min="5389" max="5632" width="10" style="84"/>
    <col min="5633" max="5633" width="8.375" style="84" customWidth="1"/>
    <col min="5634" max="5634" width="9.125" style="84" customWidth="1"/>
    <col min="5635" max="5635" width="8.125" style="84" bestFit="1" customWidth="1"/>
    <col min="5636" max="5636" width="8.875" style="84" bestFit="1" customWidth="1"/>
    <col min="5637" max="5637" width="8.125" style="84" bestFit="1" customWidth="1"/>
    <col min="5638" max="5638" width="8.375" style="84" bestFit="1" customWidth="1"/>
    <col min="5639" max="5639" width="7.5" style="84" bestFit="1" customWidth="1"/>
    <col min="5640" max="5640" width="11" style="84" bestFit="1" customWidth="1"/>
    <col min="5641" max="5644" width="10.125" style="84" bestFit="1" customWidth="1"/>
    <col min="5645" max="5888" width="10" style="84"/>
    <col min="5889" max="5889" width="8.375" style="84" customWidth="1"/>
    <col min="5890" max="5890" width="9.125" style="84" customWidth="1"/>
    <col min="5891" max="5891" width="8.125" style="84" bestFit="1" customWidth="1"/>
    <col min="5892" max="5892" width="8.875" style="84" bestFit="1" customWidth="1"/>
    <col min="5893" max="5893" width="8.125" style="84" bestFit="1" customWidth="1"/>
    <col min="5894" max="5894" width="8.375" style="84" bestFit="1" customWidth="1"/>
    <col min="5895" max="5895" width="7.5" style="84" bestFit="1" customWidth="1"/>
    <col min="5896" max="5896" width="11" style="84" bestFit="1" customWidth="1"/>
    <col min="5897" max="5900" width="10.125" style="84" bestFit="1" customWidth="1"/>
    <col min="5901" max="6144" width="11" style="84"/>
    <col min="6145" max="6145" width="8.375" style="84" customWidth="1"/>
    <col min="6146" max="6146" width="9.125" style="84" customWidth="1"/>
    <col min="6147" max="6147" width="8.125" style="84" bestFit="1" customWidth="1"/>
    <col min="6148" max="6148" width="8.875" style="84" bestFit="1" customWidth="1"/>
    <col min="6149" max="6149" width="8.125" style="84" bestFit="1" customWidth="1"/>
    <col min="6150" max="6150" width="8.375" style="84" bestFit="1" customWidth="1"/>
    <col min="6151" max="6151" width="7.5" style="84" bestFit="1" customWidth="1"/>
    <col min="6152" max="6152" width="11" style="84" bestFit="1" customWidth="1"/>
    <col min="6153" max="6156" width="10.125" style="84" bestFit="1" customWidth="1"/>
    <col min="6157" max="6400" width="10" style="84"/>
    <col min="6401" max="6401" width="8.375" style="84" customWidth="1"/>
    <col min="6402" max="6402" width="9.125" style="84" customWidth="1"/>
    <col min="6403" max="6403" width="8.125" style="84" bestFit="1" customWidth="1"/>
    <col min="6404" max="6404" width="8.875" style="84" bestFit="1" customWidth="1"/>
    <col min="6405" max="6405" width="8.125" style="84" bestFit="1" customWidth="1"/>
    <col min="6406" max="6406" width="8.375" style="84" bestFit="1" customWidth="1"/>
    <col min="6407" max="6407" width="7.5" style="84" bestFit="1" customWidth="1"/>
    <col min="6408" max="6408" width="11" style="84" bestFit="1" customWidth="1"/>
    <col min="6409" max="6412" width="10.125" style="84" bestFit="1" customWidth="1"/>
    <col min="6413" max="6656" width="10" style="84"/>
    <col min="6657" max="6657" width="8.375" style="84" customWidth="1"/>
    <col min="6658" max="6658" width="9.125" style="84" customWidth="1"/>
    <col min="6659" max="6659" width="8.125" style="84" bestFit="1" customWidth="1"/>
    <col min="6660" max="6660" width="8.875" style="84" bestFit="1" customWidth="1"/>
    <col min="6661" max="6661" width="8.125" style="84" bestFit="1" customWidth="1"/>
    <col min="6662" max="6662" width="8.375" style="84" bestFit="1" customWidth="1"/>
    <col min="6663" max="6663" width="7.5" style="84" bestFit="1" customWidth="1"/>
    <col min="6664" max="6664" width="11" style="84" bestFit="1" customWidth="1"/>
    <col min="6665" max="6668" width="10.125" style="84" bestFit="1" customWidth="1"/>
    <col min="6669" max="6912" width="10" style="84"/>
    <col min="6913" max="6913" width="8.375" style="84" customWidth="1"/>
    <col min="6914" max="6914" width="9.125" style="84" customWidth="1"/>
    <col min="6915" max="6915" width="8.125" style="84" bestFit="1" customWidth="1"/>
    <col min="6916" max="6916" width="8.875" style="84" bestFit="1" customWidth="1"/>
    <col min="6917" max="6917" width="8.125" style="84" bestFit="1" customWidth="1"/>
    <col min="6918" max="6918" width="8.375" style="84" bestFit="1" customWidth="1"/>
    <col min="6919" max="6919" width="7.5" style="84" bestFit="1" customWidth="1"/>
    <col min="6920" max="6920" width="11" style="84" bestFit="1" customWidth="1"/>
    <col min="6921" max="6924" width="10.125" style="84" bestFit="1" customWidth="1"/>
    <col min="6925" max="7168" width="11" style="84"/>
    <col min="7169" max="7169" width="8.375" style="84" customWidth="1"/>
    <col min="7170" max="7170" width="9.125" style="84" customWidth="1"/>
    <col min="7171" max="7171" width="8.125" style="84" bestFit="1" customWidth="1"/>
    <col min="7172" max="7172" width="8.875" style="84" bestFit="1" customWidth="1"/>
    <col min="7173" max="7173" width="8.125" style="84" bestFit="1" customWidth="1"/>
    <col min="7174" max="7174" width="8.375" style="84" bestFit="1" customWidth="1"/>
    <col min="7175" max="7175" width="7.5" style="84" bestFit="1" customWidth="1"/>
    <col min="7176" max="7176" width="11" style="84" bestFit="1" customWidth="1"/>
    <col min="7177" max="7180" width="10.125" style="84" bestFit="1" customWidth="1"/>
    <col min="7181" max="7424" width="10" style="84"/>
    <col min="7425" max="7425" width="8.375" style="84" customWidth="1"/>
    <col min="7426" max="7426" width="9.125" style="84" customWidth="1"/>
    <col min="7427" max="7427" width="8.125" style="84" bestFit="1" customWidth="1"/>
    <col min="7428" max="7428" width="8.875" style="84" bestFit="1" customWidth="1"/>
    <col min="7429" max="7429" width="8.125" style="84" bestFit="1" customWidth="1"/>
    <col min="7430" max="7430" width="8.375" style="84" bestFit="1" customWidth="1"/>
    <col min="7431" max="7431" width="7.5" style="84" bestFit="1" customWidth="1"/>
    <col min="7432" max="7432" width="11" style="84" bestFit="1" customWidth="1"/>
    <col min="7433" max="7436" width="10.125" style="84" bestFit="1" customWidth="1"/>
    <col min="7437" max="7680" width="10" style="84"/>
    <col min="7681" max="7681" width="8.375" style="84" customWidth="1"/>
    <col min="7682" max="7682" width="9.125" style="84" customWidth="1"/>
    <col min="7683" max="7683" width="8.125" style="84" bestFit="1" customWidth="1"/>
    <col min="7684" max="7684" width="8.875" style="84" bestFit="1" customWidth="1"/>
    <col min="7685" max="7685" width="8.125" style="84" bestFit="1" customWidth="1"/>
    <col min="7686" max="7686" width="8.375" style="84" bestFit="1" customWidth="1"/>
    <col min="7687" max="7687" width="7.5" style="84" bestFit="1" customWidth="1"/>
    <col min="7688" max="7688" width="11" style="84" bestFit="1" customWidth="1"/>
    <col min="7689" max="7692" width="10.125" style="84" bestFit="1" customWidth="1"/>
    <col min="7693" max="7936" width="10" style="84"/>
    <col min="7937" max="7937" width="8.375" style="84" customWidth="1"/>
    <col min="7938" max="7938" width="9.125" style="84" customWidth="1"/>
    <col min="7939" max="7939" width="8.125" style="84" bestFit="1" customWidth="1"/>
    <col min="7940" max="7940" width="8.875" style="84" bestFit="1" customWidth="1"/>
    <col min="7941" max="7941" width="8.125" style="84" bestFit="1" customWidth="1"/>
    <col min="7942" max="7942" width="8.375" style="84" bestFit="1" customWidth="1"/>
    <col min="7943" max="7943" width="7.5" style="84" bestFit="1" customWidth="1"/>
    <col min="7944" max="7944" width="11" style="84" bestFit="1" customWidth="1"/>
    <col min="7945" max="7948" width="10.125" style="84" bestFit="1" customWidth="1"/>
    <col min="7949" max="8192" width="11" style="84"/>
    <col min="8193" max="8193" width="8.375" style="84" customWidth="1"/>
    <col min="8194" max="8194" width="9.125" style="84" customWidth="1"/>
    <col min="8195" max="8195" width="8.125" style="84" bestFit="1" customWidth="1"/>
    <col min="8196" max="8196" width="8.875" style="84" bestFit="1" customWidth="1"/>
    <col min="8197" max="8197" width="8.125" style="84" bestFit="1" customWidth="1"/>
    <col min="8198" max="8198" width="8.375" style="84" bestFit="1" customWidth="1"/>
    <col min="8199" max="8199" width="7.5" style="84" bestFit="1" customWidth="1"/>
    <col min="8200" max="8200" width="11" style="84" bestFit="1" customWidth="1"/>
    <col min="8201" max="8204" width="10.125" style="84" bestFit="1" customWidth="1"/>
    <col min="8205" max="8448" width="10" style="84"/>
    <col min="8449" max="8449" width="8.375" style="84" customWidth="1"/>
    <col min="8450" max="8450" width="9.125" style="84" customWidth="1"/>
    <col min="8451" max="8451" width="8.125" style="84" bestFit="1" customWidth="1"/>
    <col min="8452" max="8452" width="8.875" style="84" bestFit="1" customWidth="1"/>
    <col min="8453" max="8453" width="8.125" style="84" bestFit="1" customWidth="1"/>
    <col min="8454" max="8454" width="8.375" style="84" bestFit="1" customWidth="1"/>
    <col min="8455" max="8455" width="7.5" style="84" bestFit="1" customWidth="1"/>
    <col min="8456" max="8456" width="11" style="84" bestFit="1" customWidth="1"/>
    <col min="8457" max="8460" width="10.125" style="84" bestFit="1" customWidth="1"/>
    <col min="8461" max="8704" width="10" style="84"/>
    <col min="8705" max="8705" width="8.375" style="84" customWidth="1"/>
    <col min="8706" max="8706" width="9.125" style="84" customWidth="1"/>
    <col min="8707" max="8707" width="8.125" style="84" bestFit="1" customWidth="1"/>
    <col min="8708" max="8708" width="8.875" style="84" bestFit="1" customWidth="1"/>
    <col min="8709" max="8709" width="8.125" style="84" bestFit="1" customWidth="1"/>
    <col min="8710" max="8710" width="8.375" style="84" bestFit="1" customWidth="1"/>
    <col min="8711" max="8711" width="7.5" style="84" bestFit="1" customWidth="1"/>
    <col min="8712" max="8712" width="11" style="84" bestFit="1" customWidth="1"/>
    <col min="8713" max="8716" width="10.125" style="84" bestFit="1" customWidth="1"/>
    <col min="8717" max="8960" width="10" style="84"/>
    <col min="8961" max="8961" width="8.375" style="84" customWidth="1"/>
    <col min="8962" max="8962" width="9.125" style="84" customWidth="1"/>
    <col min="8963" max="8963" width="8.125" style="84" bestFit="1" customWidth="1"/>
    <col min="8964" max="8964" width="8.875" style="84" bestFit="1" customWidth="1"/>
    <col min="8965" max="8965" width="8.125" style="84" bestFit="1" customWidth="1"/>
    <col min="8966" max="8966" width="8.375" style="84" bestFit="1" customWidth="1"/>
    <col min="8967" max="8967" width="7.5" style="84" bestFit="1" customWidth="1"/>
    <col min="8968" max="8968" width="11" style="84" bestFit="1" customWidth="1"/>
    <col min="8969" max="8972" width="10.125" style="84" bestFit="1" customWidth="1"/>
    <col min="8973" max="9216" width="11" style="84"/>
    <col min="9217" max="9217" width="8.375" style="84" customWidth="1"/>
    <col min="9218" max="9218" width="9.125" style="84" customWidth="1"/>
    <col min="9219" max="9219" width="8.125" style="84" bestFit="1" customWidth="1"/>
    <col min="9220" max="9220" width="8.875" style="84" bestFit="1" customWidth="1"/>
    <col min="9221" max="9221" width="8.125" style="84" bestFit="1" customWidth="1"/>
    <col min="9222" max="9222" width="8.375" style="84" bestFit="1" customWidth="1"/>
    <col min="9223" max="9223" width="7.5" style="84" bestFit="1" customWidth="1"/>
    <col min="9224" max="9224" width="11" style="84" bestFit="1" customWidth="1"/>
    <col min="9225" max="9228" width="10.125" style="84" bestFit="1" customWidth="1"/>
    <col min="9229" max="9472" width="10" style="84"/>
    <col min="9473" max="9473" width="8.375" style="84" customWidth="1"/>
    <col min="9474" max="9474" width="9.125" style="84" customWidth="1"/>
    <col min="9475" max="9475" width="8.125" style="84" bestFit="1" customWidth="1"/>
    <col min="9476" max="9476" width="8.875" style="84" bestFit="1" customWidth="1"/>
    <col min="9477" max="9477" width="8.125" style="84" bestFit="1" customWidth="1"/>
    <col min="9478" max="9478" width="8.375" style="84" bestFit="1" customWidth="1"/>
    <col min="9479" max="9479" width="7.5" style="84" bestFit="1" customWidth="1"/>
    <col min="9480" max="9480" width="11" style="84" bestFit="1" customWidth="1"/>
    <col min="9481" max="9484" width="10.125" style="84" bestFit="1" customWidth="1"/>
    <col min="9485" max="9728" width="10" style="84"/>
    <col min="9729" max="9729" width="8.375" style="84" customWidth="1"/>
    <col min="9730" max="9730" width="9.125" style="84" customWidth="1"/>
    <col min="9731" max="9731" width="8.125" style="84" bestFit="1" customWidth="1"/>
    <col min="9732" max="9732" width="8.875" style="84" bestFit="1" customWidth="1"/>
    <col min="9733" max="9733" width="8.125" style="84" bestFit="1" customWidth="1"/>
    <col min="9734" max="9734" width="8.375" style="84" bestFit="1" customWidth="1"/>
    <col min="9735" max="9735" width="7.5" style="84" bestFit="1" customWidth="1"/>
    <col min="9736" max="9736" width="11" style="84" bestFit="1" customWidth="1"/>
    <col min="9737" max="9740" width="10.125" style="84" bestFit="1" customWidth="1"/>
    <col min="9741" max="9984" width="10" style="84"/>
    <col min="9985" max="9985" width="8.375" style="84" customWidth="1"/>
    <col min="9986" max="9986" width="9.125" style="84" customWidth="1"/>
    <col min="9987" max="9987" width="8.125" style="84" bestFit="1" customWidth="1"/>
    <col min="9988" max="9988" width="8.875" style="84" bestFit="1" customWidth="1"/>
    <col min="9989" max="9989" width="8.125" style="84" bestFit="1" customWidth="1"/>
    <col min="9990" max="9990" width="8.375" style="84" bestFit="1" customWidth="1"/>
    <col min="9991" max="9991" width="7.5" style="84" bestFit="1" customWidth="1"/>
    <col min="9992" max="9992" width="11" style="84" bestFit="1" customWidth="1"/>
    <col min="9993" max="9996" width="10.125" style="84" bestFit="1" customWidth="1"/>
    <col min="9997" max="10240" width="11" style="84"/>
    <col min="10241" max="10241" width="8.375" style="84" customWidth="1"/>
    <col min="10242" max="10242" width="9.125" style="84" customWidth="1"/>
    <col min="10243" max="10243" width="8.125" style="84" bestFit="1" customWidth="1"/>
    <col min="10244" max="10244" width="8.875" style="84" bestFit="1" customWidth="1"/>
    <col min="10245" max="10245" width="8.125" style="84" bestFit="1" customWidth="1"/>
    <col min="10246" max="10246" width="8.37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375" style="84" customWidth="1"/>
    <col min="10498" max="10498" width="9.125" style="84" customWidth="1"/>
    <col min="10499" max="10499" width="8.125" style="84" bestFit="1" customWidth="1"/>
    <col min="10500" max="10500" width="8.875" style="84" bestFit="1" customWidth="1"/>
    <col min="10501" max="10501" width="8.125" style="84" bestFit="1" customWidth="1"/>
    <col min="10502" max="10502" width="8.37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375" style="84" customWidth="1"/>
    <col min="10754" max="10754" width="9.125" style="84" customWidth="1"/>
    <col min="10755" max="10755" width="8.125" style="84" bestFit="1" customWidth="1"/>
    <col min="10756" max="10756" width="8.875" style="84" bestFit="1" customWidth="1"/>
    <col min="10757" max="10757" width="8.125" style="84" bestFit="1" customWidth="1"/>
    <col min="10758" max="10758" width="8.37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375" style="84" customWidth="1"/>
    <col min="11010" max="11010" width="9.125" style="84" customWidth="1"/>
    <col min="11011" max="11011" width="8.125" style="84" bestFit="1" customWidth="1"/>
    <col min="11012" max="11012" width="8.875" style="84" bestFit="1" customWidth="1"/>
    <col min="11013" max="11013" width="8.125" style="84" bestFit="1" customWidth="1"/>
    <col min="11014" max="11014" width="8.37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375" style="84" customWidth="1"/>
    <col min="11266" max="11266" width="9.125" style="84" customWidth="1"/>
    <col min="11267" max="11267" width="8.125" style="84" bestFit="1" customWidth="1"/>
    <col min="11268" max="11268" width="8.875" style="84" bestFit="1" customWidth="1"/>
    <col min="11269" max="11269" width="8.125" style="84" bestFit="1" customWidth="1"/>
    <col min="11270" max="11270" width="8.37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375" style="84" customWidth="1"/>
    <col min="11522" max="11522" width="9.125" style="84" customWidth="1"/>
    <col min="11523" max="11523" width="8.125" style="84" bestFit="1" customWidth="1"/>
    <col min="11524" max="11524" width="8.875" style="84" bestFit="1" customWidth="1"/>
    <col min="11525" max="11525" width="8.125" style="84" bestFit="1" customWidth="1"/>
    <col min="11526" max="11526" width="8.37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375" style="84" customWidth="1"/>
    <col min="11778" max="11778" width="9.125" style="84" customWidth="1"/>
    <col min="11779" max="11779" width="8.125" style="84" bestFit="1" customWidth="1"/>
    <col min="11780" max="11780" width="8.875" style="84" bestFit="1" customWidth="1"/>
    <col min="11781" max="11781" width="8.125" style="84" bestFit="1" customWidth="1"/>
    <col min="11782" max="11782" width="8.37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375" style="84" customWidth="1"/>
    <col min="12034" max="12034" width="9.125" style="84" customWidth="1"/>
    <col min="12035" max="12035" width="8.125" style="84" bestFit="1" customWidth="1"/>
    <col min="12036" max="12036" width="8.875" style="84" bestFit="1" customWidth="1"/>
    <col min="12037" max="12037" width="8.125" style="84" bestFit="1" customWidth="1"/>
    <col min="12038" max="12038" width="8.37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375" style="84" customWidth="1"/>
    <col min="12290" max="12290" width="9.125" style="84" customWidth="1"/>
    <col min="12291" max="12291" width="8.125" style="84" bestFit="1" customWidth="1"/>
    <col min="12292" max="12292" width="8.875" style="84" bestFit="1" customWidth="1"/>
    <col min="12293" max="12293" width="8.125" style="84" bestFit="1" customWidth="1"/>
    <col min="12294" max="12294" width="8.37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375" style="84" customWidth="1"/>
    <col min="12546" max="12546" width="9.125" style="84" customWidth="1"/>
    <col min="12547" max="12547" width="8.125" style="84" bestFit="1" customWidth="1"/>
    <col min="12548" max="12548" width="8.875" style="84" bestFit="1" customWidth="1"/>
    <col min="12549" max="12549" width="8.125" style="84" bestFit="1" customWidth="1"/>
    <col min="12550" max="12550" width="8.37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375" style="84" customWidth="1"/>
    <col min="12802" max="12802" width="9.125" style="84" customWidth="1"/>
    <col min="12803" max="12803" width="8.125" style="84" bestFit="1" customWidth="1"/>
    <col min="12804" max="12804" width="8.875" style="84" bestFit="1" customWidth="1"/>
    <col min="12805" max="12805" width="8.125" style="84" bestFit="1" customWidth="1"/>
    <col min="12806" max="12806" width="8.37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375" style="84" customWidth="1"/>
    <col min="13058" max="13058" width="9.125" style="84" customWidth="1"/>
    <col min="13059" max="13059" width="8.125" style="84" bestFit="1" customWidth="1"/>
    <col min="13060" max="13060" width="8.875" style="84" bestFit="1" customWidth="1"/>
    <col min="13061" max="13061" width="8.125" style="84" bestFit="1" customWidth="1"/>
    <col min="13062" max="13062" width="8.37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375" style="84" customWidth="1"/>
    <col min="13314" max="13314" width="9.125" style="84" customWidth="1"/>
    <col min="13315" max="13315" width="8.125" style="84" bestFit="1" customWidth="1"/>
    <col min="13316" max="13316" width="8.875" style="84" bestFit="1" customWidth="1"/>
    <col min="13317" max="13317" width="8.125" style="84" bestFit="1" customWidth="1"/>
    <col min="13318" max="13318" width="8.37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375" style="84" customWidth="1"/>
    <col min="13570" max="13570" width="9.125" style="84" customWidth="1"/>
    <col min="13571" max="13571" width="8.125" style="84" bestFit="1" customWidth="1"/>
    <col min="13572" max="13572" width="8.875" style="84" bestFit="1" customWidth="1"/>
    <col min="13573" max="13573" width="8.125" style="84" bestFit="1" customWidth="1"/>
    <col min="13574" max="13574" width="8.37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375" style="84" customWidth="1"/>
    <col min="13826" max="13826" width="9.125" style="84" customWidth="1"/>
    <col min="13827" max="13827" width="8.125" style="84" bestFit="1" customWidth="1"/>
    <col min="13828" max="13828" width="8.875" style="84" bestFit="1" customWidth="1"/>
    <col min="13829" max="13829" width="8.125" style="84" bestFit="1" customWidth="1"/>
    <col min="13830" max="13830" width="8.37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375" style="84" customWidth="1"/>
    <col min="14082" max="14082" width="9.125" style="84" customWidth="1"/>
    <col min="14083" max="14083" width="8.125" style="84" bestFit="1" customWidth="1"/>
    <col min="14084" max="14084" width="8.875" style="84" bestFit="1" customWidth="1"/>
    <col min="14085" max="14085" width="8.125" style="84" bestFit="1" customWidth="1"/>
    <col min="14086" max="14086" width="8.37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375" style="84" customWidth="1"/>
    <col min="14338" max="14338" width="9.125" style="84" customWidth="1"/>
    <col min="14339" max="14339" width="8.125" style="84" bestFit="1" customWidth="1"/>
    <col min="14340" max="14340" width="8.875" style="84" bestFit="1" customWidth="1"/>
    <col min="14341" max="14341" width="8.125" style="84" bestFit="1" customWidth="1"/>
    <col min="14342" max="14342" width="8.37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375" style="84" customWidth="1"/>
    <col min="14594" max="14594" width="9.125" style="84" customWidth="1"/>
    <col min="14595" max="14595" width="8.125" style="84" bestFit="1" customWidth="1"/>
    <col min="14596" max="14596" width="8.875" style="84" bestFit="1" customWidth="1"/>
    <col min="14597" max="14597" width="8.125" style="84" bestFit="1" customWidth="1"/>
    <col min="14598" max="14598" width="8.37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375" style="84" customWidth="1"/>
    <col min="14850" max="14850" width="9.125" style="84" customWidth="1"/>
    <col min="14851" max="14851" width="8.125" style="84" bestFit="1" customWidth="1"/>
    <col min="14852" max="14852" width="8.875" style="84" bestFit="1" customWidth="1"/>
    <col min="14853" max="14853" width="8.125" style="84" bestFit="1" customWidth="1"/>
    <col min="14854" max="14854" width="8.37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375" style="84" customWidth="1"/>
    <col min="15106" max="15106" width="9.125" style="84" customWidth="1"/>
    <col min="15107" max="15107" width="8.125" style="84" bestFit="1" customWidth="1"/>
    <col min="15108" max="15108" width="8.875" style="84" bestFit="1" customWidth="1"/>
    <col min="15109" max="15109" width="8.125" style="84" bestFit="1" customWidth="1"/>
    <col min="15110" max="15110" width="8.37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375" style="84" customWidth="1"/>
    <col min="15362" max="15362" width="9.125" style="84" customWidth="1"/>
    <col min="15363" max="15363" width="8.125" style="84" bestFit="1" customWidth="1"/>
    <col min="15364" max="15364" width="8.875" style="84" bestFit="1" customWidth="1"/>
    <col min="15365" max="15365" width="8.125" style="84" bestFit="1" customWidth="1"/>
    <col min="15366" max="15366" width="8.37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375" style="84" customWidth="1"/>
    <col min="15618" max="15618" width="9.125" style="84" customWidth="1"/>
    <col min="15619" max="15619" width="8.125" style="84" bestFit="1" customWidth="1"/>
    <col min="15620" max="15620" width="8.875" style="84" bestFit="1" customWidth="1"/>
    <col min="15621" max="15621" width="8.125" style="84" bestFit="1" customWidth="1"/>
    <col min="15622" max="15622" width="8.37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375" style="84" customWidth="1"/>
    <col min="15874" max="15874" width="9.125" style="84" customWidth="1"/>
    <col min="15875" max="15875" width="8.125" style="84" bestFit="1" customWidth="1"/>
    <col min="15876" max="15876" width="8.875" style="84" bestFit="1" customWidth="1"/>
    <col min="15877" max="15877" width="8.125" style="84" bestFit="1" customWidth="1"/>
    <col min="15878" max="15878" width="8.37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375" style="84" customWidth="1"/>
    <col min="16130" max="16130" width="9.125" style="84" customWidth="1"/>
    <col min="16131" max="16131" width="8.125" style="84" bestFit="1" customWidth="1"/>
    <col min="16132" max="16132" width="8.875" style="84" bestFit="1" customWidth="1"/>
    <col min="16133" max="16133" width="8.125" style="84" bestFit="1" customWidth="1"/>
    <col min="16134" max="16134" width="8.37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770">
        <f>INDICE!A3</f>
        <v>44044</v>
      </c>
      <c r="C3" s="771"/>
      <c r="D3" s="771" t="s">
        <v>116</v>
      </c>
      <c r="E3" s="771"/>
      <c r="F3" s="771" t="s">
        <v>117</v>
      </c>
      <c r="G3" s="771"/>
      <c r="H3" s="77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2"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244.65883999999994</v>
      </c>
      <c r="C5" s="86">
        <v>-64.554190114168037</v>
      </c>
      <c r="D5" s="85">
        <v>1793.3521099999996</v>
      </c>
      <c r="E5" s="86">
        <v>-61.263096245725066</v>
      </c>
      <c r="F5" s="85">
        <v>4084.1790999999994</v>
      </c>
      <c r="G5" s="86">
        <v>-40.326772714812698</v>
      </c>
      <c r="H5" s="86">
        <v>99.994618547174724</v>
      </c>
    </row>
    <row r="6" spans="1:65" x14ac:dyDescent="0.2">
      <c r="A6" s="84" t="s">
        <v>142</v>
      </c>
      <c r="B6" s="96">
        <v>1.8280000000000001E-2</v>
      </c>
      <c r="C6" s="355">
        <v>-15.72153065928998</v>
      </c>
      <c r="D6" s="96">
        <v>0.12517999999999999</v>
      </c>
      <c r="E6" s="355">
        <v>-40.734778903512932</v>
      </c>
      <c r="F6" s="96">
        <v>0.21980000000000002</v>
      </c>
      <c r="G6" s="355">
        <v>-31.52007975823286</v>
      </c>
      <c r="H6" s="73">
        <v>5.381452825285995E-3</v>
      </c>
    </row>
    <row r="7" spans="1:65" x14ac:dyDescent="0.2">
      <c r="A7" s="60" t="s">
        <v>115</v>
      </c>
      <c r="B7" s="61">
        <v>244.67711999999995</v>
      </c>
      <c r="C7" s="87">
        <v>-64.552655637556626</v>
      </c>
      <c r="D7" s="61">
        <v>1793.4772899999996</v>
      </c>
      <c r="E7" s="87">
        <v>-61.262159702312168</v>
      </c>
      <c r="F7" s="61">
        <v>4084.3988999999988</v>
      </c>
      <c r="G7" s="87">
        <v>-40.326359732284509</v>
      </c>
      <c r="H7" s="87">
        <v>100</v>
      </c>
    </row>
    <row r="8" spans="1:65" x14ac:dyDescent="0.2">
      <c r="H8" s="79" t="s">
        <v>223</v>
      </c>
    </row>
    <row r="9" spans="1:65" x14ac:dyDescent="0.2">
      <c r="A9" s="80" t="s">
        <v>492</v>
      </c>
    </row>
    <row r="10" spans="1:65" x14ac:dyDescent="0.2">
      <c r="A10" s="133" t="s">
        <v>550</v>
      </c>
    </row>
    <row r="13" spans="1:65" x14ac:dyDescent="0.2">
      <c r="B13" s="85"/>
    </row>
  </sheetData>
  <mergeCells count="3">
    <mergeCell ref="B3:C3"/>
    <mergeCell ref="D3:E3"/>
    <mergeCell ref="F3:H3"/>
  </mergeCells>
  <conditionalFormatting sqref="B6">
    <cfRule type="cellIs" dxfId="107" priority="7" operator="between">
      <formula>0</formula>
      <formula>0.5</formula>
    </cfRule>
    <cfRule type="cellIs" dxfId="106" priority="8" operator="between">
      <formula>0</formula>
      <formula>0.49</formula>
    </cfRule>
  </conditionalFormatting>
  <conditionalFormatting sqref="D6">
    <cfRule type="cellIs" dxfId="105" priority="5" operator="between">
      <formula>0</formula>
      <formula>0.5</formula>
    </cfRule>
    <cfRule type="cellIs" dxfId="104" priority="6" operator="between">
      <formula>0</formula>
      <formula>0.49</formula>
    </cfRule>
  </conditionalFormatting>
  <conditionalFormatting sqref="F6">
    <cfRule type="cellIs" dxfId="103" priority="3" operator="between">
      <formula>0</formula>
      <formula>0.5</formula>
    </cfRule>
    <cfRule type="cellIs" dxfId="102" priority="4" operator="between">
      <formula>0</formula>
      <formula>0.49</formula>
    </cfRule>
  </conditionalFormatting>
  <conditionalFormatting sqref="H6">
    <cfRule type="cellIs" dxfId="101" priority="1" operator="between">
      <formula>0</formula>
      <formula>0.5</formula>
    </cfRule>
    <cfRule type="cellIs" dxfId="10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375" style="84" customWidth="1"/>
    <col min="3" max="3" width="12.875" style="84" customWidth="1"/>
    <col min="4" max="4" width="10.375" style="84" customWidth="1"/>
    <col min="5" max="5" width="11.625" style="84" customWidth="1"/>
    <col min="6" max="6" width="10.375" style="84" customWidth="1"/>
    <col min="7" max="7" width="11" style="84" customWidth="1"/>
    <col min="8" max="8" width="16.37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9" t="s">
        <v>152</v>
      </c>
    </row>
    <row r="3" spans="1:65" s="81" customFormat="1" x14ac:dyDescent="0.2">
      <c r="A3" s="70"/>
      <c r="B3" s="770">
        <f>INDICE!A3</f>
        <v>44044</v>
      </c>
      <c r="C3" s="771"/>
      <c r="D3" s="771" t="s">
        <v>116</v>
      </c>
      <c r="E3" s="771"/>
      <c r="F3" s="771" t="s">
        <v>117</v>
      </c>
      <c r="G3" s="771"/>
      <c r="H3" s="77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3"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102.45852000000001</v>
      </c>
      <c r="C5" s="86">
        <v>-15.07059496120802</v>
      </c>
      <c r="D5" s="85">
        <v>946.79395999999997</v>
      </c>
      <c r="E5" s="73">
        <v>-26.308715324120246</v>
      </c>
      <c r="F5" s="85">
        <v>1589.1010000000003</v>
      </c>
      <c r="G5" s="86">
        <v>-20.388779853888174</v>
      </c>
      <c r="H5" s="86">
        <v>25.850775683587194</v>
      </c>
    </row>
    <row r="6" spans="1:65" x14ac:dyDescent="0.2">
      <c r="A6" s="84" t="s">
        <v>196</v>
      </c>
      <c r="B6" s="85">
        <v>385.82258000000002</v>
      </c>
      <c r="C6" s="86">
        <v>-31.813702042326959</v>
      </c>
      <c r="D6" s="85">
        <v>2847.47829</v>
      </c>
      <c r="E6" s="86">
        <v>-38.067213439357502</v>
      </c>
      <c r="F6" s="85">
        <v>4558.1071899999997</v>
      </c>
      <c r="G6" s="86">
        <v>-32.774306729513292</v>
      </c>
      <c r="H6" s="86">
        <v>74.149224316412827</v>
      </c>
    </row>
    <row r="7" spans="1:65" x14ac:dyDescent="0.2">
      <c r="A7" s="60" t="s">
        <v>451</v>
      </c>
      <c r="B7" s="61">
        <v>488.28110000000004</v>
      </c>
      <c r="C7" s="87">
        <v>-28.87130710274219</v>
      </c>
      <c r="D7" s="61">
        <v>3794.27225</v>
      </c>
      <c r="E7" s="87">
        <v>-35.499012016574518</v>
      </c>
      <c r="F7" s="61">
        <v>6147.2081899999994</v>
      </c>
      <c r="G7" s="87">
        <v>-29.957375829326672</v>
      </c>
      <c r="H7" s="87">
        <v>100</v>
      </c>
    </row>
    <row r="8" spans="1:65" x14ac:dyDescent="0.2">
      <c r="A8" s="66" t="s">
        <v>440</v>
      </c>
      <c r="B8" s="430">
        <v>348.98813000000001</v>
      </c>
      <c r="C8" s="631">
        <v>-31.085715915114378</v>
      </c>
      <c r="D8" s="430">
        <v>2577.8357399999995</v>
      </c>
      <c r="E8" s="631">
        <v>-38.140626751641584</v>
      </c>
      <c r="F8" s="430">
        <v>4123.9723899999999</v>
      </c>
      <c r="G8" s="631">
        <v>-33.124971630827915</v>
      </c>
      <c r="H8" s="631">
        <v>67.086915922396955</v>
      </c>
    </row>
    <row r="9" spans="1:65" x14ac:dyDescent="0.2">
      <c r="H9" s="79" t="s">
        <v>223</v>
      </c>
    </row>
    <row r="10" spans="1:65" x14ac:dyDescent="0.2">
      <c r="A10" s="80" t="s">
        <v>492</v>
      </c>
    </row>
    <row r="11" spans="1:65" x14ac:dyDescent="0.2">
      <c r="A11" s="80" t="s">
        <v>452</v>
      </c>
    </row>
    <row r="12" spans="1:65" x14ac:dyDescent="0.2">
      <c r="A12" s="133" t="s">
        <v>550</v>
      </c>
    </row>
  </sheetData>
  <mergeCells count="3">
    <mergeCell ref="B3:C3"/>
    <mergeCell ref="D3:E3"/>
    <mergeCell ref="F3:H3"/>
  </mergeCells>
  <conditionalFormatting sqref="E5">
    <cfRule type="cellIs" dxfId="9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453</v>
      </c>
    </row>
    <row r="2" spans="1:3" ht="15.75" x14ac:dyDescent="0.25">
      <c r="A2" s="2"/>
      <c r="C2" s="55" t="s">
        <v>152</v>
      </c>
    </row>
    <row r="3" spans="1:3" ht="13.7" customHeight="1" x14ac:dyDescent="0.2">
      <c r="A3" s="90"/>
      <c r="B3" s="291">
        <f>INDICE!A3</f>
        <v>44044</v>
      </c>
      <c r="C3" s="632" t="s">
        <v>117</v>
      </c>
    </row>
    <row r="4" spans="1:3" x14ac:dyDescent="0.2">
      <c r="A4" s="374" t="s">
        <v>154</v>
      </c>
      <c r="B4" s="94">
        <v>11.525259999999999</v>
      </c>
      <c r="C4" s="94">
        <v>127.72812999999994</v>
      </c>
    </row>
    <row r="5" spans="1:3" x14ac:dyDescent="0.2">
      <c r="A5" s="375" t="s">
        <v>155</v>
      </c>
      <c r="B5" s="96">
        <v>9.2560000000000003E-2</v>
      </c>
      <c r="C5" s="96">
        <v>1.2459</v>
      </c>
    </row>
    <row r="6" spans="1:3" x14ac:dyDescent="0.2">
      <c r="A6" s="375" t="s">
        <v>156</v>
      </c>
      <c r="B6" s="96">
        <v>4.5277999999999992</v>
      </c>
      <c r="C6" s="96">
        <v>46.537560000000006</v>
      </c>
    </row>
    <row r="7" spans="1:3" x14ac:dyDescent="0.2">
      <c r="A7" s="375" t="s">
        <v>157</v>
      </c>
      <c r="B7" s="96">
        <v>5.8</v>
      </c>
      <c r="C7" s="96">
        <v>58.886099999999999</v>
      </c>
    </row>
    <row r="8" spans="1:3" x14ac:dyDescent="0.2">
      <c r="A8" s="375" t="s">
        <v>158</v>
      </c>
      <c r="B8" s="96">
        <v>46.441859999999998</v>
      </c>
      <c r="C8" s="96">
        <v>796.12374</v>
      </c>
    </row>
    <row r="9" spans="1:3" x14ac:dyDescent="0.2">
      <c r="A9" s="375" t="s">
        <v>159</v>
      </c>
      <c r="B9" s="96">
        <v>0.13166</v>
      </c>
      <c r="C9" s="96">
        <v>4.8484799999999995</v>
      </c>
    </row>
    <row r="10" spans="1:3" x14ac:dyDescent="0.2">
      <c r="A10" s="375" t="s">
        <v>160</v>
      </c>
      <c r="B10" s="96">
        <v>0.81310000000000004</v>
      </c>
      <c r="C10" s="96">
        <v>9.9436200000000028</v>
      </c>
    </row>
    <row r="11" spans="1:3" x14ac:dyDescent="0.2">
      <c r="A11" s="375" t="s">
        <v>530</v>
      </c>
      <c r="B11" s="96">
        <v>1.6151900000000001</v>
      </c>
      <c r="C11" s="96">
        <v>73.647140000000007</v>
      </c>
    </row>
    <row r="12" spans="1:3" x14ac:dyDescent="0.2">
      <c r="A12" s="375" t="s">
        <v>161</v>
      </c>
      <c r="B12" s="96">
        <v>0.45741999999999994</v>
      </c>
      <c r="C12" s="96">
        <v>28.461360000000006</v>
      </c>
    </row>
    <row r="13" spans="1:3" x14ac:dyDescent="0.2">
      <c r="A13" s="375" t="s">
        <v>162</v>
      </c>
      <c r="B13" s="96">
        <v>4.50678</v>
      </c>
      <c r="C13" s="96">
        <v>44.16798</v>
      </c>
    </row>
    <row r="14" spans="1:3" x14ac:dyDescent="0.2">
      <c r="A14" s="375" t="s">
        <v>163</v>
      </c>
      <c r="B14" s="96">
        <v>0.22137999999999999</v>
      </c>
      <c r="C14" s="96">
        <v>5.9578200000000017</v>
      </c>
    </row>
    <row r="15" spans="1:3" x14ac:dyDescent="0.2">
      <c r="A15" s="375" t="s">
        <v>164</v>
      </c>
      <c r="B15" s="96">
        <v>0.15048</v>
      </c>
      <c r="C15" s="96">
        <v>3.1197799999999996</v>
      </c>
    </row>
    <row r="16" spans="1:3" x14ac:dyDescent="0.2">
      <c r="A16" s="375" t="s">
        <v>165</v>
      </c>
      <c r="B16" s="96">
        <v>20.251289999999997</v>
      </c>
      <c r="C16" s="96">
        <v>332.44256999999993</v>
      </c>
    </row>
    <row r="17" spans="1:3" x14ac:dyDescent="0.2">
      <c r="A17" s="375" t="s">
        <v>166</v>
      </c>
      <c r="B17" s="96">
        <v>7.0199999999999993E-3</v>
      </c>
      <c r="C17" s="96">
        <v>0.98572000000000015</v>
      </c>
    </row>
    <row r="18" spans="1:3" x14ac:dyDescent="0.2">
      <c r="A18" s="375" t="s">
        <v>167</v>
      </c>
      <c r="B18" s="96">
        <v>0.20250000000000001</v>
      </c>
      <c r="C18" s="96">
        <v>2.4927400000000008</v>
      </c>
    </row>
    <row r="19" spans="1:3" x14ac:dyDescent="0.2">
      <c r="A19" s="375" t="s">
        <v>168</v>
      </c>
      <c r="B19" s="96">
        <v>5.4</v>
      </c>
      <c r="C19" s="96">
        <v>44.108980000000003</v>
      </c>
    </row>
    <row r="20" spans="1:3" x14ac:dyDescent="0.2">
      <c r="A20" s="375" t="s">
        <v>169</v>
      </c>
      <c r="B20" s="96">
        <v>9.708E-2</v>
      </c>
      <c r="C20" s="96">
        <v>2.7095799999999999</v>
      </c>
    </row>
    <row r="21" spans="1:3" x14ac:dyDescent="0.2">
      <c r="A21" s="375" t="s">
        <v>170</v>
      </c>
      <c r="B21" s="96">
        <v>7.9040000000000013E-2</v>
      </c>
      <c r="C21" s="96">
        <v>2.0103999999999997</v>
      </c>
    </row>
    <row r="22" spans="1:3" x14ac:dyDescent="0.2">
      <c r="A22" s="376" t="s">
        <v>171</v>
      </c>
      <c r="B22" s="96">
        <v>0.13810000000000003</v>
      </c>
      <c r="C22" s="96">
        <v>3.6834000000000002</v>
      </c>
    </row>
    <row r="23" spans="1:3" x14ac:dyDescent="0.2">
      <c r="A23" s="377" t="s">
        <v>443</v>
      </c>
      <c r="B23" s="100">
        <v>102.45852000000001</v>
      </c>
      <c r="C23" s="100">
        <v>1589.100999999999</v>
      </c>
    </row>
    <row r="24" spans="1:3" x14ac:dyDescent="0.2">
      <c r="C24" s="79" t="s">
        <v>223</v>
      </c>
    </row>
    <row r="25" spans="1:3" x14ac:dyDescent="0.2">
      <c r="A25" s="101" t="s">
        <v>224</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98" priority="3" operator="between">
      <formula>0</formula>
      <formula>0.5</formula>
    </cfRule>
    <cfRule type="cellIs" dxfId="97" priority="4" operator="between">
      <formula>0</formula>
      <formula>0.49</formula>
    </cfRule>
  </conditionalFormatting>
  <conditionalFormatting sqref="C5:C22">
    <cfRule type="cellIs" dxfId="96" priority="1" operator="between">
      <formula>0</formula>
      <formula>0.5</formula>
    </cfRule>
    <cfRule type="cellIs" dxfId="9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875" style="19" customWidth="1"/>
    <col min="250" max="250" width="10.875" style="19" customWidth="1"/>
    <col min="251" max="254" width="15.125" style="19" customWidth="1"/>
    <col min="255" max="502" width="10" style="19"/>
    <col min="503" max="503" width="33.625" style="19" customWidth="1"/>
    <col min="504" max="504" width="8.625" style="19" customWidth="1"/>
    <col min="505" max="505" width="11.875" style="19" customWidth="1"/>
    <col min="506" max="506" width="10.875" style="19" customWidth="1"/>
    <col min="507" max="510" width="15.125" style="19" customWidth="1"/>
    <col min="511" max="758" width="10" style="19"/>
    <col min="759" max="759" width="33.625" style="19" customWidth="1"/>
    <col min="760" max="760" width="8.625" style="19" customWidth="1"/>
    <col min="761" max="761" width="11.875" style="19" customWidth="1"/>
    <col min="762" max="762" width="10.875" style="19" customWidth="1"/>
    <col min="763" max="766" width="15.125" style="19" customWidth="1"/>
    <col min="767" max="1014" width="10" style="19"/>
    <col min="1015" max="1015" width="33.625" style="19" customWidth="1"/>
    <col min="1016" max="1016" width="8.625" style="19" customWidth="1"/>
    <col min="1017" max="1017" width="11.875" style="19" customWidth="1"/>
    <col min="1018" max="1018" width="10.875" style="19" customWidth="1"/>
    <col min="1019" max="1022" width="15.125" style="19" customWidth="1"/>
    <col min="1023" max="1270" width="10" style="19"/>
    <col min="1271" max="1271" width="33.625" style="19" customWidth="1"/>
    <col min="1272" max="1272" width="8.625" style="19" customWidth="1"/>
    <col min="1273" max="1273" width="11.875" style="19" customWidth="1"/>
    <col min="1274" max="1274" width="10.875" style="19" customWidth="1"/>
    <col min="1275" max="1278" width="15.125" style="19" customWidth="1"/>
    <col min="1279" max="1526" width="10" style="19"/>
    <col min="1527" max="1527" width="33.625" style="19" customWidth="1"/>
    <col min="1528" max="1528" width="8.625" style="19" customWidth="1"/>
    <col min="1529" max="1529" width="11.875" style="19" customWidth="1"/>
    <col min="1530" max="1530" width="10.875" style="19" customWidth="1"/>
    <col min="1531" max="1534" width="15.125" style="19" customWidth="1"/>
    <col min="1535" max="1782" width="10" style="19"/>
    <col min="1783" max="1783" width="33.625" style="19" customWidth="1"/>
    <col min="1784" max="1784" width="8.625" style="19" customWidth="1"/>
    <col min="1785" max="1785" width="11.875" style="19" customWidth="1"/>
    <col min="1786" max="1786" width="10.875" style="19" customWidth="1"/>
    <col min="1787" max="1790" width="15.125" style="19" customWidth="1"/>
    <col min="1791" max="2038" width="10" style="19"/>
    <col min="2039" max="2039" width="33.625" style="19" customWidth="1"/>
    <col min="2040" max="2040" width="8.625" style="19" customWidth="1"/>
    <col min="2041" max="2041" width="11.875" style="19" customWidth="1"/>
    <col min="2042" max="2042" width="10.875" style="19" customWidth="1"/>
    <col min="2043" max="2046" width="15.125" style="19" customWidth="1"/>
    <col min="2047" max="2294" width="10" style="19"/>
    <col min="2295" max="2295" width="33.625" style="19" customWidth="1"/>
    <col min="2296" max="2296" width="8.625" style="19" customWidth="1"/>
    <col min="2297" max="2297" width="11.875" style="19" customWidth="1"/>
    <col min="2298" max="2298" width="10.875" style="19" customWidth="1"/>
    <col min="2299" max="2302" width="15.125" style="19" customWidth="1"/>
    <col min="2303" max="2550" width="10" style="19"/>
    <col min="2551" max="2551" width="33.625" style="19" customWidth="1"/>
    <col min="2552" max="2552" width="8.625" style="19" customWidth="1"/>
    <col min="2553" max="2553" width="11.875" style="19" customWidth="1"/>
    <col min="2554" max="2554" width="10.875" style="19" customWidth="1"/>
    <col min="2555" max="2558" width="15.125" style="19" customWidth="1"/>
    <col min="2559" max="2806" width="10" style="19"/>
    <col min="2807" max="2807" width="33.625" style="19" customWidth="1"/>
    <col min="2808" max="2808" width="8.625" style="19" customWidth="1"/>
    <col min="2809" max="2809" width="11.875" style="19" customWidth="1"/>
    <col min="2810" max="2810" width="10.875" style="19" customWidth="1"/>
    <col min="2811" max="2814" width="15.125" style="19" customWidth="1"/>
    <col min="2815" max="3062" width="10" style="19"/>
    <col min="3063" max="3063" width="33.625" style="19" customWidth="1"/>
    <col min="3064" max="3064" width="8.625" style="19" customWidth="1"/>
    <col min="3065" max="3065" width="11.875" style="19" customWidth="1"/>
    <col min="3066" max="3066" width="10.875" style="19" customWidth="1"/>
    <col min="3067" max="3070" width="15.125" style="19" customWidth="1"/>
    <col min="3071" max="3318" width="10" style="19"/>
    <col min="3319" max="3319" width="33.625" style="19" customWidth="1"/>
    <col min="3320" max="3320" width="8.625" style="19" customWidth="1"/>
    <col min="3321" max="3321" width="11.875" style="19" customWidth="1"/>
    <col min="3322" max="3322" width="10.875" style="19" customWidth="1"/>
    <col min="3323" max="3326" width="15.125" style="19" customWidth="1"/>
    <col min="3327" max="3574" width="10" style="19"/>
    <col min="3575" max="3575" width="33.625" style="19" customWidth="1"/>
    <col min="3576" max="3576" width="8.625" style="19" customWidth="1"/>
    <col min="3577" max="3577" width="11.875" style="19" customWidth="1"/>
    <col min="3578" max="3578" width="10.875" style="19" customWidth="1"/>
    <col min="3579" max="3582" width="15.125" style="19" customWidth="1"/>
    <col min="3583" max="3830" width="10" style="19"/>
    <col min="3831" max="3831" width="33.625" style="19" customWidth="1"/>
    <col min="3832" max="3832" width="8.625" style="19" customWidth="1"/>
    <col min="3833" max="3833" width="11.875" style="19" customWidth="1"/>
    <col min="3834" max="3834" width="10.875" style="19" customWidth="1"/>
    <col min="3835" max="3838" width="15.125" style="19" customWidth="1"/>
    <col min="3839" max="4086" width="10" style="19"/>
    <col min="4087" max="4087" width="33.625" style="19" customWidth="1"/>
    <col min="4088" max="4088" width="8.625" style="19" customWidth="1"/>
    <col min="4089" max="4089" width="11.875" style="19" customWidth="1"/>
    <col min="4090" max="4090" width="10.875" style="19" customWidth="1"/>
    <col min="4091" max="4094" width="15.125" style="19" customWidth="1"/>
    <col min="4095" max="4342" width="10" style="19"/>
    <col min="4343" max="4343" width="33.625" style="19" customWidth="1"/>
    <col min="4344" max="4344" width="8.625" style="19" customWidth="1"/>
    <col min="4345" max="4345" width="11.875" style="19" customWidth="1"/>
    <col min="4346" max="4346" width="10.875" style="19" customWidth="1"/>
    <col min="4347" max="4350" width="15.125" style="19" customWidth="1"/>
    <col min="4351" max="4598" width="10" style="19"/>
    <col min="4599" max="4599" width="33.625" style="19" customWidth="1"/>
    <col min="4600" max="4600" width="8.625" style="19" customWidth="1"/>
    <col min="4601" max="4601" width="11.875" style="19" customWidth="1"/>
    <col min="4602" max="4602" width="10.875" style="19" customWidth="1"/>
    <col min="4603" max="4606" width="15.125" style="19" customWidth="1"/>
    <col min="4607" max="4854" width="10" style="19"/>
    <col min="4855" max="4855" width="33.625" style="19" customWidth="1"/>
    <col min="4856" max="4856" width="8.625" style="19" customWidth="1"/>
    <col min="4857" max="4857" width="11.875" style="19" customWidth="1"/>
    <col min="4858" max="4858" width="10.875" style="19" customWidth="1"/>
    <col min="4859" max="4862" width="15.125" style="19" customWidth="1"/>
    <col min="4863" max="5110" width="10" style="19"/>
    <col min="5111" max="5111" width="33.625" style="19" customWidth="1"/>
    <col min="5112" max="5112" width="8.625" style="19" customWidth="1"/>
    <col min="5113" max="5113" width="11.875" style="19" customWidth="1"/>
    <col min="5114" max="5114" width="10.875" style="19" customWidth="1"/>
    <col min="5115" max="5118" width="15.125" style="19" customWidth="1"/>
    <col min="5119" max="5366" width="10" style="19"/>
    <col min="5367" max="5367" width="33.625" style="19" customWidth="1"/>
    <col min="5368" max="5368" width="8.625" style="19" customWidth="1"/>
    <col min="5369" max="5369" width="11.875" style="19" customWidth="1"/>
    <col min="5370" max="5370" width="10.875" style="19" customWidth="1"/>
    <col min="5371" max="5374" width="15.125" style="19" customWidth="1"/>
    <col min="5375" max="5622" width="10" style="19"/>
    <col min="5623" max="5623" width="33.625" style="19" customWidth="1"/>
    <col min="5624" max="5624" width="8.625" style="19" customWidth="1"/>
    <col min="5625" max="5625" width="11.875" style="19" customWidth="1"/>
    <col min="5626" max="5626" width="10.875" style="19" customWidth="1"/>
    <col min="5627" max="5630" width="15.125" style="19" customWidth="1"/>
    <col min="5631" max="5878" width="10" style="19"/>
    <col min="5879" max="5879" width="33.625" style="19" customWidth="1"/>
    <col min="5880" max="5880" width="8.625" style="19" customWidth="1"/>
    <col min="5881" max="5881" width="11.875" style="19" customWidth="1"/>
    <col min="5882" max="5882" width="10.875" style="19" customWidth="1"/>
    <col min="5883" max="5886" width="15.125" style="19" customWidth="1"/>
    <col min="5887" max="6134" width="10" style="19"/>
    <col min="6135" max="6135" width="33.625" style="19" customWidth="1"/>
    <col min="6136" max="6136" width="8.625" style="19" customWidth="1"/>
    <col min="6137" max="6137" width="11.875" style="19" customWidth="1"/>
    <col min="6138" max="6138" width="10.875" style="19" customWidth="1"/>
    <col min="6139" max="6142" width="15.125" style="19" customWidth="1"/>
    <col min="6143" max="6390" width="10" style="19"/>
    <col min="6391" max="6391" width="33.625" style="19" customWidth="1"/>
    <col min="6392" max="6392" width="8.625" style="19" customWidth="1"/>
    <col min="6393" max="6393" width="11.875" style="19" customWidth="1"/>
    <col min="6394" max="6394" width="10.875" style="19" customWidth="1"/>
    <col min="6395" max="6398" width="15.125" style="19" customWidth="1"/>
    <col min="6399" max="6646" width="10" style="19"/>
    <col min="6647" max="6647" width="33.625" style="19" customWidth="1"/>
    <col min="6648" max="6648" width="8.625" style="19" customWidth="1"/>
    <col min="6649" max="6649" width="11.875" style="19" customWidth="1"/>
    <col min="6650" max="6650" width="10.875" style="19" customWidth="1"/>
    <col min="6651" max="6654" width="15.125" style="19" customWidth="1"/>
    <col min="6655" max="6902" width="10" style="19"/>
    <col min="6903" max="6903" width="33.625" style="19" customWidth="1"/>
    <col min="6904" max="6904" width="8.625" style="19" customWidth="1"/>
    <col min="6905" max="6905" width="11.875" style="19" customWidth="1"/>
    <col min="6906" max="6906" width="10.875" style="19" customWidth="1"/>
    <col min="6907" max="6910" width="15.125" style="19" customWidth="1"/>
    <col min="6911" max="7158" width="10" style="19"/>
    <col min="7159" max="7159" width="33.625" style="19" customWidth="1"/>
    <col min="7160" max="7160" width="8.625" style="19" customWidth="1"/>
    <col min="7161" max="7161" width="11.875" style="19" customWidth="1"/>
    <col min="7162" max="7162" width="10.875" style="19" customWidth="1"/>
    <col min="7163" max="7166" width="15.125" style="19" customWidth="1"/>
    <col min="7167" max="7414" width="10" style="19"/>
    <col min="7415" max="7415" width="33.625" style="19" customWidth="1"/>
    <col min="7416" max="7416" width="8.625" style="19" customWidth="1"/>
    <col min="7417" max="7417" width="11.875" style="19" customWidth="1"/>
    <col min="7418" max="7418" width="10.875" style="19" customWidth="1"/>
    <col min="7419" max="7422" width="15.125" style="19" customWidth="1"/>
    <col min="7423" max="7670" width="10" style="19"/>
    <col min="7671" max="7671" width="33.625" style="19" customWidth="1"/>
    <col min="7672" max="7672" width="8.625" style="19" customWidth="1"/>
    <col min="7673" max="7673" width="11.875" style="19" customWidth="1"/>
    <col min="7674" max="7674" width="10.875" style="19" customWidth="1"/>
    <col min="7675" max="7678" width="15.125" style="19" customWidth="1"/>
    <col min="7679" max="7926" width="10" style="19"/>
    <col min="7927" max="7927" width="33.625" style="19" customWidth="1"/>
    <col min="7928" max="7928" width="8.625" style="19" customWidth="1"/>
    <col min="7929" max="7929" width="11.875" style="19" customWidth="1"/>
    <col min="7930" max="7930" width="10.875" style="19" customWidth="1"/>
    <col min="7931" max="7934" width="15.125" style="19" customWidth="1"/>
    <col min="7935" max="8182" width="10" style="19"/>
    <col min="8183" max="8183" width="33.625" style="19" customWidth="1"/>
    <col min="8184" max="8184" width="8.625" style="19" customWidth="1"/>
    <col min="8185" max="8185" width="11.875" style="19" customWidth="1"/>
    <col min="8186" max="8186" width="10.875" style="19" customWidth="1"/>
    <col min="8187" max="8190" width="15.125" style="19" customWidth="1"/>
    <col min="8191" max="8438" width="10" style="19"/>
    <col min="8439" max="8439" width="33.625" style="19" customWidth="1"/>
    <col min="8440" max="8440" width="8.625" style="19" customWidth="1"/>
    <col min="8441" max="8441" width="11.875" style="19" customWidth="1"/>
    <col min="8442" max="8442" width="10.875" style="19" customWidth="1"/>
    <col min="8443" max="8446" width="15.125" style="19" customWidth="1"/>
    <col min="8447" max="8694" width="10" style="19"/>
    <col min="8695" max="8695" width="33.625" style="19" customWidth="1"/>
    <col min="8696" max="8696" width="8.625" style="19" customWidth="1"/>
    <col min="8697" max="8697" width="11.875" style="19" customWidth="1"/>
    <col min="8698" max="8698" width="10.875" style="19" customWidth="1"/>
    <col min="8699" max="8702" width="15.125" style="19" customWidth="1"/>
    <col min="8703" max="8950" width="10" style="19"/>
    <col min="8951" max="8951" width="33.625" style="19" customWidth="1"/>
    <col min="8952" max="8952" width="8.625" style="19" customWidth="1"/>
    <col min="8953" max="8953" width="11.875" style="19" customWidth="1"/>
    <col min="8954" max="8954" width="10.875" style="19" customWidth="1"/>
    <col min="8955" max="8958" width="15.125" style="19" customWidth="1"/>
    <col min="8959" max="9206" width="10" style="19"/>
    <col min="9207" max="9207" width="33.625" style="19" customWidth="1"/>
    <col min="9208" max="9208" width="8.625" style="19" customWidth="1"/>
    <col min="9209" max="9209" width="11.875" style="19" customWidth="1"/>
    <col min="9210" max="9210" width="10.875" style="19" customWidth="1"/>
    <col min="9211" max="9214" width="15.125" style="19" customWidth="1"/>
    <col min="9215" max="9462" width="10" style="19"/>
    <col min="9463" max="9463" width="33.625" style="19" customWidth="1"/>
    <col min="9464" max="9464" width="8.625" style="19" customWidth="1"/>
    <col min="9465" max="9465" width="11.875" style="19" customWidth="1"/>
    <col min="9466" max="9466" width="10.875" style="19" customWidth="1"/>
    <col min="9467" max="9470" width="15.125" style="19" customWidth="1"/>
    <col min="9471" max="9718" width="10" style="19"/>
    <col min="9719" max="9719" width="33.625" style="19" customWidth="1"/>
    <col min="9720" max="9720" width="8.625" style="19" customWidth="1"/>
    <col min="9721" max="9721" width="11.875" style="19" customWidth="1"/>
    <col min="9722" max="9722" width="10.875" style="19" customWidth="1"/>
    <col min="9723" max="9726" width="15.125" style="19" customWidth="1"/>
    <col min="9727" max="9974" width="10" style="19"/>
    <col min="9975" max="9975" width="33.625" style="19" customWidth="1"/>
    <col min="9976" max="9976" width="8.625" style="19" customWidth="1"/>
    <col min="9977" max="9977" width="11.875" style="19" customWidth="1"/>
    <col min="9978" max="9978" width="10.875" style="19" customWidth="1"/>
    <col min="9979" max="9982" width="15.125" style="19" customWidth="1"/>
    <col min="9983" max="10230" width="10" style="19"/>
    <col min="10231" max="10231" width="33.625" style="19" customWidth="1"/>
    <col min="10232" max="10232" width="8.625" style="19" customWidth="1"/>
    <col min="10233" max="10233" width="11.875" style="19" customWidth="1"/>
    <col min="10234" max="10234" width="10.875" style="19" customWidth="1"/>
    <col min="10235" max="10238" width="15.125" style="19" customWidth="1"/>
    <col min="10239" max="10486" width="10" style="19"/>
    <col min="10487" max="10487" width="33.625" style="19" customWidth="1"/>
    <col min="10488" max="10488" width="8.625" style="19" customWidth="1"/>
    <col min="10489" max="10489" width="11.875" style="19" customWidth="1"/>
    <col min="10490" max="10490" width="10.875" style="19" customWidth="1"/>
    <col min="10491" max="10494" width="15.125" style="19" customWidth="1"/>
    <col min="10495" max="10742" width="10" style="19"/>
    <col min="10743" max="10743" width="33.625" style="19" customWidth="1"/>
    <col min="10744" max="10744" width="8.625" style="19" customWidth="1"/>
    <col min="10745" max="10745" width="11.875" style="19" customWidth="1"/>
    <col min="10746" max="10746" width="10.875" style="19" customWidth="1"/>
    <col min="10747" max="10750" width="15.125" style="19" customWidth="1"/>
    <col min="10751" max="10998" width="10" style="19"/>
    <col min="10999" max="10999" width="33.625" style="19" customWidth="1"/>
    <col min="11000" max="11000" width="8.625" style="19" customWidth="1"/>
    <col min="11001" max="11001" width="11.875" style="19" customWidth="1"/>
    <col min="11002" max="11002" width="10.875" style="19" customWidth="1"/>
    <col min="11003" max="11006" width="15.125" style="19" customWidth="1"/>
    <col min="11007" max="11254" width="10" style="19"/>
    <col min="11255" max="11255" width="33.625" style="19" customWidth="1"/>
    <col min="11256" max="11256" width="8.625" style="19" customWidth="1"/>
    <col min="11257" max="11257" width="11.875" style="19" customWidth="1"/>
    <col min="11258" max="11258" width="10.875" style="19" customWidth="1"/>
    <col min="11259" max="11262" width="15.125" style="19" customWidth="1"/>
    <col min="11263" max="11510" width="10" style="19"/>
    <col min="11511" max="11511" width="33.625" style="19" customWidth="1"/>
    <col min="11512" max="11512" width="8.625" style="19" customWidth="1"/>
    <col min="11513" max="11513" width="11.875" style="19" customWidth="1"/>
    <col min="11514" max="11514" width="10.875" style="19" customWidth="1"/>
    <col min="11515" max="11518" width="15.125" style="19" customWidth="1"/>
    <col min="11519" max="11766" width="10" style="19"/>
    <col min="11767" max="11767" width="33.625" style="19" customWidth="1"/>
    <col min="11768" max="11768" width="8.625" style="19" customWidth="1"/>
    <col min="11769" max="11769" width="11.875" style="19" customWidth="1"/>
    <col min="11770" max="11770" width="10.875" style="19" customWidth="1"/>
    <col min="11771" max="11774" width="15.125" style="19" customWidth="1"/>
    <col min="11775" max="12022" width="10" style="19"/>
    <col min="12023" max="12023" width="33.625" style="19" customWidth="1"/>
    <col min="12024" max="12024" width="8.625" style="19" customWidth="1"/>
    <col min="12025" max="12025" width="11.875" style="19" customWidth="1"/>
    <col min="12026" max="12026" width="10.875" style="19" customWidth="1"/>
    <col min="12027" max="12030" width="15.125" style="19" customWidth="1"/>
    <col min="12031" max="12278" width="10" style="19"/>
    <col min="12279" max="12279" width="33.625" style="19" customWidth="1"/>
    <col min="12280" max="12280" width="8.625" style="19" customWidth="1"/>
    <col min="12281" max="12281" width="11.875" style="19" customWidth="1"/>
    <col min="12282" max="12282" width="10.875" style="19" customWidth="1"/>
    <col min="12283" max="12286" width="15.125" style="19" customWidth="1"/>
    <col min="12287" max="12534" width="10" style="19"/>
    <col min="12535" max="12535" width="33.625" style="19" customWidth="1"/>
    <col min="12536" max="12536" width="8.625" style="19" customWidth="1"/>
    <col min="12537" max="12537" width="11.875" style="19" customWidth="1"/>
    <col min="12538" max="12538" width="10.875" style="19" customWidth="1"/>
    <col min="12539" max="12542" width="15.125" style="19" customWidth="1"/>
    <col min="12543" max="12790" width="10" style="19"/>
    <col min="12791" max="12791" width="33.625" style="19" customWidth="1"/>
    <col min="12792" max="12792" width="8.625" style="19" customWidth="1"/>
    <col min="12793" max="12793" width="11.875" style="19" customWidth="1"/>
    <col min="12794" max="12794" width="10.875" style="19" customWidth="1"/>
    <col min="12795" max="12798" width="15.125" style="19" customWidth="1"/>
    <col min="12799" max="13046" width="10" style="19"/>
    <col min="13047" max="13047" width="33.625" style="19" customWidth="1"/>
    <col min="13048" max="13048" width="8.625" style="19" customWidth="1"/>
    <col min="13049" max="13049" width="11.875" style="19" customWidth="1"/>
    <col min="13050" max="13050" width="10.875" style="19" customWidth="1"/>
    <col min="13051" max="13054" width="15.125" style="19" customWidth="1"/>
    <col min="13055" max="13302" width="10" style="19"/>
    <col min="13303" max="13303" width="33.625" style="19" customWidth="1"/>
    <col min="13304" max="13304" width="8.625" style="19" customWidth="1"/>
    <col min="13305" max="13305" width="11.875" style="19" customWidth="1"/>
    <col min="13306" max="13306" width="10.875" style="19" customWidth="1"/>
    <col min="13307" max="13310" width="15.125" style="19" customWidth="1"/>
    <col min="13311" max="13558" width="10" style="19"/>
    <col min="13559" max="13559" width="33.625" style="19" customWidth="1"/>
    <col min="13560" max="13560" width="8.625" style="19" customWidth="1"/>
    <col min="13561" max="13561" width="11.875" style="19" customWidth="1"/>
    <col min="13562" max="13562" width="10.875" style="19" customWidth="1"/>
    <col min="13563" max="13566" width="15.125" style="19" customWidth="1"/>
    <col min="13567" max="13814" width="10" style="19"/>
    <col min="13815" max="13815" width="33.625" style="19" customWidth="1"/>
    <col min="13816" max="13816" width="8.625" style="19" customWidth="1"/>
    <col min="13817" max="13817" width="11.875" style="19" customWidth="1"/>
    <col min="13818" max="13818" width="10.875" style="19" customWidth="1"/>
    <col min="13819" max="13822" width="15.125" style="19" customWidth="1"/>
    <col min="13823" max="14070" width="10" style="19"/>
    <col min="14071" max="14071" width="33.625" style="19" customWidth="1"/>
    <col min="14072" max="14072" width="8.625" style="19" customWidth="1"/>
    <col min="14073" max="14073" width="11.875" style="19" customWidth="1"/>
    <col min="14074" max="14074" width="10.875" style="19" customWidth="1"/>
    <col min="14075" max="14078" width="15.125" style="19" customWidth="1"/>
    <col min="14079" max="14326" width="10" style="19"/>
    <col min="14327" max="14327" width="33.625" style="19" customWidth="1"/>
    <col min="14328" max="14328" width="8.625" style="19" customWidth="1"/>
    <col min="14329" max="14329" width="11.875" style="19" customWidth="1"/>
    <col min="14330" max="14330" width="10.875" style="19" customWidth="1"/>
    <col min="14331" max="14334" width="15.125" style="19" customWidth="1"/>
    <col min="14335" max="14582" width="10" style="19"/>
    <col min="14583" max="14583" width="33.625" style="19" customWidth="1"/>
    <col min="14584" max="14584" width="8.625" style="19" customWidth="1"/>
    <col min="14585" max="14585" width="11.875" style="19" customWidth="1"/>
    <col min="14586" max="14586" width="10.875" style="19" customWidth="1"/>
    <col min="14587" max="14590" width="15.125" style="19" customWidth="1"/>
    <col min="14591" max="14838" width="10" style="19"/>
    <col min="14839" max="14839" width="33.625" style="19" customWidth="1"/>
    <col min="14840" max="14840" width="8.625" style="19" customWidth="1"/>
    <col min="14841" max="14841" width="11.875" style="19" customWidth="1"/>
    <col min="14842" max="14842" width="10.875" style="19" customWidth="1"/>
    <col min="14843" max="14846" width="15.125" style="19" customWidth="1"/>
    <col min="14847" max="15094" width="10" style="19"/>
    <col min="15095" max="15095" width="33.625" style="19" customWidth="1"/>
    <col min="15096" max="15096" width="8.625" style="19" customWidth="1"/>
    <col min="15097" max="15097" width="11.875" style="19" customWidth="1"/>
    <col min="15098" max="15098" width="10.875" style="19" customWidth="1"/>
    <col min="15099" max="15102" width="15.125" style="19" customWidth="1"/>
    <col min="15103" max="15350" width="10" style="19"/>
    <col min="15351" max="15351" width="33.625" style="19" customWidth="1"/>
    <col min="15352" max="15352" width="8.625" style="19" customWidth="1"/>
    <col min="15353" max="15353" width="11.875" style="19" customWidth="1"/>
    <col min="15354" max="15354" width="10.875" style="19" customWidth="1"/>
    <col min="15355" max="15358" width="15.125" style="19" customWidth="1"/>
    <col min="15359" max="15606" width="10" style="19"/>
    <col min="15607" max="15607" width="33.625" style="19" customWidth="1"/>
    <col min="15608" max="15608" width="8.625" style="19" customWidth="1"/>
    <col min="15609" max="15609" width="11.875" style="19" customWidth="1"/>
    <col min="15610" max="15610" width="10.875" style="19" customWidth="1"/>
    <col min="15611" max="15614" width="15.125" style="19" customWidth="1"/>
    <col min="15615" max="15862" width="10" style="19"/>
    <col min="15863" max="15863" width="33.625" style="19" customWidth="1"/>
    <col min="15864" max="15864" width="8.625" style="19" customWidth="1"/>
    <col min="15865" max="15865" width="11.875" style="19" customWidth="1"/>
    <col min="15866" max="15866" width="10.875" style="19" customWidth="1"/>
    <col min="15867" max="15870" width="15.125" style="19" customWidth="1"/>
    <col min="15871" max="16118" width="10" style="19"/>
    <col min="16119" max="16119" width="33.625" style="19" customWidth="1"/>
    <col min="16120" max="16120" width="8.625" style="19" customWidth="1"/>
    <col min="16121" max="16121" width="11.875" style="19" customWidth="1"/>
    <col min="16122" max="16122" width="10.875" style="19" customWidth="1"/>
    <col min="16123" max="16126" width="15.125" style="19" customWidth="1"/>
    <col min="16127" max="16375" width="10" style="19"/>
    <col min="16376" max="16384" width="10" style="19" customWidth="1"/>
  </cols>
  <sheetData>
    <row r="1" spans="1:6" ht="12.75" x14ac:dyDescent="0.2">
      <c r="A1" s="758" t="s">
        <v>0</v>
      </c>
      <c r="B1" s="758"/>
      <c r="C1" s="758"/>
      <c r="D1" s="758"/>
      <c r="E1" s="758"/>
      <c r="F1" s="758"/>
    </row>
    <row r="2" spans="1:6" ht="12.75" x14ac:dyDescent="0.2">
      <c r="A2" s="759"/>
      <c r="B2" s="759"/>
      <c r="C2" s="759"/>
      <c r="D2" s="759"/>
      <c r="E2" s="759"/>
      <c r="F2" s="759"/>
    </row>
    <row r="3" spans="1:6" ht="29.45" customHeight="1" x14ac:dyDescent="0.25">
      <c r="A3" s="20"/>
      <c r="B3" s="21" t="s">
        <v>42</v>
      </c>
      <c r="C3" s="21" t="s">
        <v>43</v>
      </c>
      <c r="D3" s="22" t="s">
        <v>44</v>
      </c>
      <c r="E3" s="22" t="s">
        <v>429</v>
      </c>
      <c r="F3" s="464" t="s">
        <v>430</v>
      </c>
    </row>
    <row r="4" spans="1:6" ht="12.75" x14ac:dyDescent="0.2">
      <c r="A4" s="23" t="s">
        <v>45</v>
      </c>
      <c r="B4" s="290"/>
      <c r="C4" s="290"/>
      <c r="D4" s="290"/>
      <c r="E4" s="290"/>
      <c r="F4" s="464"/>
    </row>
    <row r="5" spans="1:6" ht="12.75" x14ac:dyDescent="0.2">
      <c r="A5" s="24" t="s">
        <v>46</v>
      </c>
      <c r="B5" s="25" t="s">
        <v>553</v>
      </c>
      <c r="C5" s="26" t="s">
        <v>47</v>
      </c>
      <c r="D5" s="27">
        <v>4381.4211745846369</v>
      </c>
      <c r="E5" s="300">
        <v>4100.5304799999994</v>
      </c>
      <c r="F5" s="28" t="s">
        <v>672</v>
      </c>
    </row>
    <row r="6" spans="1:6" ht="12.75" x14ac:dyDescent="0.2">
      <c r="A6" s="19" t="s">
        <v>423</v>
      </c>
      <c r="B6" s="28" t="s">
        <v>553</v>
      </c>
      <c r="C6" s="29" t="s">
        <v>47</v>
      </c>
      <c r="D6" s="30">
        <v>117.12486000000001</v>
      </c>
      <c r="E6" s="301">
        <v>152.60093000000001</v>
      </c>
      <c r="F6" s="28" t="s">
        <v>672</v>
      </c>
    </row>
    <row r="7" spans="1:6" ht="12.75" x14ac:dyDescent="0.2">
      <c r="A7" s="19" t="s">
        <v>48</v>
      </c>
      <c r="B7" s="28" t="s">
        <v>553</v>
      </c>
      <c r="C7" s="29" t="s">
        <v>47</v>
      </c>
      <c r="D7" s="30">
        <v>489.58763000000005</v>
      </c>
      <c r="E7" s="301">
        <v>472.90577999999982</v>
      </c>
      <c r="F7" s="28" t="s">
        <v>672</v>
      </c>
    </row>
    <row r="8" spans="1:6" ht="12.75" x14ac:dyDescent="0.2">
      <c r="A8" s="19" t="s">
        <v>49</v>
      </c>
      <c r="B8" s="28" t="s">
        <v>553</v>
      </c>
      <c r="C8" s="29" t="s">
        <v>47</v>
      </c>
      <c r="D8" s="30">
        <v>183.60968999999992</v>
      </c>
      <c r="E8" s="301">
        <v>244.67711999999995</v>
      </c>
      <c r="F8" s="28" t="s">
        <v>672</v>
      </c>
    </row>
    <row r="9" spans="1:6" ht="12.75" x14ac:dyDescent="0.2">
      <c r="A9" s="19" t="s">
        <v>588</v>
      </c>
      <c r="B9" s="28" t="s">
        <v>553</v>
      </c>
      <c r="C9" s="29" t="s">
        <v>47</v>
      </c>
      <c r="D9" s="30">
        <v>1929.3641400000004</v>
      </c>
      <c r="E9" s="301">
        <v>1727.4025799999988</v>
      </c>
      <c r="F9" s="28" t="s">
        <v>672</v>
      </c>
    </row>
    <row r="10" spans="1:6" ht="12.75" x14ac:dyDescent="0.2">
      <c r="A10" s="31" t="s">
        <v>50</v>
      </c>
      <c r="B10" s="32" t="s">
        <v>553</v>
      </c>
      <c r="C10" s="33" t="s">
        <v>528</v>
      </c>
      <c r="D10" s="34">
        <v>31240.649000000001</v>
      </c>
      <c r="E10" s="302">
        <v>29964.282999999999</v>
      </c>
      <c r="F10" s="32" t="s">
        <v>672</v>
      </c>
    </row>
    <row r="11" spans="1:6" ht="12.75" x14ac:dyDescent="0.2">
      <c r="A11" s="35" t="s">
        <v>51</v>
      </c>
      <c r="B11" s="36"/>
      <c r="C11" s="37"/>
      <c r="D11" s="38"/>
      <c r="E11" s="38"/>
      <c r="F11" s="463"/>
    </row>
    <row r="12" spans="1:6" ht="12.75" x14ac:dyDescent="0.2">
      <c r="A12" s="19" t="s">
        <v>52</v>
      </c>
      <c r="B12" s="28" t="s">
        <v>553</v>
      </c>
      <c r="C12" s="29" t="s">
        <v>47</v>
      </c>
      <c r="D12" s="30">
        <v>4535</v>
      </c>
      <c r="E12" s="301">
        <v>4750</v>
      </c>
      <c r="F12" s="25" t="s">
        <v>672</v>
      </c>
    </row>
    <row r="13" spans="1:6" ht="12.75" x14ac:dyDescent="0.2">
      <c r="A13" s="19" t="s">
        <v>53</v>
      </c>
      <c r="B13" s="28" t="s">
        <v>553</v>
      </c>
      <c r="C13" s="29" t="s">
        <v>54</v>
      </c>
      <c r="D13" s="30">
        <v>34140.250480000002</v>
      </c>
      <c r="E13" s="301">
        <v>34081.221449999997</v>
      </c>
      <c r="F13" s="28" t="s">
        <v>672</v>
      </c>
    </row>
    <row r="14" spans="1:6" ht="12.75" x14ac:dyDescent="0.2">
      <c r="A14" s="19" t="s">
        <v>55</v>
      </c>
      <c r="B14" s="28" t="s">
        <v>553</v>
      </c>
      <c r="C14" s="29" t="s">
        <v>56</v>
      </c>
      <c r="D14" s="39">
        <v>35.340798287490642</v>
      </c>
      <c r="E14" s="303">
        <v>37.187589015520743</v>
      </c>
      <c r="F14" s="28" t="s">
        <v>672</v>
      </c>
    </row>
    <row r="15" spans="1:6" ht="12.75" x14ac:dyDescent="0.2">
      <c r="A15" s="19" t="s">
        <v>431</v>
      </c>
      <c r="B15" s="28" t="s">
        <v>553</v>
      </c>
      <c r="C15" s="29" t="s">
        <v>47</v>
      </c>
      <c r="D15" s="30">
        <v>231</v>
      </c>
      <c r="E15" s="301">
        <v>558</v>
      </c>
      <c r="F15" s="32" t="s">
        <v>672</v>
      </c>
    </row>
    <row r="16" spans="1:6" ht="12.75" x14ac:dyDescent="0.2">
      <c r="A16" s="23" t="s">
        <v>57</v>
      </c>
      <c r="B16" s="25"/>
      <c r="C16" s="26"/>
      <c r="D16" s="40"/>
      <c r="E16" s="40"/>
      <c r="F16" s="463"/>
    </row>
    <row r="17" spans="1:6" ht="12.75" x14ac:dyDescent="0.2">
      <c r="A17" s="24" t="s">
        <v>58</v>
      </c>
      <c r="B17" s="25" t="s">
        <v>553</v>
      </c>
      <c r="C17" s="26" t="s">
        <v>47</v>
      </c>
      <c r="D17" s="27">
        <v>4502</v>
      </c>
      <c r="E17" s="300">
        <v>4843</v>
      </c>
      <c r="F17" s="25" t="s">
        <v>672</v>
      </c>
    </row>
    <row r="18" spans="1:6" ht="12.75" x14ac:dyDescent="0.2">
      <c r="A18" s="19" t="s">
        <v>59</v>
      </c>
      <c r="B18" s="28" t="s">
        <v>553</v>
      </c>
      <c r="C18" s="29" t="s">
        <v>60</v>
      </c>
      <c r="D18" s="39">
        <v>67.097999183340136</v>
      </c>
      <c r="E18" s="303">
        <v>74.586286919831224</v>
      </c>
      <c r="F18" s="28" t="s">
        <v>672</v>
      </c>
    </row>
    <row r="19" spans="1:6" ht="12.75" x14ac:dyDescent="0.2">
      <c r="A19" s="31" t="s">
        <v>61</v>
      </c>
      <c r="B19" s="32" t="s">
        <v>553</v>
      </c>
      <c r="C19" s="41" t="s">
        <v>47</v>
      </c>
      <c r="D19" s="34">
        <v>17439</v>
      </c>
      <c r="E19" s="302">
        <v>17565</v>
      </c>
      <c r="F19" s="32" t="s">
        <v>672</v>
      </c>
    </row>
    <row r="20" spans="1:6" ht="12.75" x14ac:dyDescent="0.2">
      <c r="A20" s="23" t="s">
        <v>66</v>
      </c>
      <c r="B20" s="25"/>
      <c r="C20" s="26"/>
      <c r="D20" s="27"/>
      <c r="E20" s="27"/>
      <c r="F20" s="463"/>
    </row>
    <row r="21" spans="1:6" ht="12.75" x14ac:dyDescent="0.2">
      <c r="A21" s="24" t="s">
        <v>67</v>
      </c>
      <c r="B21" s="25" t="s">
        <v>68</v>
      </c>
      <c r="C21" s="26" t="s">
        <v>69</v>
      </c>
      <c r="D21" s="43">
        <v>43.222173913043477</v>
      </c>
      <c r="E21" s="304">
        <v>44.736000000000004</v>
      </c>
      <c r="F21" s="28" t="s">
        <v>672</v>
      </c>
    </row>
    <row r="22" spans="1:6" ht="12.75" x14ac:dyDescent="0.2">
      <c r="A22" s="19" t="s">
        <v>70</v>
      </c>
      <c r="B22" s="28" t="s">
        <v>71</v>
      </c>
      <c r="C22" s="29" t="s">
        <v>72</v>
      </c>
      <c r="D22" s="44">
        <v>1.1463391304347825</v>
      </c>
      <c r="E22" s="305">
        <v>1.1828095238095238</v>
      </c>
      <c r="F22" s="28" t="s">
        <v>672</v>
      </c>
    </row>
    <row r="23" spans="1:6" ht="12.75" x14ac:dyDescent="0.2">
      <c r="A23" s="19" t="s">
        <v>73</v>
      </c>
      <c r="B23" s="28" t="s">
        <v>591</v>
      </c>
      <c r="C23" s="29" t="s">
        <v>74</v>
      </c>
      <c r="D23" s="42">
        <v>116.12610928064517</v>
      </c>
      <c r="E23" s="306">
        <v>116.4627030354839</v>
      </c>
      <c r="F23" s="28" t="s">
        <v>672</v>
      </c>
    </row>
    <row r="24" spans="1:6" ht="12.75" x14ac:dyDescent="0.2">
      <c r="A24" s="19" t="s">
        <v>75</v>
      </c>
      <c r="B24" s="28" t="s">
        <v>591</v>
      </c>
      <c r="C24" s="29" t="s">
        <v>74</v>
      </c>
      <c r="D24" s="42">
        <v>105.77437210645162</v>
      </c>
      <c r="E24" s="306">
        <v>106.02727870645164</v>
      </c>
      <c r="F24" s="28" t="s">
        <v>672</v>
      </c>
    </row>
    <row r="25" spans="1:6" ht="12.75" x14ac:dyDescent="0.2">
      <c r="A25" s="19" t="s">
        <v>76</v>
      </c>
      <c r="B25" s="28" t="s">
        <v>591</v>
      </c>
      <c r="C25" s="29" t="s">
        <v>77</v>
      </c>
      <c r="D25" s="42">
        <v>13.37</v>
      </c>
      <c r="E25" s="306">
        <v>12.71</v>
      </c>
      <c r="F25" s="28" t="s">
        <v>672</v>
      </c>
    </row>
    <row r="26" spans="1:6" ht="12.75" x14ac:dyDescent="0.2">
      <c r="A26" s="31" t="s">
        <v>78</v>
      </c>
      <c r="B26" s="32" t="s">
        <v>591</v>
      </c>
      <c r="C26" s="33" t="s">
        <v>79</v>
      </c>
      <c r="D26" s="44">
        <v>8.3495372399999983</v>
      </c>
      <c r="E26" s="305">
        <v>7.9797079999999987</v>
      </c>
      <c r="F26" s="32" t="s">
        <v>672</v>
      </c>
    </row>
    <row r="27" spans="1:6" ht="12.75" x14ac:dyDescent="0.2">
      <c r="A27" s="35" t="s">
        <v>80</v>
      </c>
      <c r="B27" s="36"/>
      <c r="C27" s="37"/>
      <c r="D27" s="38"/>
      <c r="E27" s="38"/>
      <c r="F27" s="463"/>
    </row>
    <row r="28" spans="1:6" ht="12.75" x14ac:dyDescent="0.2">
      <c r="A28" s="19" t="s">
        <v>81</v>
      </c>
      <c r="B28" s="28" t="s">
        <v>82</v>
      </c>
      <c r="C28" s="29" t="s">
        <v>432</v>
      </c>
      <c r="D28" s="45">
        <v>-4.1002000000000001</v>
      </c>
      <c r="E28" s="307">
        <v>-21.5</v>
      </c>
      <c r="F28" s="28" t="s">
        <v>669</v>
      </c>
    </row>
    <row r="29" spans="1:6" x14ac:dyDescent="0.2">
      <c r="A29" s="19" t="s">
        <v>83</v>
      </c>
      <c r="B29" s="28" t="s">
        <v>82</v>
      </c>
      <c r="C29" s="29" t="s">
        <v>432</v>
      </c>
      <c r="D29" s="46">
        <v>-6.4</v>
      </c>
      <c r="E29" s="308">
        <v>-5.7</v>
      </c>
      <c r="F29" s="642">
        <v>44044</v>
      </c>
    </row>
    <row r="30" spans="1:6" ht="12.75" x14ac:dyDescent="0.2">
      <c r="A30" s="47" t="s">
        <v>84</v>
      </c>
      <c r="B30" s="28" t="s">
        <v>82</v>
      </c>
      <c r="C30" s="29" t="s">
        <v>432</v>
      </c>
      <c r="D30" s="46">
        <v>-4</v>
      </c>
      <c r="E30" s="308">
        <v>-6.9</v>
      </c>
      <c r="F30" s="642">
        <v>44044</v>
      </c>
    </row>
    <row r="31" spans="1:6" ht="12.75" x14ac:dyDescent="0.2">
      <c r="A31" s="47" t="s">
        <v>85</v>
      </c>
      <c r="B31" s="28" t="s">
        <v>82</v>
      </c>
      <c r="C31" s="29" t="s">
        <v>432</v>
      </c>
      <c r="D31" s="46">
        <v>-6.1</v>
      </c>
      <c r="E31" s="308">
        <v>4.4000000000000004</v>
      </c>
      <c r="F31" s="642">
        <v>44044</v>
      </c>
    </row>
    <row r="32" spans="1:6" ht="12.75" x14ac:dyDescent="0.2">
      <c r="A32" s="47" t="s">
        <v>86</v>
      </c>
      <c r="B32" s="28" t="s">
        <v>82</v>
      </c>
      <c r="C32" s="29" t="s">
        <v>432</v>
      </c>
      <c r="D32" s="46">
        <v>-5.3</v>
      </c>
      <c r="E32" s="308">
        <v>-6.5</v>
      </c>
      <c r="F32" s="642">
        <v>44044</v>
      </c>
    </row>
    <row r="33" spans="1:7" ht="12.75" x14ac:dyDescent="0.2">
      <c r="A33" s="47" t="s">
        <v>87</v>
      </c>
      <c r="B33" s="28" t="s">
        <v>82</v>
      </c>
      <c r="C33" s="29" t="s">
        <v>432</v>
      </c>
      <c r="D33" s="46">
        <v>-12.6</v>
      </c>
      <c r="E33" s="308">
        <v>-9.9</v>
      </c>
      <c r="F33" s="642">
        <v>44044</v>
      </c>
    </row>
    <row r="34" spans="1:7" ht="12.75" x14ac:dyDescent="0.2">
      <c r="A34" s="47" t="s">
        <v>88</v>
      </c>
      <c r="B34" s="28" t="s">
        <v>82</v>
      </c>
      <c r="C34" s="29" t="s">
        <v>432</v>
      </c>
      <c r="D34" s="46">
        <v>-5</v>
      </c>
      <c r="E34" s="308">
        <v>-2.4</v>
      </c>
      <c r="F34" s="642">
        <v>44044</v>
      </c>
    </row>
    <row r="35" spans="1:7" ht="12.75" x14ac:dyDescent="0.2">
      <c r="A35" s="47" t="s">
        <v>89</v>
      </c>
      <c r="B35" s="28" t="s">
        <v>82</v>
      </c>
      <c r="C35" s="29" t="s">
        <v>432</v>
      </c>
      <c r="D35" s="46">
        <v>-5.2</v>
      </c>
      <c r="E35" s="308">
        <v>-4.8</v>
      </c>
      <c r="F35" s="642">
        <v>44044</v>
      </c>
    </row>
    <row r="36" spans="1:7" x14ac:dyDescent="0.2">
      <c r="A36" s="19" t="s">
        <v>90</v>
      </c>
      <c r="B36" s="28" t="s">
        <v>91</v>
      </c>
      <c r="C36" s="29" t="s">
        <v>432</v>
      </c>
      <c r="D36" s="46">
        <v>-4.5999999999999996</v>
      </c>
      <c r="E36" s="308">
        <v>-3.3</v>
      </c>
      <c r="F36" s="642">
        <v>44044</v>
      </c>
    </row>
    <row r="37" spans="1:7" ht="12.75" x14ac:dyDescent="0.2">
      <c r="A37" s="19" t="s">
        <v>584</v>
      </c>
      <c r="B37" s="28" t="s">
        <v>82</v>
      </c>
      <c r="C37" s="29" t="s">
        <v>432</v>
      </c>
      <c r="D37" s="46">
        <v>-75</v>
      </c>
      <c r="E37" s="308">
        <v>-75.900000000000006</v>
      </c>
      <c r="F37" s="642">
        <v>44044</v>
      </c>
      <c r="G37" s="642"/>
    </row>
    <row r="38" spans="1:7" ht="12.75" x14ac:dyDescent="0.2">
      <c r="A38" s="31" t="s">
        <v>92</v>
      </c>
      <c r="B38" s="32" t="s">
        <v>93</v>
      </c>
      <c r="C38" s="33" t="s">
        <v>432</v>
      </c>
      <c r="D38" s="48">
        <v>1.1000000000000001</v>
      </c>
      <c r="E38" s="309">
        <v>-10.1</v>
      </c>
      <c r="F38" s="642">
        <v>44044</v>
      </c>
    </row>
    <row r="39" spans="1:7" ht="12.75" x14ac:dyDescent="0.2">
      <c r="A39" s="35" t="s">
        <v>62</v>
      </c>
      <c r="B39" s="36"/>
      <c r="C39" s="37"/>
      <c r="D39" s="38"/>
      <c r="E39" s="38"/>
      <c r="F39" s="463"/>
    </row>
    <row r="40" spans="1:7" ht="12.75" x14ac:dyDescent="0.2">
      <c r="A40" s="19" t="s">
        <v>63</v>
      </c>
      <c r="B40" s="28" t="s">
        <v>553</v>
      </c>
      <c r="C40" s="29" t="s">
        <v>47</v>
      </c>
      <c r="D40" s="659">
        <v>1.8260000000000001</v>
      </c>
      <c r="E40" s="660">
        <v>1.1309400000000001</v>
      </c>
      <c r="F40" s="28" t="s">
        <v>672</v>
      </c>
    </row>
    <row r="41" spans="1:7" ht="12.75" x14ac:dyDescent="0.2">
      <c r="A41" s="19" t="s">
        <v>50</v>
      </c>
      <c r="B41" s="28" t="s">
        <v>553</v>
      </c>
      <c r="C41" s="29" t="s">
        <v>54</v>
      </c>
      <c r="D41" s="30">
        <v>10.283353774399998</v>
      </c>
      <c r="E41" s="301">
        <v>29.826676397599996</v>
      </c>
      <c r="F41" s="28" t="s">
        <v>672</v>
      </c>
    </row>
    <row r="42" spans="1:7" ht="12.75" x14ac:dyDescent="0.2">
      <c r="A42" s="19" t="s">
        <v>64</v>
      </c>
      <c r="B42" s="28" t="s">
        <v>553</v>
      </c>
      <c r="C42" s="29" t="s">
        <v>60</v>
      </c>
      <c r="D42" s="42">
        <v>4.1648211977483841E-2</v>
      </c>
      <c r="E42" s="306">
        <v>2.7580333947426247E-2</v>
      </c>
      <c r="F42" s="642">
        <v>44044</v>
      </c>
    </row>
    <row r="43" spans="1:7" ht="12.75" x14ac:dyDescent="0.2">
      <c r="A43" s="31" t="s">
        <v>65</v>
      </c>
      <c r="B43" s="32" t="s">
        <v>553</v>
      </c>
      <c r="C43" s="33" t="s">
        <v>60</v>
      </c>
      <c r="D43" s="42">
        <v>3.4187587265526939E-2</v>
      </c>
      <c r="E43" s="306">
        <v>9.9540764574944096E-2</v>
      </c>
      <c r="F43" s="642">
        <v>44044</v>
      </c>
    </row>
    <row r="44" spans="1:7" x14ac:dyDescent="0.2">
      <c r="A44" s="35" t="s">
        <v>94</v>
      </c>
      <c r="B44" s="36"/>
      <c r="C44" s="37"/>
      <c r="D44" s="38"/>
      <c r="E44" s="38"/>
      <c r="F44" s="463"/>
    </row>
    <row r="45" spans="1:7" ht="12.75" x14ac:dyDescent="0.2">
      <c r="A45" s="49" t="s">
        <v>95</v>
      </c>
      <c r="B45" s="28" t="s">
        <v>82</v>
      </c>
      <c r="C45" s="29" t="s">
        <v>432</v>
      </c>
      <c r="D45" s="46">
        <v>-47.4</v>
      </c>
      <c r="E45" s="308">
        <v>-45.1</v>
      </c>
      <c r="F45" s="642">
        <v>44044</v>
      </c>
    </row>
    <row r="46" spans="1:7" ht="12.75" x14ac:dyDescent="0.2">
      <c r="A46" s="50" t="s">
        <v>96</v>
      </c>
      <c r="B46" s="28" t="s">
        <v>82</v>
      </c>
      <c r="C46" s="29" t="s">
        <v>432</v>
      </c>
      <c r="D46" s="46">
        <v>-44.6</v>
      </c>
      <c r="E46" s="308">
        <v>-42.3</v>
      </c>
      <c r="F46" s="642">
        <v>44044</v>
      </c>
    </row>
    <row r="47" spans="1:7" ht="12.75" x14ac:dyDescent="0.2">
      <c r="A47" s="50" t="s">
        <v>97</v>
      </c>
      <c r="B47" s="28" t="s">
        <v>82</v>
      </c>
      <c r="C47" s="29" t="s">
        <v>432</v>
      </c>
      <c r="D47" s="46">
        <v>-46.8</v>
      </c>
      <c r="E47" s="308">
        <v>-44.1</v>
      </c>
      <c r="F47" s="642">
        <v>44044</v>
      </c>
    </row>
    <row r="48" spans="1:7" ht="12.75" x14ac:dyDescent="0.2">
      <c r="A48" s="49" t="s">
        <v>98</v>
      </c>
      <c r="B48" s="28" t="s">
        <v>82</v>
      </c>
      <c r="C48" s="29" t="s">
        <v>432</v>
      </c>
      <c r="D48" s="46">
        <v>-47.1</v>
      </c>
      <c r="E48" s="308">
        <v>-44.6</v>
      </c>
      <c r="F48" s="642">
        <v>44044</v>
      </c>
    </row>
    <row r="49" spans="1:7" ht="12.75" x14ac:dyDescent="0.2">
      <c r="A49" s="310" t="s">
        <v>99</v>
      </c>
      <c r="B49" s="28" t="s">
        <v>82</v>
      </c>
      <c r="C49" s="29" t="s">
        <v>432</v>
      </c>
      <c r="D49" s="46">
        <v>-45.2</v>
      </c>
      <c r="E49" s="308">
        <v>-43.7</v>
      </c>
      <c r="F49" s="642">
        <v>44044</v>
      </c>
    </row>
    <row r="50" spans="1:7" ht="12.75" x14ac:dyDescent="0.2">
      <c r="A50" s="50" t="s">
        <v>100</v>
      </c>
      <c r="B50" s="28" t="s">
        <v>82</v>
      </c>
      <c r="C50" s="29" t="s">
        <v>432</v>
      </c>
      <c r="D50" s="46">
        <v>-42.9</v>
      </c>
      <c r="E50" s="308">
        <v>-41.1</v>
      </c>
      <c r="F50" s="642">
        <v>44044</v>
      </c>
    </row>
    <row r="51" spans="1:7" ht="12.75" x14ac:dyDescent="0.2">
      <c r="A51" s="50" t="s">
        <v>101</v>
      </c>
      <c r="B51" s="28" t="s">
        <v>82</v>
      </c>
      <c r="C51" s="29" t="s">
        <v>432</v>
      </c>
      <c r="D51" s="46">
        <v>-56.2</v>
      </c>
      <c r="E51" s="308">
        <v>-53</v>
      </c>
      <c r="F51" s="642">
        <v>44044</v>
      </c>
    </row>
    <row r="52" spans="1:7" ht="12.75" x14ac:dyDescent="0.2">
      <c r="A52" s="50" t="s">
        <v>102</v>
      </c>
      <c r="B52" s="28" t="s">
        <v>82</v>
      </c>
      <c r="C52" s="29" t="s">
        <v>432</v>
      </c>
      <c r="D52" s="46">
        <v>-67.099999999999994</v>
      </c>
      <c r="E52" s="308">
        <v>-65.900000000000006</v>
      </c>
      <c r="F52" s="642">
        <v>44044</v>
      </c>
    </row>
    <row r="53" spans="1:7" ht="12.75" x14ac:dyDescent="0.2">
      <c r="A53" s="49" t="s">
        <v>103</v>
      </c>
      <c r="B53" s="28" t="s">
        <v>82</v>
      </c>
      <c r="C53" s="29" t="s">
        <v>432</v>
      </c>
      <c r="D53" s="46">
        <v>-61.9</v>
      </c>
      <c r="E53" s="308">
        <v>-41.6</v>
      </c>
      <c r="F53" s="642">
        <v>44044</v>
      </c>
    </row>
    <row r="54" spans="1:7" ht="12.75" x14ac:dyDescent="0.2">
      <c r="A54" s="51" t="s">
        <v>104</v>
      </c>
      <c r="B54" s="32" t="s">
        <v>82</v>
      </c>
      <c r="C54" s="33" t="s">
        <v>432</v>
      </c>
      <c r="D54" s="48">
        <v>-44.8</v>
      </c>
      <c r="E54" s="309">
        <v>-45.3</v>
      </c>
      <c r="F54" s="643">
        <v>44044</v>
      </c>
    </row>
    <row r="55" spans="1:7" ht="12.75" x14ac:dyDescent="0.2">
      <c r="F55" s="55" t="s">
        <v>599</v>
      </c>
    </row>
    <row r="56" spans="1:7" ht="12.75" x14ac:dyDescent="0.2">
      <c r="A56" s="296" t="s">
        <v>568</v>
      </c>
      <c r="B56" s="298"/>
      <c r="C56" s="298"/>
      <c r="D56" s="299"/>
    </row>
    <row r="57" spans="1:7" ht="12.75" x14ac:dyDescent="0.2">
      <c r="A57" s="296" t="s">
        <v>567</v>
      </c>
    </row>
    <row r="58" spans="1:7" ht="12.75" x14ac:dyDescent="0.2">
      <c r="A58" s="296"/>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375" style="84" customWidth="1"/>
    <col min="5" max="5" width="9.875" style="84" customWidth="1"/>
    <col min="6" max="6" width="10.37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9" t="s">
        <v>152</v>
      </c>
    </row>
    <row r="3" spans="1:65" s="81" customFormat="1" x14ac:dyDescent="0.2">
      <c r="A3" s="70"/>
      <c r="B3" s="770">
        <f>INDICE!A3</f>
        <v>44044</v>
      </c>
      <c r="C3" s="771"/>
      <c r="D3" s="771" t="s">
        <v>116</v>
      </c>
      <c r="E3" s="771"/>
      <c r="F3" s="771" t="s">
        <v>117</v>
      </c>
      <c r="G3" s="771"/>
      <c r="H3" s="77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434</v>
      </c>
      <c r="D4" s="82" t="s">
        <v>47</v>
      </c>
      <c r="E4" s="82" t="s">
        <v>434</v>
      </c>
      <c r="F4" s="82" t="s">
        <v>47</v>
      </c>
      <c r="G4" s="83" t="s">
        <v>434</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653</v>
      </c>
      <c r="B5" s="390">
        <v>26.555079559363531</v>
      </c>
      <c r="C5" s="73">
        <v>0.61074578692069759</v>
      </c>
      <c r="D5" s="85">
        <v>235.08041615667071</v>
      </c>
      <c r="E5" s="86">
        <v>-17.152329850373494</v>
      </c>
      <c r="F5" s="85">
        <v>377.11260709914319</v>
      </c>
      <c r="G5" s="86">
        <v>-11.89815915294899</v>
      </c>
      <c r="H5" s="391">
        <v>6.9806709560267199</v>
      </c>
    </row>
    <row r="6" spans="1:65" x14ac:dyDescent="0.2">
      <c r="A6" s="84" t="s">
        <v>197</v>
      </c>
      <c r="B6" s="390">
        <v>69.754999999999995</v>
      </c>
      <c r="C6" s="86">
        <v>2.0929381631906327</v>
      </c>
      <c r="D6" s="85">
        <v>608.57299999999998</v>
      </c>
      <c r="E6" s="86">
        <v>-10.733830973478586</v>
      </c>
      <c r="F6" s="85">
        <v>891.90899999999999</v>
      </c>
      <c r="G6" s="86">
        <v>-11.872969512050526</v>
      </c>
      <c r="H6" s="391">
        <v>16.509984377377187</v>
      </c>
    </row>
    <row r="7" spans="1:65" x14ac:dyDescent="0.2">
      <c r="A7" s="84" t="s">
        <v>198</v>
      </c>
      <c r="B7" s="390">
        <v>135</v>
      </c>
      <c r="C7" s="86">
        <v>-12.903225806451612</v>
      </c>
      <c r="D7" s="85">
        <v>1010</v>
      </c>
      <c r="E7" s="86">
        <v>-18.482647296206618</v>
      </c>
      <c r="F7" s="85">
        <v>1585</v>
      </c>
      <c r="G7" s="86">
        <v>-20.110887096774192</v>
      </c>
      <c r="H7" s="391">
        <v>29.339680660406884</v>
      </c>
    </row>
    <row r="8" spans="1:65" x14ac:dyDescent="0.2">
      <c r="A8" s="84" t="s">
        <v>654</v>
      </c>
      <c r="B8" s="390">
        <v>251.68992044063646</v>
      </c>
      <c r="C8" s="86">
        <v>62.651136430449853</v>
      </c>
      <c r="D8" s="85">
        <v>1842.2477119582202</v>
      </c>
      <c r="E8" s="86">
        <v>36.625703053765406</v>
      </c>
      <c r="F8" s="85">
        <v>2548.2185138675281</v>
      </c>
      <c r="G8" s="506">
        <v>28.615398104199858</v>
      </c>
      <c r="H8" s="391">
        <v>47.169664006189208</v>
      </c>
      <c r="J8" s="85"/>
    </row>
    <row r="9" spans="1:65" x14ac:dyDescent="0.2">
      <c r="A9" s="60" t="s">
        <v>199</v>
      </c>
      <c r="B9" s="61">
        <v>483</v>
      </c>
      <c r="C9" s="662">
        <v>19.418169808093225</v>
      </c>
      <c r="D9" s="61">
        <v>3695.9011281148914</v>
      </c>
      <c r="E9" s="87">
        <v>4.0251625146796375</v>
      </c>
      <c r="F9" s="61">
        <v>5402.2401209666714</v>
      </c>
      <c r="G9" s="87">
        <v>-5.8159334676544744E-2</v>
      </c>
      <c r="H9" s="87">
        <v>100</v>
      </c>
    </row>
    <row r="10" spans="1:65" x14ac:dyDescent="0.2">
      <c r="H10" s="79" t="s">
        <v>223</v>
      </c>
    </row>
    <row r="11" spans="1:65" x14ac:dyDescent="0.2">
      <c r="A11" s="80" t="s">
        <v>492</v>
      </c>
    </row>
    <row r="12" spans="1:65" x14ac:dyDescent="0.2">
      <c r="A12" s="80" t="s">
        <v>657</v>
      </c>
    </row>
    <row r="13" spans="1:65" x14ac:dyDescent="0.2">
      <c r="A13" s="80" t="s">
        <v>655</v>
      </c>
    </row>
    <row r="14" spans="1:65" x14ac:dyDescent="0.2">
      <c r="A14" s="133" t="s">
        <v>550</v>
      </c>
    </row>
  </sheetData>
  <mergeCells count="3">
    <mergeCell ref="B3:C3"/>
    <mergeCell ref="D3:E3"/>
    <mergeCell ref="F3:H3"/>
  </mergeCells>
  <conditionalFormatting sqref="C9">
    <cfRule type="cellIs" dxfId="94" priority="1" operator="between">
      <formula>0</formula>
      <formula>0.5</formula>
    </cfRule>
    <cfRule type="cellIs" dxfId="9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6" t="s">
        <v>249</v>
      </c>
      <c r="B1" s="286"/>
      <c r="C1" s="1"/>
      <c r="D1" s="1"/>
      <c r="E1" s="1"/>
      <c r="F1" s="1"/>
      <c r="G1" s="1"/>
      <c r="H1" s="1"/>
      <c r="I1" s="1"/>
    </row>
    <row r="2" spans="1:9" x14ac:dyDescent="0.2">
      <c r="A2" s="392"/>
      <c r="B2" s="392"/>
      <c r="C2" s="392"/>
      <c r="D2" s="392"/>
      <c r="E2" s="392"/>
      <c r="F2" s="1"/>
      <c r="G2" s="1"/>
      <c r="H2" s="393"/>
      <c r="I2" s="396" t="s">
        <v>152</v>
      </c>
    </row>
    <row r="3" spans="1:9" ht="14.45" customHeight="1" x14ac:dyDescent="0.2">
      <c r="A3" s="788" t="s">
        <v>464</v>
      </c>
      <c r="B3" s="788" t="s">
        <v>465</v>
      </c>
      <c r="C3" s="770">
        <f>INDICE!A3</f>
        <v>44044</v>
      </c>
      <c r="D3" s="771"/>
      <c r="E3" s="771" t="s">
        <v>116</v>
      </c>
      <c r="F3" s="771"/>
      <c r="G3" s="771" t="s">
        <v>117</v>
      </c>
      <c r="H3" s="771"/>
      <c r="I3" s="771"/>
    </row>
    <row r="4" spans="1:9" x14ac:dyDescent="0.2">
      <c r="A4" s="789"/>
      <c r="B4" s="789"/>
      <c r="C4" s="82" t="s">
        <v>47</v>
      </c>
      <c r="D4" s="82" t="s">
        <v>462</v>
      </c>
      <c r="E4" s="82" t="s">
        <v>47</v>
      </c>
      <c r="F4" s="82" t="s">
        <v>462</v>
      </c>
      <c r="G4" s="82" t="s">
        <v>47</v>
      </c>
      <c r="H4" s="83" t="s">
        <v>462</v>
      </c>
      <c r="I4" s="83" t="s">
        <v>107</v>
      </c>
    </row>
    <row r="5" spans="1:9" x14ac:dyDescent="0.2">
      <c r="A5" s="397"/>
      <c r="B5" s="402" t="s">
        <v>201</v>
      </c>
      <c r="C5" s="400">
        <v>94</v>
      </c>
      <c r="D5" s="142">
        <v>-35.61643835616438</v>
      </c>
      <c r="E5" s="141">
        <v>94</v>
      </c>
      <c r="F5" s="541">
        <v>-81.274900398406373</v>
      </c>
      <c r="G5" s="542">
        <v>261</v>
      </c>
      <c r="H5" s="541">
        <v>-62.228654124457307</v>
      </c>
      <c r="I5" s="403">
        <v>0.44679539852095312</v>
      </c>
    </row>
    <row r="6" spans="1:9" x14ac:dyDescent="0.2">
      <c r="A6" s="11"/>
      <c r="B6" s="11" t="s">
        <v>234</v>
      </c>
      <c r="C6" s="400">
        <v>367</v>
      </c>
      <c r="D6" s="142">
        <v>138.31168831168833</v>
      </c>
      <c r="E6" s="144">
        <v>2255</v>
      </c>
      <c r="F6" s="142">
        <v>160.99537037037038</v>
      </c>
      <c r="G6" s="542">
        <v>3300</v>
      </c>
      <c r="H6" s="543">
        <v>190.49295774647888</v>
      </c>
      <c r="I6" s="403">
        <v>5.6491372226787187</v>
      </c>
    </row>
    <row r="7" spans="1:9" x14ac:dyDescent="0.2">
      <c r="A7" s="11"/>
      <c r="B7" s="264" t="s">
        <v>202</v>
      </c>
      <c r="C7" s="400">
        <v>733</v>
      </c>
      <c r="D7" s="142">
        <v>-9.5061728395061724</v>
      </c>
      <c r="E7" s="144">
        <v>5254</v>
      </c>
      <c r="F7" s="142">
        <v>-19.454238847156216</v>
      </c>
      <c r="G7" s="542">
        <v>8162</v>
      </c>
      <c r="H7" s="544">
        <v>-14.507175028804861</v>
      </c>
      <c r="I7" s="403">
        <v>13.972199397425364</v>
      </c>
    </row>
    <row r="8" spans="1:9" x14ac:dyDescent="0.2">
      <c r="A8" s="503" t="s">
        <v>312</v>
      </c>
      <c r="B8" s="239"/>
      <c r="C8" s="146">
        <v>1194</v>
      </c>
      <c r="D8" s="147">
        <v>7.5675675675675684</v>
      </c>
      <c r="E8" s="146">
        <v>7603</v>
      </c>
      <c r="F8" s="545">
        <v>-3.6253010520978575</v>
      </c>
      <c r="G8" s="546">
        <v>11723</v>
      </c>
      <c r="H8" s="545">
        <v>3.0684016177246352</v>
      </c>
      <c r="I8" s="547">
        <v>20.068132018625036</v>
      </c>
    </row>
    <row r="9" spans="1:9" x14ac:dyDescent="0.2">
      <c r="A9" s="397"/>
      <c r="B9" s="11" t="s">
        <v>203</v>
      </c>
      <c r="C9" s="400">
        <v>278</v>
      </c>
      <c r="D9" s="142">
        <v>44.791666666666671</v>
      </c>
      <c r="E9" s="144">
        <v>2188</v>
      </c>
      <c r="F9" s="548">
        <v>40.888602704443009</v>
      </c>
      <c r="G9" s="542">
        <v>2996</v>
      </c>
      <c r="H9" s="548">
        <v>-3.354838709677419</v>
      </c>
      <c r="I9" s="403">
        <v>5.1287318542864968</v>
      </c>
    </row>
    <row r="10" spans="1:9" x14ac:dyDescent="0.2">
      <c r="A10" s="397"/>
      <c r="B10" s="11" t="s">
        <v>204</v>
      </c>
      <c r="C10" s="400">
        <v>0</v>
      </c>
      <c r="D10" s="142" t="s">
        <v>143</v>
      </c>
      <c r="E10" s="144">
        <v>154</v>
      </c>
      <c r="F10" s="541" t="s">
        <v>143</v>
      </c>
      <c r="G10" s="144">
        <v>154</v>
      </c>
      <c r="H10" s="541">
        <v>-48.666666666666671</v>
      </c>
      <c r="I10" s="487">
        <v>0.26362640372500684</v>
      </c>
    </row>
    <row r="11" spans="1:9" x14ac:dyDescent="0.2">
      <c r="A11" s="11"/>
      <c r="B11" s="11" t="s">
        <v>636</v>
      </c>
      <c r="C11" s="400">
        <v>51</v>
      </c>
      <c r="D11" s="142" t="s">
        <v>143</v>
      </c>
      <c r="E11" s="144">
        <v>407</v>
      </c>
      <c r="F11" s="549" t="s">
        <v>143</v>
      </c>
      <c r="G11" s="144">
        <v>458</v>
      </c>
      <c r="H11" s="549" t="s">
        <v>143</v>
      </c>
      <c r="I11" s="513">
        <v>0.78403177211722808</v>
      </c>
    </row>
    <row r="12" spans="1:9" x14ac:dyDescent="0.2">
      <c r="A12" s="667"/>
      <c r="B12" s="264" t="s">
        <v>205</v>
      </c>
      <c r="C12" s="400">
        <v>0</v>
      </c>
      <c r="D12" s="142">
        <v>-100</v>
      </c>
      <c r="E12" s="144">
        <v>1113</v>
      </c>
      <c r="F12" s="142">
        <v>-12.431156569630213</v>
      </c>
      <c r="G12" s="542">
        <v>2139</v>
      </c>
      <c r="H12" s="544">
        <v>20.371412492965675</v>
      </c>
      <c r="I12" s="403">
        <v>3.6616680361544778</v>
      </c>
    </row>
    <row r="13" spans="1:9" x14ac:dyDescent="0.2">
      <c r="A13" s="503" t="s">
        <v>626</v>
      </c>
      <c r="B13" s="146"/>
      <c r="C13" s="146">
        <v>329</v>
      </c>
      <c r="D13" s="147">
        <v>-4.0816326530612246</v>
      </c>
      <c r="E13" s="146">
        <v>3862</v>
      </c>
      <c r="F13" s="545">
        <v>36.756373937677054</v>
      </c>
      <c r="G13" s="546">
        <v>5747</v>
      </c>
      <c r="H13" s="545">
        <v>11.010237589337454</v>
      </c>
      <c r="I13" s="547">
        <v>9.8380580662832102</v>
      </c>
    </row>
    <row r="14" spans="1:9" x14ac:dyDescent="0.2">
      <c r="A14" s="398"/>
      <c r="B14" s="401" t="s">
        <v>551</v>
      </c>
      <c r="C14" s="399">
        <v>222</v>
      </c>
      <c r="D14" s="142">
        <v>136.17021276595744</v>
      </c>
      <c r="E14" s="141">
        <v>1266</v>
      </c>
      <c r="F14" s="142">
        <v>-3.3587786259541987</v>
      </c>
      <c r="G14" s="144">
        <v>1349</v>
      </c>
      <c r="H14" s="549">
        <v>-17.441860465116278</v>
      </c>
      <c r="I14" s="487">
        <v>2.309298822240482</v>
      </c>
    </row>
    <row r="15" spans="1:9" x14ac:dyDescent="0.2">
      <c r="A15" s="398"/>
      <c r="B15" s="401" t="s">
        <v>207</v>
      </c>
      <c r="C15" s="400">
        <v>79</v>
      </c>
      <c r="D15" s="142" t="s">
        <v>143</v>
      </c>
      <c r="E15" s="144">
        <v>324</v>
      </c>
      <c r="F15" s="549">
        <v>535.29411764705878</v>
      </c>
      <c r="G15" s="144">
        <v>350</v>
      </c>
      <c r="H15" s="549">
        <v>230.18867924528303</v>
      </c>
      <c r="I15" s="487">
        <v>0.59915091755683381</v>
      </c>
    </row>
    <row r="16" spans="1:9" x14ac:dyDescent="0.2">
      <c r="A16" s="398"/>
      <c r="B16" s="401" t="s">
        <v>583</v>
      </c>
      <c r="C16" s="400">
        <v>572</v>
      </c>
      <c r="D16" s="142">
        <v>62.039660056657219</v>
      </c>
      <c r="E16" s="144">
        <v>2658</v>
      </c>
      <c r="F16" s="549">
        <v>-21.080760095011879</v>
      </c>
      <c r="G16" s="144">
        <v>3202</v>
      </c>
      <c r="H16" s="549">
        <v>-35.508559919436053</v>
      </c>
      <c r="I16" s="486">
        <v>5.4813749657628046</v>
      </c>
    </row>
    <row r="17" spans="1:9" x14ac:dyDescent="0.2">
      <c r="A17" s="398"/>
      <c r="B17" s="401" t="s">
        <v>208</v>
      </c>
      <c r="C17" s="400">
        <v>175</v>
      </c>
      <c r="D17" s="142" t="s">
        <v>143</v>
      </c>
      <c r="E17" s="144">
        <v>665</v>
      </c>
      <c r="F17" s="549">
        <v>-41.150442477876105</v>
      </c>
      <c r="G17" s="542">
        <v>1748</v>
      </c>
      <c r="H17" s="549">
        <v>1.9836639439906651</v>
      </c>
      <c r="I17" s="403">
        <v>2.9923308682552725</v>
      </c>
    </row>
    <row r="18" spans="1:9" x14ac:dyDescent="0.2">
      <c r="A18" s="398"/>
      <c r="B18" s="401" t="s">
        <v>209</v>
      </c>
      <c r="C18" s="400">
        <v>127</v>
      </c>
      <c r="D18" s="142">
        <v>-16.993464052287582</v>
      </c>
      <c r="E18" s="144">
        <v>756</v>
      </c>
      <c r="F18" s="73">
        <v>59.15789473684211</v>
      </c>
      <c r="G18" s="542">
        <v>1138</v>
      </c>
      <c r="H18" s="549">
        <v>56.965517241379317</v>
      </c>
      <c r="I18" s="403">
        <v>1.9480964119419335</v>
      </c>
    </row>
    <row r="19" spans="1:9" x14ac:dyDescent="0.2">
      <c r="A19" s="398"/>
      <c r="B19" s="401" t="s">
        <v>210</v>
      </c>
      <c r="C19" s="400">
        <v>0</v>
      </c>
      <c r="D19" s="142">
        <v>-100</v>
      </c>
      <c r="E19" s="144">
        <v>880</v>
      </c>
      <c r="F19" s="549">
        <v>-27.031509121061358</v>
      </c>
      <c r="G19" s="542">
        <v>1265</v>
      </c>
      <c r="H19" s="549">
        <v>-6.0178306092124814</v>
      </c>
      <c r="I19" s="403">
        <v>2.1655026020268417</v>
      </c>
    </row>
    <row r="20" spans="1:9" x14ac:dyDescent="0.2">
      <c r="A20" s="667"/>
      <c r="B20" s="401" t="s">
        <v>242</v>
      </c>
      <c r="C20" s="400">
        <v>39</v>
      </c>
      <c r="D20" s="142">
        <v>5.4054054054054053</v>
      </c>
      <c r="E20" s="144">
        <v>365</v>
      </c>
      <c r="F20" s="549">
        <v>26.297577854671278</v>
      </c>
      <c r="G20" s="542">
        <v>650</v>
      </c>
      <c r="H20" s="549">
        <v>39.484978540772531</v>
      </c>
      <c r="I20" s="403">
        <v>1.1127088468912627</v>
      </c>
    </row>
    <row r="21" spans="1:9" x14ac:dyDescent="0.2">
      <c r="A21" s="503" t="s">
        <v>455</v>
      </c>
      <c r="B21" s="146"/>
      <c r="C21" s="146">
        <v>1214</v>
      </c>
      <c r="D21" s="147">
        <v>79.056047197640126</v>
      </c>
      <c r="E21" s="146">
        <v>6914</v>
      </c>
      <c r="F21" s="545">
        <v>-11.687316387788989</v>
      </c>
      <c r="G21" s="546">
        <v>9702</v>
      </c>
      <c r="H21" s="545">
        <v>-11.445783132530121</v>
      </c>
      <c r="I21" s="547">
        <v>16.608463434675429</v>
      </c>
    </row>
    <row r="22" spans="1:9" x14ac:dyDescent="0.2">
      <c r="A22" s="398"/>
      <c r="B22" s="401" t="s">
        <v>211</v>
      </c>
      <c r="C22" s="399">
        <v>392</v>
      </c>
      <c r="D22" s="142">
        <v>-44.39716312056737</v>
      </c>
      <c r="E22" s="141">
        <v>3686</v>
      </c>
      <c r="F22" s="142">
        <v>-34.610608479687777</v>
      </c>
      <c r="G22" s="144">
        <v>6295</v>
      </c>
      <c r="H22" s="549">
        <v>-23.604368932038835</v>
      </c>
      <c r="I22" s="487">
        <v>10.776157217200767</v>
      </c>
    </row>
    <row r="23" spans="1:9" x14ac:dyDescent="0.2">
      <c r="A23" s="398"/>
      <c r="B23" s="401" t="s">
        <v>212</v>
      </c>
      <c r="C23" s="400">
        <v>92</v>
      </c>
      <c r="D23" s="142">
        <v>-88.129032258064527</v>
      </c>
      <c r="E23" s="144">
        <v>2504</v>
      </c>
      <c r="F23" s="142">
        <v>-41.713221601489757</v>
      </c>
      <c r="G23" s="144">
        <v>3472</v>
      </c>
      <c r="H23" s="142">
        <v>-44.554455445544555</v>
      </c>
      <c r="I23" s="403">
        <v>5.9435771021637906</v>
      </c>
    </row>
    <row r="24" spans="1:9" x14ac:dyDescent="0.2">
      <c r="A24" s="667"/>
      <c r="B24" s="401" t="s">
        <v>552</v>
      </c>
      <c r="C24" s="400">
        <v>0</v>
      </c>
      <c r="D24" s="142" t="s">
        <v>143</v>
      </c>
      <c r="E24" s="144">
        <v>0</v>
      </c>
      <c r="F24" s="549" t="s">
        <v>143</v>
      </c>
      <c r="G24" s="144">
        <v>0</v>
      </c>
      <c r="H24" s="549">
        <v>-100</v>
      </c>
      <c r="I24" s="487">
        <v>0</v>
      </c>
    </row>
    <row r="25" spans="1:9" x14ac:dyDescent="0.2">
      <c r="A25" s="503" t="s">
        <v>352</v>
      </c>
      <c r="B25" s="146"/>
      <c r="C25" s="146">
        <v>484</v>
      </c>
      <c r="D25" s="147">
        <v>-67.297297297297291</v>
      </c>
      <c r="E25" s="146">
        <v>6190</v>
      </c>
      <c r="F25" s="545">
        <v>-37.682472566193496</v>
      </c>
      <c r="G25" s="546">
        <v>9767</v>
      </c>
      <c r="H25" s="545">
        <v>-35.734965126990389</v>
      </c>
      <c r="I25" s="547">
        <v>16.719734319364559</v>
      </c>
    </row>
    <row r="26" spans="1:9" x14ac:dyDescent="0.2">
      <c r="A26" s="398"/>
      <c r="B26" s="401" t="s">
        <v>213</v>
      </c>
      <c r="C26" s="399">
        <v>0</v>
      </c>
      <c r="D26" s="142">
        <v>-100</v>
      </c>
      <c r="E26" s="141">
        <v>1040</v>
      </c>
      <c r="F26" s="142">
        <v>-30.201342281879196</v>
      </c>
      <c r="G26" s="144">
        <v>1694</v>
      </c>
      <c r="H26" s="549">
        <v>-33.982852689010137</v>
      </c>
      <c r="I26" s="487">
        <v>2.8998904409750752</v>
      </c>
    </row>
    <row r="27" spans="1:9" x14ac:dyDescent="0.2">
      <c r="A27" s="398"/>
      <c r="B27" s="401" t="s">
        <v>214</v>
      </c>
      <c r="C27" s="400">
        <v>32</v>
      </c>
      <c r="D27" s="142">
        <v>-80.838323353293418</v>
      </c>
      <c r="E27" s="144">
        <v>487</v>
      </c>
      <c r="F27" s="142">
        <v>-36.089238845144358</v>
      </c>
      <c r="G27" s="144">
        <v>1108</v>
      </c>
      <c r="H27" s="142">
        <v>3.3582089552238807</v>
      </c>
      <c r="I27" s="403">
        <v>1.8967406190084908</v>
      </c>
    </row>
    <row r="28" spans="1:9" x14ac:dyDescent="0.2">
      <c r="A28" s="398"/>
      <c r="B28" s="401" t="s">
        <v>215</v>
      </c>
      <c r="C28" s="400">
        <v>0</v>
      </c>
      <c r="D28" s="142" t="s">
        <v>143</v>
      </c>
      <c r="E28" s="144">
        <v>313</v>
      </c>
      <c r="F28" s="142">
        <v>-20.558375634517766</v>
      </c>
      <c r="G28" s="144">
        <v>313</v>
      </c>
      <c r="H28" s="142">
        <v>-20.558375634517766</v>
      </c>
      <c r="I28" s="403">
        <v>0.53581210627225417</v>
      </c>
    </row>
    <row r="29" spans="1:9" x14ac:dyDescent="0.2">
      <c r="A29" s="398"/>
      <c r="B29" s="401" t="s">
        <v>216</v>
      </c>
      <c r="C29" s="400">
        <v>0</v>
      </c>
      <c r="D29" s="142" t="s">
        <v>143</v>
      </c>
      <c r="E29" s="144">
        <v>745</v>
      </c>
      <c r="F29" s="142" t="s">
        <v>143</v>
      </c>
      <c r="G29" s="144">
        <v>745</v>
      </c>
      <c r="H29" s="142">
        <v>536.75213675213672</v>
      </c>
      <c r="I29" s="487">
        <v>1.2753355245138318</v>
      </c>
    </row>
    <row r="30" spans="1:9" x14ac:dyDescent="0.2">
      <c r="A30" s="398"/>
      <c r="B30" s="401" t="s">
        <v>217</v>
      </c>
      <c r="C30" s="400">
        <v>0</v>
      </c>
      <c r="D30" s="149" t="s">
        <v>143</v>
      </c>
      <c r="E30" s="144">
        <v>266</v>
      </c>
      <c r="F30" s="142">
        <v>40</v>
      </c>
      <c r="G30" s="144">
        <v>395</v>
      </c>
      <c r="H30" s="142">
        <v>54.901960784313729</v>
      </c>
      <c r="I30" s="487">
        <v>0.67618460695699811</v>
      </c>
    </row>
    <row r="31" spans="1:9" x14ac:dyDescent="0.2">
      <c r="A31" s="398"/>
      <c r="B31" s="401" t="s">
        <v>218</v>
      </c>
      <c r="C31" s="399">
        <v>0</v>
      </c>
      <c r="D31" s="142" t="s">
        <v>143</v>
      </c>
      <c r="E31" s="141">
        <v>0</v>
      </c>
      <c r="F31" s="142">
        <v>-100</v>
      </c>
      <c r="G31" s="144">
        <v>0</v>
      </c>
      <c r="H31" s="142">
        <v>-100</v>
      </c>
      <c r="I31" s="487">
        <v>0</v>
      </c>
    </row>
    <row r="32" spans="1:9" x14ac:dyDescent="0.2">
      <c r="A32" s="398"/>
      <c r="B32" s="401" t="s">
        <v>565</v>
      </c>
      <c r="C32" s="400">
        <v>145</v>
      </c>
      <c r="D32" s="142">
        <v>-46.691176470588239</v>
      </c>
      <c r="E32" s="144">
        <v>471</v>
      </c>
      <c r="F32" s="142">
        <v>-31.341107871720116</v>
      </c>
      <c r="G32" s="144">
        <v>942</v>
      </c>
      <c r="H32" s="142">
        <v>-2.9866117404737382</v>
      </c>
      <c r="I32" s="513">
        <v>1.6125718981101069</v>
      </c>
    </row>
    <row r="33" spans="1:9" x14ac:dyDescent="0.2">
      <c r="A33" s="398"/>
      <c r="B33" s="401" t="s">
        <v>219</v>
      </c>
      <c r="C33" s="400">
        <v>85</v>
      </c>
      <c r="D33" s="142">
        <v>-87.536656891495596</v>
      </c>
      <c r="E33" s="144">
        <v>986</v>
      </c>
      <c r="F33" s="142">
        <v>-82.926406926406926</v>
      </c>
      <c r="G33" s="144">
        <v>3716</v>
      </c>
      <c r="H33" s="142">
        <v>-55.454327499400627</v>
      </c>
      <c r="I33" s="403">
        <v>6.3612708846891266</v>
      </c>
    </row>
    <row r="34" spans="1:9" x14ac:dyDescent="0.2">
      <c r="A34" s="398"/>
      <c r="B34" s="401" t="s">
        <v>220</v>
      </c>
      <c r="C34" s="400">
        <v>1267</v>
      </c>
      <c r="D34" s="142">
        <v>17.970204841713223</v>
      </c>
      <c r="E34" s="144">
        <v>7939</v>
      </c>
      <c r="F34" s="73">
        <v>13.722962326314281</v>
      </c>
      <c r="G34" s="542">
        <v>12156</v>
      </c>
      <c r="H34" s="549">
        <v>8.5550991248437214</v>
      </c>
      <c r="I34" s="403">
        <v>20.809367296631059</v>
      </c>
    </row>
    <row r="35" spans="1:9" x14ac:dyDescent="0.2">
      <c r="A35" s="667"/>
      <c r="B35" s="401" t="s">
        <v>222</v>
      </c>
      <c r="C35" s="399">
        <v>0</v>
      </c>
      <c r="D35" s="142" t="s">
        <v>143</v>
      </c>
      <c r="E35" s="141">
        <v>314</v>
      </c>
      <c r="F35" s="142">
        <v>80.459770114942529</v>
      </c>
      <c r="G35" s="144">
        <v>408</v>
      </c>
      <c r="H35" s="142">
        <v>27.500000000000004</v>
      </c>
      <c r="I35" s="403">
        <v>0.69843878389482339</v>
      </c>
    </row>
    <row r="36" spans="1:9" x14ac:dyDescent="0.2">
      <c r="A36" s="503" t="s">
        <v>456</v>
      </c>
      <c r="B36" s="146"/>
      <c r="C36" s="146">
        <v>1529</v>
      </c>
      <c r="D36" s="147">
        <v>-36.948453608247419</v>
      </c>
      <c r="E36" s="146">
        <v>12561</v>
      </c>
      <c r="F36" s="545">
        <v>-24.066013783097571</v>
      </c>
      <c r="G36" s="546">
        <v>21477</v>
      </c>
      <c r="H36" s="545">
        <v>-15.19447186574531</v>
      </c>
      <c r="I36" s="547">
        <v>36.765612161051763</v>
      </c>
    </row>
    <row r="37" spans="1:9" x14ac:dyDescent="0.2">
      <c r="A37" s="151" t="s">
        <v>187</v>
      </c>
      <c r="B37" s="151"/>
      <c r="C37" s="151">
        <v>4750</v>
      </c>
      <c r="D37" s="152">
        <v>-21.305500331345261</v>
      </c>
      <c r="E37" s="151">
        <v>37130</v>
      </c>
      <c r="F37" s="153">
        <v>-17.520047981873514</v>
      </c>
      <c r="G37" s="151">
        <v>58416</v>
      </c>
      <c r="H37" s="153">
        <v>-14.132000587975893</v>
      </c>
      <c r="I37" s="154">
        <v>100</v>
      </c>
    </row>
    <row r="38" spans="1:9" x14ac:dyDescent="0.2">
      <c r="A38" s="155" t="s">
        <v>544</v>
      </c>
      <c r="B38" s="488"/>
      <c r="C38" s="156">
        <v>2013</v>
      </c>
      <c r="D38" s="550">
        <v>-50.369822485207102</v>
      </c>
      <c r="E38" s="156">
        <v>18971</v>
      </c>
      <c r="F38" s="550">
        <v>-29.705795168222913</v>
      </c>
      <c r="G38" s="156">
        <v>32267</v>
      </c>
      <c r="H38" s="550">
        <v>-21.930270257191939</v>
      </c>
      <c r="I38" s="551">
        <v>55.236579019446729</v>
      </c>
    </row>
    <row r="39" spans="1:9" x14ac:dyDescent="0.2">
      <c r="A39" s="155" t="s">
        <v>545</v>
      </c>
      <c r="B39" s="488"/>
      <c r="C39" s="156">
        <v>2737</v>
      </c>
      <c r="D39" s="550">
        <v>38.232323232323232</v>
      </c>
      <c r="E39" s="156">
        <v>18159</v>
      </c>
      <c r="F39" s="550">
        <v>0.72106051361695045</v>
      </c>
      <c r="G39" s="156">
        <v>26149</v>
      </c>
      <c r="H39" s="550">
        <v>-2.0600022472751789</v>
      </c>
      <c r="I39" s="551">
        <v>44.763420980553278</v>
      </c>
    </row>
    <row r="40" spans="1:9" x14ac:dyDescent="0.2">
      <c r="A40" s="157" t="s">
        <v>546</v>
      </c>
      <c r="B40" s="489"/>
      <c r="C40" s="158">
        <v>1575</v>
      </c>
      <c r="D40" s="552">
        <v>24.703087885985749</v>
      </c>
      <c r="E40" s="158">
        <v>9502</v>
      </c>
      <c r="F40" s="552">
        <v>-0.45049764274489262</v>
      </c>
      <c r="G40" s="158">
        <v>15113</v>
      </c>
      <c r="H40" s="552">
        <v>6.2873619804486953</v>
      </c>
      <c r="I40" s="553">
        <v>25.871336620104081</v>
      </c>
    </row>
    <row r="41" spans="1:9" x14ac:dyDescent="0.2">
      <c r="A41" s="157" t="s">
        <v>547</v>
      </c>
      <c r="B41" s="489"/>
      <c r="C41" s="158">
        <v>3175</v>
      </c>
      <c r="D41" s="552">
        <v>-33.479991619526508</v>
      </c>
      <c r="E41" s="158">
        <v>27628</v>
      </c>
      <c r="F41" s="552">
        <v>-22.113216057735681</v>
      </c>
      <c r="G41" s="158">
        <v>43303</v>
      </c>
      <c r="H41" s="552">
        <v>-19.527605879838696</v>
      </c>
      <c r="I41" s="553">
        <v>74.128663379895926</v>
      </c>
    </row>
    <row r="42" spans="1:9" x14ac:dyDescent="0.2">
      <c r="A42" s="673" t="s">
        <v>661</v>
      </c>
      <c r="B42" s="674"/>
      <c r="C42" s="482">
        <v>79</v>
      </c>
      <c r="D42" s="682">
        <v>-48.366013071895424</v>
      </c>
      <c r="E42" s="482">
        <v>324</v>
      </c>
      <c r="F42" s="682">
        <v>-38.403041825095059</v>
      </c>
      <c r="G42" s="495">
        <v>732</v>
      </c>
      <c r="H42" s="675">
        <v>-11.913357400722022</v>
      </c>
      <c r="I42" s="676">
        <v>1.2530813475760065</v>
      </c>
    </row>
    <row r="43" spans="1:9" x14ac:dyDescent="0.2">
      <c r="A43" s="80" t="s">
        <v>492</v>
      </c>
      <c r="B43" s="84"/>
      <c r="C43" s="84"/>
      <c r="D43" s="84"/>
      <c r="E43" s="84"/>
      <c r="F43" s="84"/>
      <c r="G43" s="84"/>
      <c r="H43" s="84"/>
      <c r="I43" s="79" t="s">
        <v>223</v>
      </c>
    </row>
    <row r="44" spans="1:9" x14ac:dyDescent="0.2">
      <c r="A44" s="442" t="s">
        <v>660</v>
      </c>
      <c r="B44" s="84"/>
      <c r="C44" s="84"/>
      <c r="D44" s="84"/>
      <c r="E44" s="84"/>
      <c r="F44" s="84"/>
      <c r="G44" s="84"/>
      <c r="H44" s="84"/>
      <c r="I44" s="79"/>
    </row>
    <row r="45" spans="1:9" s="1" customFormat="1" x14ac:dyDescent="0.2">
      <c r="A45" s="133" t="s">
        <v>550</v>
      </c>
      <c r="B45" s="84"/>
      <c r="C45" s="84"/>
      <c r="D45" s="84"/>
      <c r="E45" s="84"/>
      <c r="F45" s="84"/>
      <c r="G45" s="84"/>
      <c r="H45" s="84"/>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sheetData>
  <mergeCells count="5">
    <mergeCell ref="A3:A4"/>
    <mergeCell ref="C3:D3"/>
    <mergeCell ref="E3:F3"/>
    <mergeCell ref="G3:I3"/>
    <mergeCell ref="B3:B4"/>
  </mergeCells>
  <conditionalFormatting sqref="F18">
    <cfRule type="cellIs" dxfId="92" priority="26" operator="between">
      <formula>0</formula>
      <formula>0.5</formula>
    </cfRule>
    <cfRule type="cellIs" dxfId="91" priority="27" operator="between">
      <formula>0</formula>
      <formula>0.49</formula>
    </cfRule>
  </conditionalFormatting>
  <conditionalFormatting sqref="F18">
    <cfRule type="cellIs" dxfId="90" priority="25" stopIfTrue="1" operator="equal">
      <formula>0</formula>
    </cfRule>
  </conditionalFormatting>
  <conditionalFormatting sqref="F33">
    <cfRule type="cellIs" dxfId="89" priority="20" operator="between">
      <formula>0</formula>
      <formula>0.5</formula>
    </cfRule>
    <cfRule type="cellIs" dxfId="88" priority="21" operator="between">
      <formula>0</formula>
      <formula>0.49</formula>
    </cfRule>
  </conditionalFormatting>
  <conditionalFormatting sqref="F33">
    <cfRule type="cellIs" dxfId="87" priority="19" stopIfTrue="1" operator="equal">
      <formula>0</formula>
    </cfRule>
  </conditionalFormatting>
  <conditionalFormatting sqref="F34">
    <cfRule type="cellIs" dxfId="86" priority="11" operator="between">
      <formula>0</formula>
      <formula>0.5</formula>
    </cfRule>
    <cfRule type="cellIs" dxfId="85" priority="12" operator="between">
      <formula>0</formula>
      <formula>0.49</formula>
    </cfRule>
  </conditionalFormatting>
  <conditionalFormatting sqref="F34">
    <cfRule type="cellIs" dxfId="84" priority="10" stopIfTrue="1" operator="equal">
      <formula>0</formula>
    </cfRule>
  </conditionalFormatting>
  <conditionalFormatting sqref="I37">
    <cfRule type="cellIs" dxfId="83" priority="1" operator="between">
      <formula>0</formula>
      <formula>0.5</formula>
    </cfRule>
    <cfRule type="cellIs" dxfId="82"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4.25" x14ac:dyDescent="0.2"/>
  <cols>
    <col min="1" max="1" width="11" customWidth="1"/>
  </cols>
  <sheetData>
    <row r="1" spans="1:8" x14ac:dyDescent="0.2">
      <c r="A1" s="15" t="s">
        <v>225</v>
      </c>
      <c r="B1" s="1"/>
      <c r="C1" s="1"/>
      <c r="D1" s="1"/>
      <c r="E1" s="1"/>
      <c r="F1" s="1"/>
      <c r="G1" s="1"/>
      <c r="H1" s="1"/>
    </row>
    <row r="2" spans="1:8" x14ac:dyDescent="0.2">
      <c r="A2" s="1"/>
      <c r="B2" s="1"/>
      <c r="C2" s="1"/>
      <c r="D2" s="1"/>
      <c r="E2" s="1"/>
      <c r="F2" s="1"/>
      <c r="G2" s="55" t="s">
        <v>226</v>
      </c>
      <c r="H2" s="1"/>
    </row>
    <row r="3" spans="1:8" x14ac:dyDescent="0.2">
      <c r="A3" s="70"/>
      <c r="B3" s="770">
        <f>INDICE!A3</f>
        <v>44044</v>
      </c>
      <c r="C3" s="771"/>
      <c r="D3" s="771" t="s">
        <v>116</v>
      </c>
      <c r="E3" s="771"/>
      <c r="F3" s="771" t="s">
        <v>117</v>
      </c>
      <c r="G3" s="771"/>
      <c r="H3" s="1"/>
    </row>
    <row r="4" spans="1:8" x14ac:dyDescent="0.2">
      <c r="A4" s="66"/>
      <c r="B4" s="633" t="s">
        <v>56</v>
      </c>
      <c r="C4" s="633" t="s">
        <v>462</v>
      </c>
      <c r="D4" s="633" t="s">
        <v>56</v>
      </c>
      <c r="E4" s="633" t="s">
        <v>462</v>
      </c>
      <c r="F4" s="633" t="s">
        <v>56</v>
      </c>
      <c r="G4" s="634" t="s">
        <v>462</v>
      </c>
      <c r="H4" s="1"/>
    </row>
    <row r="5" spans="1:8" x14ac:dyDescent="0.2">
      <c r="A5" s="161" t="s">
        <v>8</v>
      </c>
      <c r="B5" s="404">
        <v>37.187589015520743</v>
      </c>
      <c r="C5" s="491">
        <v>-30.078301435326832</v>
      </c>
      <c r="D5" s="404">
        <v>37.392307279767721</v>
      </c>
      <c r="E5" s="491">
        <v>-34.424869599356363</v>
      </c>
      <c r="F5" s="404">
        <v>43.423242839024567</v>
      </c>
      <c r="G5" s="491">
        <v>-25.460924211254614</v>
      </c>
      <c r="H5" s="1"/>
    </row>
    <row r="6" spans="1:8" x14ac:dyDescent="0.2">
      <c r="A6" s="1"/>
      <c r="B6" s="1"/>
      <c r="C6" s="1"/>
      <c r="D6" s="1"/>
      <c r="E6" s="1"/>
      <c r="F6" s="1"/>
      <c r="G6" s="79" t="s">
        <v>223</v>
      </c>
      <c r="H6" s="1"/>
    </row>
    <row r="7" spans="1:8" x14ac:dyDescent="0.2">
      <c r="A7" s="80" t="s">
        <v>126</v>
      </c>
      <c r="B7" s="1"/>
      <c r="C7" s="1"/>
      <c r="D7" s="1"/>
      <c r="E7" s="1"/>
      <c r="F7" s="1"/>
      <c r="G7" s="1"/>
      <c r="H7" s="1"/>
    </row>
    <row r="21" spans="7:7" x14ac:dyDescent="0.2">
      <c r="G21" t="s">
        <v>534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heetViews>
  <sheetFormatPr baseColWidth="10" defaultRowHeight="14.25" x14ac:dyDescent="0.2"/>
  <cols>
    <col min="1" max="1" width="20" customWidth="1"/>
    <col min="2" max="2" width="12.125" customWidth="1"/>
  </cols>
  <sheetData>
    <row r="1" spans="1:8" x14ac:dyDescent="0.2">
      <c r="A1" s="162" t="s">
        <v>466</v>
      </c>
      <c r="B1" s="162"/>
      <c r="C1" s="15"/>
      <c r="D1" s="15"/>
      <c r="E1" s="15"/>
      <c r="F1" s="15"/>
      <c r="G1" s="15"/>
      <c r="H1" s="1"/>
    </row>
    <row r="2" spans="1:8" x14ac:dyDescent="0.2">
      <c r="A2" s="163" t="s">
        <v>382</v>
      </c>
      <c r="B2" s="163"/>
      <c r="C2" s="164"/>
      <c r="D2" s="164"/>
      <c r="E2" s="164"/>
      <c r="F2" s="164"/>
      <c r="G2" s="164"/>
      <c r="H2" s="165" t="s">
        <v>152</v>
      </c>
    </row>
    <row r="3" spans="1:8" ht="14.1" customHeight="1" x14ac:dyDescent="0.2">
      <c r="A3" s="166"/>
      <c r="B3" s="770">
        <f>INDICE!A3</f>
        <v>44044</v>
      </c>
      <c r="C3" s="771"/>
      <c r="D3" s="771" t="s">
        <v>116</v>
      </c>
      <c r="E3" s="771"/>
      <c r="F3" s="771" t="s">
        <v>117</v>
      </c>
      <c r="G3" s="771"/>
      <c r="H3" s="771"/>
    </row>
    <row r="4" spans="1:8" x14ac:dyDescent="0.2">
      <c r="A4" s="164"/>
      <c r="B4" s="63" t="s">
        <v>47</v>
      </c>
      <c r="C4" s="63" t="s">
        <v>462</v>
      </c>
      <c r="D4" s="63" t="s">
        <v>47</v>
      </c>
      <c r="E4" s="63" t="s">
        <v>462</v>
      </c>
      <c r="F4" s="63" t="s">
        <v>47</v>
      </c>
      <c r="G4" s="64" t="s">
        <v>462</v>
      </c>
      <c r="H4" s="64" t="s">
        <v>107</v>
      </c>
    </row>
    <row r="5" spans="1:8" x14ac:dyDescent="0.2">
      <c r="A5" s="164" t="s">
        <v>227</v>
      </c>
      <c r="B5" s="167"/>
      <c r="C5" s="167"/>
      <c r="D5" s="167"/>
      <c r="E5" s="167"/>
      <c r="F5" s="167"/>
      <c r="G5" s="168"/>
      <c r="H5" s="169"/>
    </row>
    <row r="6" spans="1:8" x14ac:dyDescent="0.2">
      <c r="A6" s="1" t="s">
        <v>423</v>
      </c>
      <c r="B6" s="470">
        <v>80</v>
      </c>
      <c r="C6" s="406">
        <v>-25.925925925925924</v>
      </c>
      <c r="D6" s="244">
        <v>615</v>
      </c>
      <c r="E6" s="406">
        <v>-27.647058823529413</v>
      </c>
      <c r="F6" s="244">
        <v>1007</v>
      </c>
      <c r="G6" s="406">
        <v>-25.407407407407405</v>
      </c>
      <c r="H6" s="406">
        <v>6.0498648242715527</v>
      </c>
    </row>
    <row r="7" spans="1:8" x14ac:dyDescent="0.2">
      <c r="A7" s="1" t="s">
        <v>48</v>
      </c>
      <c r="B7" s="470">
        <v>91</v>
      </c>
      <c r="C7" s="409">
        <v>9.6385542168674707</v>
      </c>
      <c r="D7" s="470">
        <v>751</v>
      </c>
      <c r="E7" s="409">
        <v>-29.813084112149536</v>
      </c>
      <c r="F7" s="244">
        <v>1125</v>
      </c>
      <c r="G7" s="406">
        <v>-14.643399089529591</v>
      </c>
      <c r="H7" s="406">
        <v>6.7587864223490541</v>
      </c>
    </row>
    <row r="8" spans="1:8" x14ac:dyDescent="0.2">
      <c r="A8" s="1" t="s">
        <v>49</v>
      </c>
      <c r="B8" s="470">
        <v>40</v>
      </c>
      <c r="C8" s="406">
        <v>-77.653631284916202</v>
      </c>
      <c r="D8" s="244">
        <v>879</v>
      </c>
      <c r="E8" s="406">
        <v>-3.6184210526315792</v>
      </c>
      <c r="F8" s="244">
        <v>1642</v>
      </c>
      <c r="G8" s="406">
        <v>13.711911357340719</v>
      </c>
      <c r="H8" s="406">
        <v>9.8648242715530188</v>
      </c>
    </row>
    <row r="9" spans="1:8" x14ac:dyDescent="0.2">
      <c r="A9" s="1" t="s">
        <v>123</v>
      </c>
      <c r="B9" s="470">
        <v>450</v>
      </c>
      <c r="C9" s="406">
        <v>-13.461538461538462</v>
      </c>
      <c r="D9" s="244">
        <v>4445</v>
      </c>
      <c r="E9" s="406">
        <v>-7.7609462544096282</v>
      </c>
      <c r="F9" s="244">
        <v>6471</v>
      </c>
      <c r="G9" s="406">
        <v>-2.2359873092612177</v>
      </c>
      <c r="H9" s="406">
        <v>38.876539501351758</v>
      </c>
    </row>
    <row r="10" spans="1:8" x14ac:dyDescent="0.2">
      <c r="A10" s="1" t="s">
        <v>124</v>
      </c>
      <c r="B10" s="470">
        <v>361</v>
      </c>
      <c r="C10" s="406">
        <v>-46.597633136094672</v>
      </c>
      <c r="D10" s="244">
        <v>2533</v>
      </c>
      <c r="E10" s="406">
        <v>-49.571968942862831</v>
      </c>
      <c r="F10" s="244">
        <v>4353</v>
      </c>
      <c r="G10" s="406">
        <v>-40.443289095635514</v>
      </c>
      <c r="H10" s="406">
        <v>26.151997596875937</v>
      </c>
    </row>
    <row r="11" spans="1:8" x14ac:dyDescent="0.2">
      <c r="A11" s="1" t="s">
        <v>228</v>
      </c>
      <c r="B11" s="470">
        <v>150</v>
      </c>
      <c r="C11" s="406">
        <v>-21.052631578947366</v>
      </c>
      <c r="D11" s="244">
        <v>1351</v>
      </c>
      <c r="E11" s="406">
        <v>-11.699346405228757</v>
      </c>
      <c r="F11" s="244">
        <v>2047</v>
      </c>
      <c r="G11" s="406">
        <v>-7.6680198466396021</v>
      </c>
      <c r="H11" s="406">
        <v>12.297987383598679</v>
      </c>
    </row>
    <row r="12" spans="1:8" x14ac:dyDescent="0.2">
      <c r="A12" s="172" t="s">
        <v>229</v>
      </c>
      <c r="B12" s="471">
        <v>1172</v>
      </c>
      <c r="C12" s="174">
        <v>-33.257403189066061</v>
      </c>
      <c r="D12" s="173">
        <v>10574</v>
      </c>
      <c r="E12" s="174">
        <v>-25.556181357364121</v>
      </c>
      <c r="F12" s="173">
        <v>16645</v>
      </c>
      <c r="G12" s="174">
        <v>-17.830873278372909</v>
      </c>
      <c r="H12" s="174">
        <v>100</v>
      </c>
    </row>
    <row r="13" spans="1:8" x14ac:dyDescent="0.2">
      <c r="A13" s="145" t="s">
        <v>230</v>
      </c>
      <c r="B13" s="472"/>
      <c r="C13" s="176"/>
      <c r="D13" s="175"/>
      <c r="E13" s="176"/>
      <c r="F13" s="175"/>
      <c r="G13" s="176"/>
      <c r="H13" s="176"/>
    </row>
    <row r="14" spans="1:8" x14ac:dyDescent="0.2">
      <c r="A14" s="1" t="s">
        <v>423</v>
      </c>
      <c r="B14" s="470">
        <v>18</v>
      </c>
      <c r="C14" s="484">
        <v>-70.967741935483872</v>
      </c>
      <c r="D14" s="244">
        <v>265</v>
      </c>
      <c r="E14" s="406">
        <v>-31.168831168831169</v>
      </c>
      <c r="F14" s="244">
        <v>433</v>
      </c>
      <c r="G14" s="406">
        <v>-17.836812144212523</v>
      </c>
      <c r="H14" s="406">
        <v>1.9264136673043557</v>
      </c>
    </row>
    <row r="15" spans="1:8" x14ac:dyDescent="0.2">
      <c r="A15" s="1" t="s">
        <v>48</v>
      </c>
      <c r="B15" s="470">
        <v>205</v>
      </c>
      <c r="C15" s="406">
        <v>-47.300771208226223</v>
      </c>
      <c r="D15" s="244">
        <v>3154</v>
      </c>
      <c r="E15" s="406">
        <v>-5.8788421366756198</v>
      </c>
      <c r="F15" s="244">
        <v>4762</v>
      </c>
      <c r="G15" s="406">
        <v>-1.9962955340605062</v>
      </c>
      <c r="H15" s="406">
        <v>21.186101348044666</v>
      </c>
    </row>
    <row r="16" spans="1:8" x14ac:dyDescent="0.2">
      <c r="A16" s="1" t="s">
        <v>49</v>
      </c>
      <c r="B16" s="470">
        <v>6</v>
      </c>
      <c r="C16" s="484">
        <v>-66.666666666666657</v>
      </c>
      <c r="D16" s="244">
        <v>407</v>
      </c>
      <c r="E16" s="406">
        <v>80.088495575221245</v>
      </c>
      <c r="F16" s="244">
        <v>582</v>
      </c>
      <c r="G16" s="406">
        <v>39.903846153846153</v>
      </c>
      <c r="H16" s="406">
        <v>2.5893135204876097</v>
      </c>
    </row>
    <row r="17" spans="1:8" x14ac:dyDescent="0.2">
      <c r="A17" s="1" t="s">
        <v>123</v>
      </c>
      <c r="B17" s="470">
        <v>774</v>
      </c>
      <c r="C17" s="406">
        <v>13.48973607038123</v>
      </c>
      <c r="D17" s="244">
        <v>5650</v>
      </c>
      <c r="E17" s="406">
        <v>8.3413231064237774</v>
      </c>
      <c r="F17" s="244">
        <v>8580</v>
      </c>
      <c r="G17" s="406">
        <v>0</v>
      </c>
      <c r="H17" s="406">
        <v>38.172353961827646</v>
      </c>
    </row>
    <row r="18" spans="1:8" x14ac:dyDescent="0.2">
      <c r="A18" s="1" t="s">
        <v>124</v>
      </c>
      <c r="B18" s="470">
        <v>192</v>
      </c>
      <c r="C18" s="406">
        <v>-30.181818181818183</v>
      </c>
      <c r="D18" s="244">
        <v>1554</v>
      </c>
      <c r="E18" s="406">
        <v>-14.380165289256198</v>
      </c>
      <c r="F18" s="244">
        <v>2440</v>
      </c>
      <c r="G18" s="406">
        <v>-12.857142857142856</v>
      </c>
      <c r="H18" s="406">
        <v>10.85554121991369</v>
      </c>
    </row>
    <row r="19" spans="1:8" x14ac:dyDescent="0.2">
      <c r="A19" s="1" t="s">
        <v>228</v>
      </c>
      <c r="B19" s="470">
        <v>535</v>
      </c>
      <c r="C19" s="406">
        <v>-5.3097345132743365</v>
      </c>
      <c r="D19" s="244">
        <v>3542</v>
      </c>
      <c r="E19" s="406">
        <v>-21.18380062305296</v>
      </c>
      <c r="F19" s="244">
        <v>5680</v>
      </c>
      <c r="G19" s="406">
        <v>-18.694531920984829</v>
      </c>
      <c r="H19" s="406">
        <v>25.270276282422031</v>
      </c>
    </row>
    <row r="20" spans="1:8" x14ac:dyDescent="0.2">
      <c r="A20" s="177" t="s">
        <v>231</v>
      </c>
      <c r="B20" s="473">
        <v>1730</v>
      </c>
      <c r="C20" s="179">
        <v>-13.108990457056754</v>
      </c>
      <c r="D20" s="178">
        <v>14572</v>
      </c>
      <c r="E20" s="179">
        <v>-5.9021051272116747</v>
      </c>
      <c r="F20" s="178">
        <v>22477</v>
      </c>
      <c r="G20" s="179">
        <v>-6.9968553459119498</v>
      </c>
      <c r="H20" s="179">
        <v>100</v>
      </c>
    </row>
    <row r="21" spans="1:8" x14ac:dyDescent="0.2">
      <c r="A21" s="145" t="s">
        <v>467</v>
      </c>
      <c r="B21" s="474"/>
      <c r="C21" s="408"/>
      <c r="D21" s="407"/>
      <c r="E21" s="408"/>
      <c r="F21" s="407"/>
      <c r="G21" s="408"/>
      <c r="H21" s="408"/>
    </row>
    <row r="22" spans="1:8" x14ac:dyDescent="0.2">
      <c r="A22" s="1" t="s">
        <v>423</v>
      </c>
      <c r="B22" s="470">
        <v>-62</v>
      </c>
      <c r="C22" s="406">
        <v>34.782608695652172</v>
      </c>
      <c r="D22" s="244">
        <v>-350</v>
      </c>
      <c r="E22" s="406">
        <v>-24.731182795698924</v>
      </c>
      <c r="F22" s="244">
        <v>-574</v>
      </c>
      <c r="G22" s="406">
        <v>-30.25516403402187</v>
      </c>
      <c r="H22" s="409" t="s">
        <v>468</v>
      </c>
    </row>
    <row r="23" spans="1:8" x14ac:dyDescent="0.2">
      <c r="A23" s="1" t="s">
        <v>48</v>
      </c>
      <c r="B23" s="470">
        <v>114</v>
      </c>
      <c r="C23" s="406">
        <v>-62.745098039215684</v>
      </c>
      <c r="D23" s="244">
        <v>2403</v>
      </c>
      <c r="E23" s="406">
        <v>5.3485313459009207</v>
      </c>
      <c r="F23" s="244">
        <v>3637</v>
      </c>
      <c r="G23" s="406">
        <v>2.7110985597288901</v>
      </c>
      <c r="H23" s="409" t="s">
        <v>468</v>
      </c>
    </row>
    <row r="24" spans="1:8" x14ac:dyDescent="0.2">
      <c r="A24" s="1" t="s">
        <v>49</v>
      </c>
      <c r="B24" s="470">
        <v>-34</v>
      </c>
      <c r="C24" s="406">
        <v>-78.881987577639762</v>
      </c>
      <c r="D24" s="244">
        <v>-472</v>
      </c>
      <c r="E24" s="406">
        <v>-31.195335276967928</v>
      </c>
      <c r="F24" s="244">
        <v>-1060</v>
      </c>
      <c r="G24" s="406">
        <v>3.1128404669260701</v>
      </c>
      <c r="H24" s="409" t="s">
        <v>468</v>
      </c>
    </row>
    <row r="25" spans="1:8" x14ac:dyDescent="0.2">
      <c r="A25" s="1" t="s">
        <v>123</v>
      </c>
      <c r="B25" s="470">
        <v>324</v>
      </c>
      <c r="C25" s="406">
        <v>100</v>
      </c>
      <c r="D25" s="244">
        <v>1205</v>
      </c>
      <c r="E25" s="406">
        <v>204.29292929292927</v>
      </c>
      <c r="F25" s="244">
        <v>2109</v>
      </c>
      <c r="G25" s="406">
        <v>7.5471698113207548</v>
      </c>
      <c r="H25" s="409" t="s">
        <v>468</v>
      </c>
    </row>
    <row r="26" spans="1:8" x14ac:dyDescent="0.2">
      <c r="A26" s="1" t="s">
        <v>124</v>
      </c>
      <c r="B26" s="470">
        <v>-169</v>
      </c>
      <c r="C26" s="406">
        <v>-57.855361596009978</v>
      </c>
      <c r="D26" s="244">
        <v>-979</v>
      </c>
      <c r="E26" s="406">
        <v>-69.482543640897759</v>
      </c>
      <c r="F26" s="244">
        <v>-1913</v>
      </c>
      <c r="G26" s="406">
        <v>-57.573741406076742</v>
      </c>
      <c r="H26" s="409" t="s">
        <v>468</v>
      </c>
    </row>
    <row r="27" spans="1:8" x14ac:dyDescent="0.2">
      <c r="A27" s="1" t="s">
        <v>228</v>
      </c>
      <c r="B27" s="470">
        <v>385</v>
      </c>
      <c r="C27" s="406">
        <v>2.666666666666667</v>
      </c>
      <c r="D27" s="244">
        <v>2191</v>
      </c>
      <c r="E27" s="406">
        <v>-26.079622132253711</v>
      </c>
      <c r="F27" s="244">
        <v>3633</v>
      </c>
      <c r="G27" s="406">
        <v>-23.820507443908575</v>
      </c>
      <c r="H27" s="409" t="s">
        <v>468</v>
      </c>
    </row>
    <row r="28" spans="1:8" x14ac:dyDescent="0.2">
      <c r="A28" s="177" t="s">
        <v>232</v>
      </c>
      <c r="B28" s="473">
        <v>558</v>
      </c>
      <c r="C28" s="179">
        <v>137.44680851063831</v>
      </c>
      <c r="D28" s="178">
        <v>3998</v>
      </c>
      <c r="E28" s="179">
        <v>211.85647425897037</v>
      </c>
      <c r="F28" s="178">
        <v>5832</v>
      </c>
      <c r="G28" s="179">
        <v>49.117872666837123</v>
      </c>
      <c r="H28" s="405" t="s">
        <v>468</v>
      </c>
    </row>
    <row r="29" spans="1:8" x14ac:dyDescent="0.2">
      <c r="A29" s="80" t="s">
        <v>126</v>
      </c>
      <c r="B29" s="170"/>
      <c r="C29" s="170"/>
      <c r="D29" s="170"/>
      <c r="E29" s="170"/>
      <c r="F29" s="170"/>
      <c r="G29" s="170"/>
      <c r="H29" s="165" t="s">
        <v>223</v>
      </c>
    </row>
    <row r="30" spans="1:8" x14ac:dyDescent="0.2">
      <c r="A30" s="133" t="s">
        <v>550</v>
      </c>
      <c r="B30" s="170"/>
      <c r="C30" s="170"/>
      <c r="D30" s="170"/>
      <c r="E30" s="170"/>
      <c r="F30" s="170"/>
      <c r="G30" s="171"/>
      <c r="H30" s="171"/>
    </row>
    <row r="31" spans="1:8" x14ac:dyDescent="0.2">
      <c r="A31" s="133" t="s">
        <v>469</v>
      </c>
      <c r="B31" s="170"/>
      <c r="C31" s="170"/>
      <c r="D31" s="170"/>
      <c r="E31" s="170"/>
      <c r="F31" s="170"/>
      <c r="G31" s="171"/>
      <c r="H31" s="171"/>
    </row>
    <row r="33" spans="6:6" x14ac:dyDescent="0.2">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62" t="s">
        <v>470</v>
      </c>
      <c r="B1" s="162"/>
      <c r="C1" s="1"/>
      <c r="D1" s="1"/>
      <c r="E1" s="1"/>
      <c r="F1" s="1"/>
      <c r="G1" s="1"/>
      <c r="H1" s="1"/>
    </row>
    <row r="2" spans="1:8" x14ac:dyDescent="0.2">
      <c r="A2" s="392"/>
      <c r="B2" s="392"/>
      <c r="C2" s="392"/>
      <c r="D2" s="392"/>
      <c r="E2" s="392"/>
      <c r="F2" s="1"/>
      <c r="G2" s="1"/>
      <c r="H2" s="394" t="s">
        <v>152</v>
      </c>
    </row>
    <row r="3" spans="1:8" ht="14.45" customHeight="1" x14ac:dyDescent="0.2">
      <c r="A3" s="790" t="s">
        <v>464</v>
      </c>
      <c r="B3" s="788" t="s">
        <v>465</v>
      </c>
      <c r="C3" s="773">
        <f>INDICE!A3</f>
        <v>44044</v>
      </c>
      <c r="D3" s="772">
        <v>41671</v>
      </c>
      <c r="E3" s="772">
        <v>41671</v>
      </c>
      <c r="F3" s="771" t="s">
        <v>117</v>
      </c>
      <c r="G3" s="771"/>
      <c r="H3" s="771"/>
    </row>
    <row r="4" spans="1:8" x14ac:dyDescent="0.2">
      <c r="A4" s="791"/>
      <c r="B4" s="789"/>
      <c r="C4" s="82" t="s">
        <v>473</v>
      </c>
      <c r="D4" s="82" t="s">
        <v>474</v>
      </c>
      <c r="E4" s="82" t="s">
        <v>233</v>
      </c>
      <c r="F4" s="82" t="s">
        <v>473</v>
      </c>
      <c r="G4" s="82" t="s">
        <v>474</v>
      </c>
      <c r="H4" s="82" t="s">
        <v>233</v>
      </c>
    </row>
    <row r="5" spans="1:8" x14ac:dyDescent="0.2">
      <c r="A5" s="410"/>
      <c r="B5" s="555" t="s">
        <v>201</v>
      </c>
      <c r="C5" s="141">
        <v>0</v>
      </c>
      <c r="D5" s="141">
        <v>36</v>
      </c>
      <c r="E5" s="181">
        <v>36</v>
      </c>
      <c r="F5" s="143">
        <v>0</v>
      </c>
      <c r="G5" s="141">
        <v>228</v>
      </c>
      <c r="H5" s="180">
        <v>228</v>
      </c>
    </row>
    <row r="6" spans="1:8" x14ac:dyDescent="0.2">
      <c r="A6" s="668"/>
      <c r="B6" s="707" t="s">
        <v>234</v>
      </c>
      <c r="C6" s="141">
        <v>233</v>
      </c>
      <c r="D6" s="141">
        <v>62</v>
      </c>
      <c r="E6" s="181">
        <v>-171</v>
      </c>
      <c r="F6" s="143">
        <v>1932</v>
      </c>
      <c r="G6" s="141">
        <v>2318</v>
      </c>
      <c r="H6" s="181">
        <v>386</v>
      </c>
    </row>
    <row r="7" spans="1:8" x14ac:dyDescent="0.2">
      <c r="A7" s="708" t="s">
        <v>312</v>
      </c>
      <c r="B7" s="706"/>
      <c r="C7" s="146">
        <v>233</v>
      </c>
      <c r="D7" s="182">
        <v>98</v>
      </c>
      <c r="E7" s="146">
        <v>-135</v>
      </c>
      <c r="F7" s="146">
        <v>1932</v>
      </c>
      <c r="G7" s="182">
        <v>2546</v>
      </c>
      <c r="H7" s="146">
        <v>614</v>
      </c>
    </row>
    <row r="8" spans="1:8" x14ac:dyDescent="0.2">
      <c r="A8" s="410"/>
      <c r="B8" s="556" t="s">
        <v>587</v>
      </c>
      <c r="C8" s="144">
        <v>0</v>
      </c>
      <c r="D8" s="141">
        <v>0</v>
      </c>
      <c r="E8" s="183">
        <v>0</v>
      </c>
      <c r="F8" s="144">
        <v>81</v>
      </c>
      <c r="G8" s="141">
        <v>0</v>
      </c>
      <c r="H8" s="183">
        <v>-81</v>
      </c>
    </row>
    <row r="9" spans="1:8" x14ac:dyDescent="0.2">
      <c r="A9" s="410"/>
      <c r="B9" s="556" t="s">
        <v>205</v>
      </c>
      <c r="C9" s="144">
        <v>0</v>
      </c>
      <c r="D9" s="141">
        <v>84</v>
      </c>
      <c r="E9" s="183">
        <v>84</v>
      </c>
      <c r="F9" s="144">
        <v>0</v>
      </c>
      <c r="G9" s="141">
        <v>486</v>
      </c>
      <c r="H9" s="183">
        <v>486</v>
      </c>
    </row>
    <row r="10" spans="1:8" x14ac:dyDescent="0.2">
      <c r="A10" s="668"/>
      <c r="B10" s="707" t="s">
        <v>235</v>
      </c>
      <c r="C10" s="141">
        <v>0</v>
      </c>
      <c r="D10" s="141">
        <v>15</v>
      </c>
      <c r="E10" s="181">
        <v>15</v>
      </c>
      <c r="F10" s="143">
        <v>12</v>
      </c>
      <c r="G10" s="141">
        <v>507</v>
      </c>
      <c r="H10" s="181">
        <v>495</v>
      </c>
    </row>
    <row r="11" spans="1:8" x14ac:dyDescent="0.2">
      <c r="A11" s="710" t="s">
        <v>471</v>
      </c>
      <c r="C11" s="146">
        <v>0</v>
      </c>
      <c r="D11" s="146">
        <v>99</v>
      </c>
      <c r="E11" s="182">
        <v>99</v>
      </c>
      <c r="F11" s="146">
        <v>93</v>
      </c>
      <c r="G11" s="146">
        <v>993</v>
      </c>
      <c r="H11" s="182">
        <v>900</v>
      </c>
    </row>
    <row r="12" spans="1:8" x14ac:dyDescent="0.2">
      <c r="A12" s="711"/>
      <c r="B12" s="709" t="s">
        <v>236</v>
      </c>
      <c r="C12" s="144">
        <v>49</v>
      </c>
      <c r="D12" s="141">
        <v>75</v>
      </c>
      <c r="E12" s="183">
        <v>26</v>
      </c>
      <c r="F12" s="144">
        <v>817</v>
      </c>
      <c r="G12" s="141">
        <v>1000</v>
      </c>
      <c r="H12" s="183">
        <v>183</v>
      </c>
    </row>
    <row r="13" spans="1:8" x14ac:dyDescent="0.2">
      <c r="A13" s="410"/>
      <c r="B13" s="556" t="s">
        <v>237</v>
      </c>
      <c r="C13" s="144">
        <v>36</v>
      </c>
      <c r="D13" s="141">
        <v>158</v>
      </c>
      <c r="E13" s="183">
        <v>122</v>
      </c>
      <c r="F13" s="144">
        <v>530</v>
      </c>
      <c r="G13" s="141">
        <v>2698</v>
      </c>
      <c r="H13" s="183">
        <v>2168</v>
      </c>
    </row>
    <row r="14" spans="1:8" x14ac:dyDescent="0.2">
      <c r="A14" s="410"/>
      <c r="B14" s="556" t="s">
        <v>238</v>
      </c>
      <c r="C14" s="144">
        <v>0</v>
      </c>
      <c r="D14" s="144">
        <v>33</v>
      </c>
      <c r="E14" s="181">
        <v>33</v>
      </c>
      <c r="F14" s="144">
        <v>348</v>
      </c>
      <c r="G14" s="144">
        <v>505</v>
      </c>
      <c r="H14" s="181">
        <v>157</v>
      </c>
    </row>
    <row r="15" spans="1:8" x14ac:dyDescent="0.2">
      <c r="A15" s="410"/>
      <c r="B15" s="556" t="s">
        <v>207</v>
      </c>
      <c r="C15" s="144">
        <v>134</v>
      </c>
      <c r="D15" s="141">
        <v>97</v>
      </c>
      <c r="E15" s="181">
        <v>-37</v>
      </c>
      <c r="F15" s="144">
        <v>2556</v>
      </c>
      <c r="G15" s="141">
        <v>1346</v>
      </c>
      <c r="H15" s="181">
        <v>-1210</v>
      </c>
    </row>
    <row r="16" spans="1:8" x14ac:dyDescent="0.2">
      <c r="A16" s="410"/>
      <c r="B16" s="556" t="s">
        <v>291</v>
      </c>
      <c r="C16" s="144">
        <v>0</v>
      </c>
      <c r="D16" s="141">
        <v>58</v>
      </c>
      <c r="E16" s="181">
        <v>58</v>
      </c>
      <c r="F16" s="144">
        <v>41</v>
      </c>
      <c r="G16" s="141">
        <v>432</v>
      </c>
      <c r="H16" s="181">
        <v>391</v>
      </c>
    </row>
    <row r="17" spans="1:8" x14ac:dyDescent="0.2">
      <c r="A17" s="410"/>
      <c r="B17" s="556" t="s">
        <v>564</v>
      </c>
      <c r="C17" s="144">
        <v>98</v>
      </c>
      <c r="D17" s="141">
        <v>162</v>
      </c>
      <c r="E17" s="181">
        <v>64</v>
      </c>
      <c r="F17" s="144">
        <v>1027</v>
      </c>
      <c r="G17" s="141">
        <v>2092</v>
      </c>
      <c r="H17" s="181">
        <v>1065</v>
      </c>
    </row>
    <row r="18" spans="1:8" x14ac:dyDescent="0.2">
      <c r="A18" s="410"/>
      <c r="B18" s="556" t="s">
        <v>239</v>
      </c>
      <c r="C18" s="144">
        <v>150</v>
      </c>
      <c r="D18" s="141">
        <v>152</v>
      </c>
      <c r="E18" s="181">
        <v>2</v>
      </c>
      <c r="F18" s="144">
        <v>1278</v>
      </c>
      <c r="G18" s="141">
        <v>1608</v>
      </c>
      <c r="H18" s="181">
        <v>330</v>
      </c>
    </row>
    <row r="19" spans="1:8" x14ac:dyDescent="0.2">
      <c r="A19" s="410"/>
      <c r="B19" s="556" t="s">
        <v>209</v>
      </c>
      <c r="C19" s="144">
        <v>12</v>
      </c>
      <c r="D19" s="141">
        <v>26</v>
      </c>
      <c r="E19" s="181">
        <v>14</v>
      </c>
      <c r="F19" s="144">
        <v>727</v>
      </c>
      <c r="G19" s="141">
        <v>307</v>
      </c>
      <c r="H19" s="181">
        <v>-420</v>
      </c>
    </row>
    <row r="20" spans="1:8" x14ac:dyDescent="0.2">
      <c r="A20" s="410"/>
      <c r="B20" s="556" t="s">
        <v>210</v>
      </c>
      <c r="C20" s="144">
        <v>0</v>
      </c>
      <c r="D20" s="141">
        <v>0</v>
      </c>
      <c r="E20" s="181">
        <v>0</v>
      </c>
      <c r="F20" s="144">
        <v>603</v>
      </c>
      <c r="G20" s="141">
        <v>0</v>
      </c>
      <c r="H20" s="181">
        <v>-603</v>
      </c>
    </row>
    <row r="21" spans="1:8" x14ac:dyDescent="0.2">
      <c r="A21" s="410"/>
      <c r="B21" s="556" t="s">
        <v>240</v>
      </c>
      <c r="C21" s="144">
        <v>30</v>
      </c>
      <c r="D21" s="141">
        <v>22</v>
      </c>
      <c r="E21" s="181">
        <v>-8</v>
      </c>
      <c r="F21" s="144">
        <v>258</v>
      </c>
      <c r="G21" s="141">
        <v>94</v>
      </c>
      <c r="H21" s="181">
        <v>-164</v>
      </c>
    </row>
    <row r="22" spans="1:8" x14ac:dyDescent="0.2">
      <c r="A22" s="410"/>
      <c r="B22" s="556" t="s">
        <v>241</v>
      </c>
      <c r="C22" s="144">
        <v>38</v>
      </c>
      <c r="D22" s="141">
        <v>1</v>
      </c>
      <c r="E22" s="181">
        <v>-37</v>
      </c>
      <c r="F22" s="144">
        <v>325</v>
      </c>
      <c r="G22" s="141">
        <v>529</v>
      </c>
      <c r="H22" s="181">
        <v>204</v>
      </c>
    </row>
    <row r="23" spans="1:8" x14ac:dyDescent="0.2">
      <c r="A23" s="410"/>
      <c r="B23" s="712" t="s">
        <v>242</v>
      </c>
      <c r="C23" s="144">
        <v>228</v>
      </c>
      <c r="D23" s="141">
        <v>114</v>
      </c>
      <c r="E23" s="181">
        <v>-114</v>
      </c>
      <c r="F23" s="144">
        <v>1998</v>
      </c>
      <c r="G23" s="141">
        <v>2297</v>
      </c>
      <c r="H23" s="181">
        <v>299</v>
      </c>
    </row>
    <row r="24" spans="1:8" x14ac:dyDescent="0.2">
      <c r="A24" s="710" t="s">
        <v>455</v>
      </c>
      <c r="C24" s="146">
        <v>775</v>
      </c>
      <c r="D24" s="146">
        <v>898</v>
      </c>
      <c r="E24" s="182">
        <v>123</v>
      </c>
      <c r="F24" s="146">
        <v>10508</v>
      </c>
      <c r="G24" s="146">
        <v>12908</v>
      </c>
      <c r="H24" s="182">
        <v>2400</v>
      </c>
    </row>
    <row r="25" spans="1:8" x14ac:dyDescent="0.2">
      <c r="A25" s="711"/>
      <c r="B25" s="709" t="s">
        <v>211</v>
      </c>
      <c r="C25" s="144">
        <v>45</v>
      </c>
      <c r="D25" s="141">
        <v>0</v>
      </c>
      <c r="E25" s="183">
        <v>-45</v>
      </c>
      <c r="F25" s="144">
        <v>628</v>
      </c>
      <c r="G25" s="141">
        <v>0</v>
      </c>
      <c r="H25" s="183">
        <v>-628</v>
      </c>
    </row>
    <row r="26" spans="1:8" x14ac:dyDescent="0.2">
      <c r="A26" s="411"/>
      <c r="B26" s="556" t="s">
        <v>243</v>
      </c>
      <c r="C26" s="144">
        <v>0</v>
      </c>
      <c r="D26" s="144">
        <v>0</v>
      </c>
      <c r="E26" s="181">
        <v>0</v>
      </c>
      <c r="F26" s="416">
        <v>445</v>
      </c>
      <c r="G26" s="144">
        <v>0</v>
      </c>
      <c r="H26" s="181">
        <v>-445</v>
      </c>
    </row>
    <row r="27" spans="1:8" x14ac:dyDescent="0.2">
      <c r="A27" s="411"/>
      <c r="B27" s="556" t="s">
        <v>244</v>
      </c>
      <c r="C27" s="144">
        <v>0</v>
      </c>
      <c r="D27" s="144">
        <v>2</v>
      </c>
      <c r="E27" s="181">
        <v>2</v>
      </c>
      <c r="F27" s="416">
        <v>97</v>
      </c>
      <c r="G27" s="144">
        <v>14</v>
      </c>
      <c r="H27" s="181">
        <v>-83</v>
      </c>
    </row>
    <row r="28" spans="1:8" x14ac:dyDescent="0.2">
      <c r="A28" s="411"/>
      <c r="B28" s="556" t="s">
        <v>556</v>
      </c>
      <c r="C28" s="144">
        <v>0</v>
      </c>
      <c r="D28" s="144">
        <v>33</v>
      </c>
      <c r="E28" s="181">
        <v>33</v>
      </c>
      <c r="F28" s="144">
        <v>0</v>
      </c>
      <c r="G28" s="144">
        <v>156</v>
      </c>
      <c r="H28" s="181">
        <v>156</v>
      </c>
    </row>
    <row r="29" spans="1:8" x14ac:dyDescent="0.2">
      <c r="A29" s="411"/>
      <c r="B29" s="712" t="s">
        <v>539</v>
      </c>
      <c r="C29" s="144">
        <v>2</v>
      </c>
      <c r="D29" s="141">
        <v>31</v>
      </c>
      <c r="E29" s="181">
        <v>29</v>
      </c>
      <c r="F29" s="144">
        <v>78</v>
      </c>
      <c r="G29" s="141">
        <v>272</v>
      </c>
      <c r="H29" s="181">
        <v>194</v>
      </c>
    </row>
    <row r="30" spans="1:8" x14ac:dyDescent="0.2">
      <c r="A30" s="710" t="s">
        <v>352</v>
      </c>
      <c r="C30" s="146">
        <v>47</v>
      </c>
      <c r="D30" s="146">
        <v>66</v>
      </c>
      <c r="E30" s="182">
        <v>19</v>
      </c>
      <c r="F30" s="146">
        <v>1248</v>
      </c>
      <c r="G30" s="146">
        <v>442</v>
      </c>
      <c r="H30" s="182">
        <v>-806</v>
      </c>
    </row>
    <row r="31" spans="1:8" x14ac:dyDescent="0.2">
      <c r="A31" s="711"/>
      <c r="B31" s="709" t="s">
        <v>214</v>
      </c>
      <c r="C31" s="144">
        <v>73</v>
      </c>
      <c r="D31" s="141">
        <v>24</v>
      </c>
      <c r="E31" s="183">
        <v>-49</v>
      </c>
      <c r="F31" s="144">
        <v>1440</v>
      </c>
      <c r="G31" s="141">
        <v>135</v>
      </c>
      <c r="H31" s="183">
        <v>-1305</v>
      </c>
    </row>
    <row r="32" spans="1:8" x14ac:dyDescent="0.2">
      <c r="A32" s="411"/>
      <c r="B32" s="556" t="s">
        <v>219</v>
      </c>
      <c r="C32" s="144">
        <v>0</v>
      </c>
      <c r="D32" s="144">
        <v>0</v>
      </c>
      <c r="E32" s="181">
        <v>0</v>
      </c>
      <c r="F32" s="416">
        <v>30</v>
      </c>
      <c r="G32" s="144">
        <v>0</v>
      </c>
      <c r="H32" s="181">
        <v>-30</v>
      </c>
    </row>
    <row r="33" spans="1:8" x14ac:dyDescent="0.2">
      <c r="A33" s="411"/>
      <c r="B33" s="556" t="s">
        <v>245</v>
      </c>
      <c r="C33" s="144">
        <v>0</v>
      </c>
      <c r="D33" s="144">
        <v>203</v>
      </c>
      <c r="E33" s="181">
        <v>203</v>
      </c>
      <c r="F33" s="144">
        <v>0</v>
      </c>
      <c r="G33" s="144">
        <v>2808</v>
      </c>
      <c r="H33" s="181">
        <v>2808</v>
      </c>
    </row>
    <row r="34" spans="1:8" x14ac:dyDescent="0.2">
      <c r="A34" s="411"/>
      <c r="B34" s="556" t="s">
        <v>221</v>
      </c>
      <c r="C34" s="144">
        <v>19</v>
      </c>
      <c r="D34" s="144">
        <v>94</v>
      </c>
      <c r="E34" s="183">
        <v>75</v>
      </c>
      <c r="F34" s="144">
        <v>83</v>
      </c>
      <c r="G34" s="144">
        <v>569</v>
      </c>
      <c r="H34" s="181">
        <v>486</v>
      </c>
    </row>
    <row r="35" spans="1:8" x14ac:dyDescent="0.2">
      <c r="A35" s="411"/>
      <c r="B35" s="712" t="s">
        <v>222</v>
      </c>
      <c r="C35" s="144">
        <v>11</v>
      </c>
      <c r="D35" s="144">
        <v>67</v>
      </c>
      <c r="E35" s="181">
        <v>56</v>
      </c>
      <c r="F35" s="144">
        <v>320</v>
      </c>
      <c r="G35" s="144">
        <v>1121</v>
      </c>
      <c r="H35" s="181">
        <v>801</v>
      </c>
    </row>
    <row r="36" spans="1:8" x14ac:dyDescent="0.2">
      <c r="A36" s="710" t="s">
        <v>456</v>
      </c>
      <c r="C36" s="146">
        <v>103</v>
      </c>
      <c r="D36" s="146">
        <v>388</v>
      </c>
      <c r="E36" s="182">
        <v>285</v>
      </c>
      <c r="F36" s="146">
        <v>1873</v>
      </c>
      <c r="G36" s="146">
        <v>4633</v>
      </c>
      <c r="H36" s="182">
        <v>2760</v>
      </c>
    </row>
    <row r="37" spans="1:8" x14ac:dyDescent="0.2">
      <c r="A37" s="711"/>
      <c r="B37" s="709" t="s">
        <v>557</v>
      </c>
      <c r="C37" s="144">
        <v>0</v>
      </c>
      <c r="D37" s="141">
        <v>7</v>
      </c>
      <c r="E37" s="183">
        <v>7</v>
      </c>
      <c r="F37" s="144">
        <v>70</v>
      </c>
      <c r="G37" s="141">
        <v>61</v>
      </c>
      <c r="H37" s="183">
        <v>-9</v>
      </c>
    </row>
    <row r="38" spans="1:8" x14ac:dyDescent="0.2">
      <c r="A38" s="411"/>
      <c r="B38" s="556" t="s">
        <v>246</v>
      </c>
      <c r="C38" s="144">
        <v>0</v>
      </c>
      <c r="D38" s="144">
        <v>4</v>
      </c>
      <c r="E38" s="554">
        <v>4</v>
      </c>
      <c r="F38" s="416">
        <v>572</v>
      </c>
      <c r="G38" s="144">
        <v>10</v>
      </c>
      <c r="H38" s="181">
        <v>-562</v>
      </c>
    </row>
    <row r="39" spans="1:8" x14ac:dyDescent="0.2">
      <c r="A39" s="411"/>
      <c r="B39" s="556" t="s">
        <v>247</v>
      </c>
      <c r="C39" s="144">
        <v>6</v>
      </c>
      <c r="D39" s="144">
        <v>0</v>
      </c>
      <c r="E39" s="181">
        <v>-6</v>
      </c>
      <c r="F39" s="416">
        <v>45</v>
      </c>
      <c r="G39" s="144">
        <v>0</v>
      </c>
      <c r="H39" s="181">
        <v>-45</v>
      </c>
    </row>
    <row r="40" spans="1:8" x14ac:dyDescent="0.2">
      <c r="A40" s="411"/>
      <c r="B40" s="556" t="s">
        <v>598</v>
      </c>
      <c r="C40" s="144">
        <v>7</v>
      </c>
      <c r="D40" s="144">
        <v>35</v>
      </c>
      <c r="E40" s="181">
        <v>28</v>
      </c>
      <c r="F40" s="416">
        <v>297</v>
      </c>
      <c r="G40" s="144">
        <v>88</v>
      </c>
      <c r="H40" s="181">
        <v>-209</v>
      </c>
    </row>
    <row r="41" spans="1:8" x14ac:dyDescent="0.2">
      <c r="A41" s="411"/>
      <c r="B41" s="556" t="s">
        <v>641</v>
      </c>
      <c r="C41" s="144">
        <v>0</v>
      </c>
      <c r="D41" s="144">
        <v>94</v>
      </c>
      <c r="E41" s="183">
        <v>94</v>
      </c>
      <c r="F41" s="416">
        <v>6</v>
      </c>
      <c r="G41" s="144">
        <v>586</v>
      </c>
      <c r="H41" s="181">
        <v>580</v>
      </c>
    </row>
    <row r="42" spans="1:8" x14ac:dyDescent="0.2">
      <c r="A42" s="411"/>
      <c r="B42" s="712" t="s">
        <v>248</v>
      </c>
      <c r="C42" s="144">
        <v>1</v>
      </c>
      <c r="D42" s="144">
        <v>41</v>
      </c>
      <c r="E42" s="183">
        <v>40</v>
      </c>
      <c r="F42" s="416">
        <v>1</v>
      </c>
      <c r="G42" s="144">
        <v>210</v>
      </c>
      <c r="H42" s="183">
        <v>209</v>
      </c>
    </row>
    <row r="43" spans="1:8" x14ac:dyDescent="0.2">
      <c r="A43" s="708" t="s">
        <v>472</v>
      </c>
      <c r="B43" s="492"/>
      <c r="C43" s="146">
        <v>14</v>
      </c>
      <c r="D43" s="146">
        <v>181</v>
      </c>
      <c r="E43" s="182">
        <v>167</v>
      </c>
      <c r="F43" s="146">
        <v>991</v>
      </c>
      <c r="G43" s="146">
        <v>955</v>
      </c>
      <c r="H43" s="182">
        <v>-36</v>
      </c>
    </row>
    <row r="44" spans="1:8" x14ac:dyDescent="0.2">
      <c r="A44" s="151" t="s">
        <v>115</v>
      </c>
      <c r="B44" s="151"/>
      <c r="C44" s="151">
        <v>1172</v>
      </c>
      <c r="D44" s="184">
        <v>1730</v>
      </c>
      <c r="E44" s="151">
        <v>558</v>
      </c>
      <c r="F44" s="151">
        <v>16645</v>
      </c>
      <c r="G44" s="184">
        <v>22477</v>
      </c>
      <c r="H44" s="151">
        <v>5832</v>
      </c>
    </row>
    <row r="45" spans="1:8" x14ac:dyDescent="0.2">
      <c r="A45" s="236" t="s">
        <v>457</v>
      </c>
      <c r="B45" s="156"/>
      <c r="C45" s="156">
        <v>118</v>
      </c>
      <c r="D45" s="156">
        <v>111</v>
      </c>
      <c r="E45" s="156">
        <v>-7</v>
      </c>
      <c r="F45" s="156">
        <v>2610</v>
      </c>
      <c r="G45" s="156">
        <v>730</v>
      </c>
      <c r="H45" s="156">
        <v>-1880</v>
      </c>
    </row>
    <row r="46" spans="1:8" x14ac:dyDescent="0.2">
      <c r="A46" s="236" t="s">
        <v>458</v>
      </c>
      <c r="B46" s="156"/>
      <c r="C46" s="156">
        <v>1054</v>
      </c>
      <c r="D46" s="156">
        <v>1619</v>
      </c>
      <c r="E46" s="156">
        <v>565</v>
      </c>
      <c r="F46" s="156">
        <v>14035</v>
      </c>
      <c r="G46" s="156">
        <v>21747</v>
      </c>
      <c r="H46" s="156">
        <v>7712</v>
      </c>
    </row>
    <row r="47" spans="1:8" x14ac:dyDescent="0.2">
      <c r="A47" s="496" t="s">
        <v>459</v>
      </c>
      <c r="B47" s="158"/>
      <c r="C47" s="158">
        <v>815</v>
      </c>
      <c r="D47" s="158">
        <v>847</v>
      </c>
      <c r="E47" s="158">
        <v>32</v>
      </c>
      <c r="F47" s="158">
        <v>10699</v>
      </c>
      <c r="G47" s="158">
        <v>13199</v>
      </c>
      <c r="H47" s="158">
        <v>2500</v>
      </c>
    </row>
    <row r="48" spans="1:8" x14ac:dyDescent="0.2">
      <c r="A48" s="496" t="s">
        <v>460</v>
      </c>
      <c r="B48" s="158"/>
      <c r="C48" s="158">
        <v>357</v>
      </c>
      <c r="D48" s="158">
        <v>883</v>
      </c>
      <c r="E48" s="158">
        <v>526</v>
      </c>
      <c r="F48" s="158">
        <v>5946</v>
      </c>
      <c r="G48" s="158">
        <v>9278</v>
      </c>
      <c r="H48" s="158">
        <v>3332</v>
      </c>
    </row>
    <row r="49" spans="1:147" x14ac:dyDescent="0.2">
      <c r="A49" s="497" t="s">
        <v>677</v>
      </c>
      <c r="B49" s="494"/>
      <c r="C49" s="494">
        <v>563</v>
      </c>
      <c r="D49" s="482">
        <v>796</v>
      </c>
      <c r="E49" s="495">
        <v>233</v>
      </c>
      <c r="F49" s="495">
        <v>8261</v>
      </c>
      <c r="G49" s="495">
        <v>10342</v>
      </c>
      <c r="H49" s="495">
        <v>2081</v>
      </c>
    </row>
    <row r="50" spans="1:147" x14ac:dyDescent="0.2">
      <c r="A50" s="80"/>
      <c r="B50" s="84"/>
      <c r="C50" s="84"/>
      <c r="D50" s="84"/>
      <c r="E50" s="84"/>
      <c r="F50" s="84"/>
      <c r="G50" s="84"/>
      <c r="H50" s="79" t="s">
        <v>223</v>
      </c>
    </row>
    <row r="51" spans="1:147" x14ac:dyDescent="0.2">
      <c r="A51" s="442" t="s">
        <v>678</v>
      </c>
      <c r="B51" s="84"/>
      <c r="C51" s="84"/>
      <c r="D51" s="84"/>
      <c r="E51" s="84"/>
      <c r="F51" s="84"/>
      <c r="G51" s="84"/>
      <c r="H51" s="84"/>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5"/>
      <c r="BR51" s="395"/>
      <c r="BS51" s="395"/>
      <c r="BT51" s="395"/>
      <c r="BU51" s="395"/>
      <c r="BV51" s="395"/>
      <c r="BW51" s="395"/>
      <c r="BX51" s="395"/>
      <c r="BY51" s="395"/>
      <c r="BZ51" s="395"/>
      <c r="CA51" s="395"/>
      <c r="CB51" s="395"/>
      <c r="CC51" s="395"/>
      <c r="CD51" s="395"/>
      <c r="CE51" s="395"/>
      <c r="CF51" s="395"/>
      <c r="CG51" s="395"/>
      <c r="CH51" s="395"/>
      <c r="CI51" s="395"/>
      <c r="CJ51" s="395"/>
      <c r="CK51" s="395"/>
      <c r="CL51" s="395"/>
      <c r="CM51" s="395"/>
      <c r="CN51" s="395"/>
      <c r="CO51" s="395"/>
      <c r="CP51" s="395"/>
      <c r="CQ51" s="395"/>
      <c r="CR51" s="395"/>
      <c r="CS51" s="395"/>
      <c r="CT51" s="395"/>
      <c r="CU51" s="395"/>
      <c r="CV51" s="395"/>
      <c r="CW51" s="395"/>
      <c r="CX51" s="395"/>
      <c r="CY51" s="395"/>
      <c r="CZ51" s="395"/>
      <c r="DA51" s="395"/>
      <c r="DB51" s="395"/>
      <c r="DC51" s="395"/>
      <c r="DD51" s="395"/>
      <c r="DE51" s="395"/>
      <c r="DF51" s="395"/>
      <c r="DG51" s="395"/>
      <c r="DH51" s="395"/>
      <c r="DI51" s="395"/>
      <c r="DJ51" s="395"/>
      <c r="DK51" s="395"/>
      <c r="DL51" s="395"/>
      <c r="DM51" s="395"/>
      <c r="DN51" s="395"/>
      <c r="DO51" s="395"/>
      <c r="DP51" s="395"/>
      <c r="DQ51" s="395"/>
      <c r="DR51" s="395"/>
      <c r="DS51" s="395"/>
      <c r="DT51" s="395"/>
      <c r="DU51" s="395"/>
      <c r="DV51" s="395"/>
      <c r="DW51" s="395"/>
      <c r="DX51" s="395"/>
      <c r="DY51" s="395"/>
      <c r="DZ51" s="395"/>
      <c r="EA51" s="395"/>
      <c r="EB51" s="395"/>
      <c r="EC51" s="395"/>
      <c r="ED51" s="395"/>
      <c r="EE51" s="395"/>
      <c r="EF51" s="395"/>
      <c r="EG51" s="395"/>
      <c r="EH51" s="395"/>
      <c r="EI51" s="395"/>
      <c r="EJ51" s="395"/>
      <c r="EK51" s="395"/>
      <c r="EL51" s="395"/>
      <c r="EM51" s="395"/>
      <c r="EN51" s="395"/>
      <c r="EO51" s="395"/>
      <c r="EP51" s="395"/>
      <c r="EQ51" s="395"/>
    </row>
    <row r="52" spans="1:147" x14ac:dyDescent="0.2">
      <c r="A52" s="133" t="s">
        <v>550</v>
      </c>
      <c r="B52" s="84"/>
      <c r="C52" s="84"/>
      <c r="D52" s="84"/>
      <c r="E52" s="84"/>
      <c r="F52" s="84"/>
      <c r="G52" s="84"/>
      <c r="H52" s="84"/>
    </row>
    <row r="53" spans="1:147" x14ac:dyDescent="0.2">
      <c r="C53" s="186"/>
      <c r="D53" s="186"/>
      <c r="E53" s="186"/>
      <c r="F53" s="186"/>
      <c r="G53" s="186"/>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37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770">
        <f>INDICE!A3</f>
        <v>44044</v>
      </c>
      <c r="C3" s="771"/>
      <c r="D3" s="771" t="s">
        <v>116</v>
      </c>
      <c r="E3" s="771"/>
      <c r="F3" s="771" t="s">
        <v>117</v>
      </c>
      <c r="G3" s="771"/>
      <c r="H3" s="771"/>
    </row>
    <row r="4" spans="1:8" x14ac:dyDescent="0.2">
      <c r="A4" s="66"/>
      <c r="B4" s="82" t="s">
        <v>47</v>
      </c>
      <c r="C4" s="82" t="s">
        <v>462</v>
      </c>
      <c r="D4" s="82" t="s">
        <v>47</v>
      </c>
      <c r="E4" s="82" t="s">
        <v>462</v>
      </c>
      <c r="F4" s="82" t="s">
        <v>47</v>
      </c>
      <c r="G4" s="83" t="s">
        <v>462</v>
      </c>
      <c r="H4" s="83" t="s">
        <v>122</v>
      </c>
    </row>
    <row r="5" spans="1:8" x14ac:dyDescent="0.2">
      <c r="A5" s="1" t="s">
        <v>606</v>
      </c>
      <c r="B5" s="606">
        <v>0.372</v>
      </c>
      <c r="C5" s="73">
        <v>-70.82352941176471</v>
      </c>
      <c r="D5" s="95">
        <v>4.2320000000000002</v>
      </c>
      <c r="E5" s="191">
        <v>10.15096304008329</v>
      </c>
      <c r="F5" s="95">
        <v>9.2759999999999998</v>
      </c>
      <c r="G5" s="191">
        <v>11.77250271117002</v>
      </c>
      <c r="H5" s="490">
        <v>22.323545082923935</v>
      </c>
    </row>
    <row r="6" spans="1:8" x14ac:dyDescent="0.2">
      <c r="A6" s="1" t="s">
        <v>250</v>
      </c>
      <c r="B6" s="606">
        <v>0.57699999999999996</v>
      </c>
      <c r="C6" s="73">
        <v>-51.266891891891895</v>
      </c>
      <c r="D6" s="95">
        <v>16.204999999999998</v>
      </c>
      <c r="E6" s="191">
        <v>137.8191957734077</v>
      </c>
      <c r="F6" s="95">
        <v>27.684000000000001</v>
      </c>
      <c r="G6" s="191">
        <v>81.106895198220599</v>
      </c>
      <c r="H6" s="490">
        <v>66.62408603661774</v>
      </c>
    </row>
    <row r="7" spans="1:8" x14ac:dyDescent="0.2">
      <c r="A7" s="1" t="s">
        <v>251</v>
      </c>
      <c r="B7" s="606">
        <v>0</v>
      </c>
      <c r="C7" s="73">
        <v>-100</v>
      </c>
      <c r="D7" s="95">
        <v>5.8999999999999997E-2</v>
      </c>
      <c r="E7" s="191">
        <v>-99.09937414135247</v>
      </c>
      <c r="F7" s="95">
        <v>0.73099999999999998</v>
      </c>
      <c r="G7" s="191">
        <v>-95.529051987767588</v>
      </c>
      <c r="H7" s="490">
        <v>1.7592185700320606</v>
      </c>
    </row>
    <row r="8" spans="1:8" x14ac:dyDescent="0.2">
      <c r="A8" s="1" t="s">
        <v>252</v>
      </c>
      <c r="B8" s="606">
        <v>0.127</v>
      </c>
      <c r="C8" s="73">
        <v>126.78571428571428</v>
      </c>
      <c r="D8" s="95">
        <v>1.5249999999999999</v>
      </c>
      <c r="E8" s="191">
        <v>230.08658008658008</v>
      </c>
      <c r="F8" s="95">
        <v>1.8680000000000001</v>
      </c>
      <c r="G8" s="191">
        <v>268.44181459566079</v>
      </c>
      <c r="H8" s="490">
        <v>4.4955133909984815</v>
      </c>
    </row>
    <row r="9" spans="1:8" x14ac:dyDescent="0.2">
      <c r="A9" t="s">
        <v>652</v>
      </c>
      <c r="B9" s="606">
        <v>5.4939999999999996E-2</v>
      </c>
      <c r="C9" s="73">
        <v>-82.668769716088335</v>
      </c>
      <c r="D9" s="95">
        <v>0.89581999999999995</v>
      </c>
      <c r="E9" s="191">
        <v>-77.259642478181632</v>
      </c>
      <c r="F9" s="95">
        <v>1.9935399999999999</v>
      </c>
      <c r="G9" s="191">
        <v>-63.834959382041021</v>
      </c>
      <c r="H9" s="490">
        <v>4.7976369194277897</v>
      </c>
    </row>
    <row r="10" spans="1:8" x14ac:dyDescent="0.2">
      <c r="A10" s="193" t="s">
        <v>253</v>
      </c>
      <c r="B10" s="192">
        <v>1.1309400000000001</v>
      </c>
      <c r="C10" s="193">
        <v>-60.442812172088146</v>
      </c>
      <c r="D10" s="192">
        <v>22.916819999999998</v>
      </c>
      <c r="E10" s="193">
        <v>6.0554397052249085</v>
      </c>
      <c r="F10" s="192">
        <v>41.552539999999993</v>
      </c>
      <c r="G10" s="193">
        <v>-9.5786382744263179</v>
      </c>
      <c r="H10" s="193">
        <v>100</v>
      </c>
    </row>
    <row r="11" spans="1:8" x14ac:dyDescent="0.2">
      <c r="A11" s="580" t="s">
        <v>254</v>
      </c>
      <c r="B11" s="648">
        <f>B10/'Consumo PP'!B11*100</f>
        <v>2.7580333947426247E-2</v>
      </c>
      <c r="C11" s="648"/>
      <c r="D11" s="648">
        <f>D10/'Consumo PP'!D11*100</f>
        <v>7.1977989970254466E-2</v>
      </c>
      <c r="E11" s="648"/>
      <c r="F11" s="648">
        <f>F10/'Consumo PP'!F11*100</f>
        <v>8.0776558084551461E-2</v>
      </c>
      <c r="G11" s="580"/>
      <c r="H11" s="647"/>
    </row>
    <row r="12" spans="1:8" x14ac:dyDescent="0.2">
      <c r="A12" s="80" t="s">
        <v>593</v>
      </c>
      <c r="B12" s="59"/>
      <c r="C12" s="108"/>
      <c r="D12" s="108"/>
      <c r="E12" s="108"/>
      <c r="F12" s="108"/>
      <c r="G12" s="108"/>
      <c r="H12" s="165" t="s">
        <v>223</v>
      </c>
    </row>
    <row r="13" spans="1:8" s="1" customFormat="1" x14ac:dyDescent="0.2">
      <c r="A13" s="80" t="s">
        <v>542</v>
      </c>
      <c r="B13" s="108"/>
    </row>
    <row r="14" spans="1:8" s="1" customFormat="1" x14ac:dyDescent="0.2">
      <c r="A14" s="395" t="s">
        <v>550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9 B5:B9">
    <cfRule type="cellIs" dxfId="81" priority="37" operator="between">
      <formula>0.00001</formula>
      <formula>0.499</formula>
    </cfRule>
  </conditionalFormatting>
  <conditionalFormatting sqref="F5:F7">
    <cfRule type="cellIs" dxfId="80" priority="35" operator="between">
      <formula>0.00001</formula>
      <formula>0.499</formula>
    </cfRule>
  </conditionalFormatting>
  <conditionalFormatting sqref="G5">
    <cfRule type="cellIs" dxfId="79" priority="34" operator="between">
      <formula>0.00001</formula>
      <formula>0.499</formula>
    </cfRule>
  </conditionalFormatting>
  <conditionalFormatting sqref="D7 B7">
    <cfRule type="cellIs" dxfId="78" priority="23" operator="between">
      <formula>0.00001</formula>
      <formula>0.499</formula>
    </cfRule>
  </conditionalFormatting>
  <conditionalFormatting sqref="F7">
    <cfRule type="cellIs" dxfId="77" priority="22" operator="between">
      <formula>0.00001</formula>
      <formula>0.499</formula>
    </cfRule>
  </conditionalFormatting>
  <conditionalFormatting sqref="D7 B7">
    <cfRule type="cellIs" dxfId="76" priority="18" operator="between">
      <formula>0.00001</formula>
      <formula>0.499</formula>
    </cfRule>
  </conditionalFormatting>
  <conditionalFormatting sqref="F7">
    <cfRule type="cellIs" dxfId="75" priority="17" operator="between">
      <formula>0.00001</formula>
      <formula>0.499</formula>
    </cfRule>
  </conditionalFormatting>
  <conditionalFormatting sqref="D8 B8">
    <cfRule type="cellIs" dxfId="74" priority="16" operator="between">
      <formula>0.00001</formula>
      <formula>0.499</formula>
    </cfRule>
  </conditionalFormatting>
  <conditionalFormatting sqref="D8">
    <cfRule type="cellIs" dxfId="73" priority="10" operator="between">
      <formula>0.00001</formula>
      <formula>0.499</formula>
    </cfRule>
  </conditionalFormatting>
  <conditionalFormatting sqref="D9 B9">
    <cfRule type="cellIs" dxfId="72" priority="14" operator="between">
      <formula>0.00001</formula>
      <formula>0.499</formula>
    </cfRule>
  </conditionalFormatting>
  <conditionalFormatting sqref="B5">
    <cfRule type="cellIs" dxfId="71" priority="11" operator="between">
      <formula>0.00001</formula>
      <formula>0.499</formula>
    </cfRule>
  </conditionalFormatting>
  <conditionalFormatting sqref="B5">
    <cfRule type="cellIs" dxfId="70" priority="12" operator="between">
      <formula>0.00001</formula>
      <formula>0.499</formula>
    </cfRule>
  </conditionalFormatting>
  <conditionalFormatting sqref="F8">
    <cfRule type="cellIs" dxfId="69" priority="9" operator="between">
      <formula>0.00001</formula>
      <formula>0.499</formula>
    </cfRule>
  </conditionalFormatting>
  <conditionalFormatting sqref="F8">
    <cfRule type="cellIs" dxfId="68" priority="8" operator="between">
      <formula>0.00001</formula>
      <formula>0.499</formula>
    </cfRule>
  </conditionalFormatting>
  <conditionalFormatting sqref="F8">
    <cfRule type="cellIs" dxfId="67" priority="7" operator="between">
      <formula>0.00001</formula>
      <formula>0.499</formula>
    </cfRule>
  </conditionalFormatting>
  <conditionalFormatting sqref="F9">
    <cfRule type="cellIs" dxfId="66" priority="6" operator="between">
      <formula>0.00001</formula>
      <formula>0.499</formula>
    </cfRule>
  </conditionalFormatting>
  <conditionalFormatting sqref="F9">
    <cfRule type="cellIs" dxfId="65" priority="5" operator="between">
      <formula>0.00001</formula>
      <formula>0.499</formula>
    </cfRule>
  </conditionalFormatting>
  <conditionalFormatting sqref="B7">
    <cfRule type="cellIs" dxfId="64" priority="4" operator="between">
      <formula>0.00001</formula>
      <formula>0.499</formula>
    </cfRule>
  </conditionalFormatting>
  <conditionalFormatting sqref="B6">
    <cfRule type="cellIs" dxfId="63" priority="3" operator="between">
      <formula>0.00001</formula>
      <formula>0.499</formula>
    </cfRule>
  </conditionalFormatting>
  <conditionalFormatting sqref="B6">
    <cfRule type="cellIs" dxfId="62" priority="2" operator="between">
      <formula>0.00001</formula>
      <formula>0.499</formula>
    </cfRule>
  </conditionalFormatting>
  <conditionalFormatting sqref="B6">
    <cfRule type="cellIs" dxfId="61"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255</v>
      </c>
      <c r="B1" s="433"/>
      <c r="C1" s="1"/>
      <c r="D1" s="1"/>
      <c r="E1" s="1"/>
      <c r="F1" s="1"/>
      <c r="G1" s="1"/>
    </row>
    <row r="2" spans="1:7" x14ac:dyDescent="0.2">
      <c r="A2" s="1"/>
      <c r="B2" s="1"/>
      <c r="C2" s="1"/>
      <c r="D2" s="1"/>
      <c r="E2" s="1"/>
      <c r="F2" s="1"/>
      <c r="G2" s="55" t="s">
        <v>152</v>
      </c>
    </row>
    <row r="3" spans="1:7" x14ac:dyDescent="0.2">
      <c r="A3" s="56"/>
      <c r="B3" s="773">
        <f>INDICE!A3</f>
        <v>44044</v>
      </c>
      <c r="C3" s="773"/>
      <c r="D3" s="772" t="s">
        <v>116</v>
      </c>
      <c r="E3" s="772"/>
      <c r="F3" s="772" t="s">
        <v>117</v>
      </c>
      <c r="G3" s="772"/>
    </row>
    <row r="4" spans="1:7" x14ac:dyDescent="0.2">
      <c r="A4" s="66"/>
      <c r="B4" s="635" t="s">
        <v>47</v>
      </c>
      <c r="C4" s="201" t="s">
        <v>462</v>
      </c>
      <c r="D4" s="635" t="s">
        <v>47</v>
      </c>
      <c r="E4" s="201" t="s">
        <v>462</v>
      </c>
      <c r="F4" s="635" t="s">
        <v>47</v>
      </c>
      <c r="G4" s="201" t="s">
        <v>462</v>
      </c>
    </row>
    <row r="5" spans="1:7" ht="15" x14ac:dyDescent="0.25">
      <c r="A5" s="428" t="s">
        <v>115</v>
      </c>
      <c r="B5" s="431">
        <v>4843</v>
      </c>
      <c r="C5" s="429">
        <v>-19.363969363969364</v>
      </c>
      <c r="D5" s="430">
        <v>38358</v>
      </c>
      <c r="E5" s="429">
        <v>-14.032138774961339</v>
      </c>
      <c r="F5" s="432">
        <v>60278</v>
      </c>
      <c r="G5" s="429">
        <v>-11.567859395859923</v>
      </c>
    </row>
    <row r="6" spans="1:7" x14ac:dyDescent="0.2">
      <c r="A6" s="80"/>
      <c r="B6" s="1"/>
      <c r="C6" s="1"/>
      <c r="D6" s="1"/>
      <c r="E6" s="1"/>
      <c r="F6" s="1"/>
      <c r="G6" s="55" t="s">
        <v>223</v>
      </c>
    </row>
    <row r="7" spans="1:7" x14ac:dyDescent="0.2">
      <c r="A7" s="80" t="s">
        <v>593</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H12" sqref="H12"/>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10" width="11" style="69"/>
    <col min="11" max="12" width="11.5" style="69" customWidth="1"/>
    <col min="13" max="256" width="11" style="69"/>
    <col min="257" max="257" width="32.375" style="69" customWidth="1"/>
    <col min="258" max="258" width="12.375" style="69" customWidth="1"/>
    <col min="259" max="259" width="12.875" style="69" customWidth="1"/>
    <col min="260" max="260" width="11" style="69"/>
    <col min="261" max="261" width="12.875" style="69" customWidth="1"/>
    <col min="262" max="262" width="13.5" style="69" customWidth="1"/>
    <col min="263" max="263" width="11" style="69"/>
    <col min="264" max="264" width="12.375" style="69" customWidth="1"/>
    <col min="265" max="266" width="11" style="69"/>
    <col min="267" max="268" width="11.5" style="69" customWidth="1"/>
    <col min="269" max="512" width="11" style="69"/>
    <col min="513" max="513" width="32.375" style="69" customWidth="1"/>
    <col min="514" max="514" width="12.375" style="69" customWidth="1"/>
    <col min="515" max="515" width="12.875" style="69" customWidth="1"/>
    <col min="516" max="516" width="11" style="69"/>
    <col min="517" max="517" width="12.875" style="69" customWidth="1"/>
    <col min="518" max="518" width="13.5" style="69" customWidth="1"/>
    <col min="519" max="519" width="11" style="69"/>
    <col min="520" max="520" width="12.375" style="69" customWidth="1"/>
    <col min="521" max="522" width="11" style="69"/>
    <col min="523" max="524" width="11.5" style="69" customWidth="1"/>
    <col min="525" max="768" width="11" style="69"/>
    <col min="769" max="769" width="32.375" style="69" customWidth="1"/>
    <col min="770" max="770" width="12.375" style="69" customWidth="1"/>
    <col min="771" max="771" width="12.875" style="69" customWidth="1"/>
    <col min="772" max="772" width="11" style="69"/>
    <col min="773" max="773" width="12.875" style="69" customWidth="1"/>
    <col min="774" max="774" width="13.5" style="69" customWidth="1"/>
    <col min="775" max="775" width="11" style="69"/>
    <col min="776" max="776" width="12.375" style="69" customWidth="1"/>
    <col min="777" max="778" width="11" style="69"/>
    <col min="779" max="780" width="11.5" style="69" customWidth="1"/>
    <col min="781" max="1024" width="11" style="69"/>
    <col min="1025" max="1025" width="32.375" style="69" customWidth="1"/>
    <col min="1026" max="1026" width="12.375" style="69" customWidth="1"/>
    <col min="1027" max="1027" width="12.875" style="69" customWidth="1"/>
    <col min="1028" max="1028" width="11" style="69"/>
    <col min="1029" max="1029" width="12.875" style="69" customWidth="1"/>
    <col min="1030" max="1030" width="13.5" style="69" customWidth="1"/>
    <col min="1031" max="1031" width="11" style="69"/>
    <col min="1032" max="1032" width="12.375" style="69" customWidth="1"/>
    <col min="1033" max="1034" width="11" style="69"/>
    <col min="1035" max="1036" width="11.5" style="69" customWidth="1"/>
    <col min="1037" max="1280" width="11" style="69"/>
    <col min="1281" max="1281" width="32.375" style="69" customWidth="1"/>
    <col min="1282" max="1282" width="12.375" style="69" customWidth="1"/>
    <col min="1283" max="1283" width="12.875" style="69" customWidth="1"/>
    <col min="1284" max="1284" width="11" style="69"/>
    <col min="1285" max="1285" width="12.875" style="69" customWidth="1"/>
    <col min="1286" max="1286" width="13.5" style="69" customWidth="1"/>
    <col min="1287" max="1287" width="11" style="69"/>
    <col min="1288" max="1288" width="12.375" style="69" customWidth="1"/>
    <col min="1289" max="1290" width="11" style="69"/>
    <col min="1291" max="1292" width="11.5" style="69" customWidth="1"/>
    <col min="1293" max="1536" width="11" style="69"/>
    <col min="1537" max="1537" width="32.375" style="69" customWidth="1"/>
    <col min="1538" max="1538" width="12.375" style="69" customWidth="1"/>
    <col min="1539" max="1539" width="12.875" style="69" customWidth="1"/>
    <col min="1540" max="1540" width="11" style="69"/>
    <col min="1541" max="1541" width="12.875" style="69" customWidth="1"/>
    <col min="1542" max="1542" width="13.5" style="69" customWidth="1"/>
    <col min="1543" max="1543" width="11" style="69"/>
    <col min="1544" max="1544" width="12.375" style="69" customWidth="1"/>
    <col min="1545" max="1546" width="11" style="69"/>
    <col min="1547" max="1548" width="11.5" style="69" customWidth="1"/>
    <col min="1549" max="1792" width="11" style="69"/>
    <col min="1793" max="1793" width="32.375" style="69" customWidth="1"/>
    <col min="1794" max="1794" width="12.375" style="69" customWidth="1"/>
    <col min="1795" max="1795" width="12.875" style="69" customWidth="1"/>
    <col min="1796" max="1796" width="11" style="69"/>
    <col min="1797" max="1797" width="12.875" style="69" customWidth="1"/>
    <col min="1798" max="1798" width="13.5" style="69" customWidth="1"/>
    <col min="1799" max="1799" width="11" style="69"/>
    <col min="1800" max="1800" width="12.375" style="69" customWidth="1"/>
    <col min="1801" max="1802" width="11" style="69"/>
    <col min="1803" max="1804" width="11.5" style="69" customWidth="1"/>
    <col min="1805" max="2048" width="11" style="69"/>
    <col min="2049" max="2049" width="32.375" style="69" customWidth="1"/>
    <col min="2050" max="2050" width="12.375" style="69" customWidth="1"/>
    <col min="2051" max="2051" width="12.875" style="69" customWidth="1"/>
    <col min="2052" max="2052" width="11" style="69"/>
    <col min="2053" max="2053" width="12.875" style="69" customWidth="1"/>
    <col min="2054" max="2054" width="13.5" style="69" customWidth="1"/>
    <col min="2055" max="2055" width="11" style="69"/>
    <col min="2056" max="2056" width="12.375" style="69" customWidth="1"/>
    <col min="2057" max="2058" width="11" style="69"/>
    <col min="2059" max="2060" width="11.5" style="69" customWidth="1"/>
    <col min="2061" max="2304" width="11" style="69"/>
    <col min="2305" max="2305" width="32.375" style="69" customWidth="1"/>
    <col min="2306" max="2306" width="12.375" style="69" customWidth="1"/>
    <col min="2307" max="2307" width="12.875" style="69" customWidth="1"/>
    <col min="2308" max="2308" width="11" style="69"/>
    <col min="2309" max="2309" width="12.875" style="69" customWidth="1"/>
    <col min="2310" max="2310" width="13.5" style="69" customWidth="1"/>
    <col min="2311" max="2311" width="11" style="69"/>
    <col min="2312" max="2312" width="12.375" style="69" customWidth="1"/>
    <col min="2313" max="2314" width="11" style="69"/>
    <col min="2315" max="2316" width="11.5" style="69" customWidth="1"/>
    <col min="2317" max="2560" width="11" style="69"/>
    <col min="2561" max="2561" width="32.375" style="69" customWidth="1"/>
    <col min="2562" max="2562" width="12.375" style="69" customWidth="1"/>
    <col min="2563" max="2563" width="12.875" style="69" customWidth="1"/>
    <col min="2564" max="2564" width="11" style="69"/>
    <col min="2565" max="2565" width="12.875" style="69" customWidth="1"/>
    <col min="2566" max="2566" width="13.5" style="69" customWidth="1"/>
    <col min="2567" max="2567" width="11" style="69"/>
    <col min="2568" max="2568" width="12.375" style="69" customWidth="1"/>
    <col min="2569" max="2570" width="11" style="69"/>
    <col min="2571" max="2572" width="11.5" style="69" customWidth="1"/>
    <col min="2573" max="2816" width="11" style="69"/>
    <col min="2817" max="2817" width="32.375" style="69" customWidth="1"/>
    <col min="2818" max="2818" width="12.375" style="69" customWidth="1"/>
    <col min="2819" max="2819" width="12.875" style="69" customWidth="1"/>
    <col min="2820" max="2820" width="11" style="69"/>
    <col min="2821" max="2821" width="12.875" style="69" customWidth="1"/>
    <col min="2822" max="2822" width="13.5" style="69" customWidth="1"/>
    <col min="2823" max="2823" width="11" style="69"/>
    <col min="2824" max="2824" width="12.375" style="69" customWidth="1"/>
    <col min="2825" max="2826" width="11" style="69"/>
    <col min="2827" max="2828" width="11.5" style="69" customWidth="1"/>
    <col min="2829" max="3072" width="11" style="69"/>
    <col min="3073" max="3073" width="32.375" style="69" customWidth="1"/>
    <col min="3074" max="3074" width="12.375" style="69" customWidth="1"/>
    <col min="3075" max="3075" width="12.875" style="69" customWidth="1"/>
    <col min="3076" max="3076" width="11" style="69"/>
    <col min="3077" max="3077" width="12.875" style="69" customWidth="1"/>
    <col min="3078" max="3078" width="13.5" style="69" customWidth="1"/>
    <col min="3079" max="3079" width="11" style="69"/>
    <col min="3080" max="3080" width="12.375" style="69" customWidth="1"/>
    <col min="3081" max="3082" width="11" style="69"/>
    <col min="3083" max="3084" width="11.5" style="69" customWidth="1"/>
    <col min="3085" max="3328" width="11" style="69"/>
    <col min="3329" max="3329" width="32.375" style="69" customWidth="1"/>
    <col min="3330" max="3330" width="12.375" style="69" customWidth="1"/>
    <col min="3331" max="3331" width="12.875" style="69" customWidth="1"/>
    <col min="3332" max="3332" width="11" style="69"/>
    <col min="3333" max="3333" width="12.875" style="69" customWidth="1"/>
    <col min="3334" max="3334" width="13.5" style="69" customWidth="1"/>
    <col min="3335" max="3335" width="11" style="69"/>
    <col min="3336" max="3336" width="12.375" style="69" customWidth="1"/>
    <col min="3337" max="3338" width="11" style="69"/>
    <col min="3339" max="3340" width="11.5" style="69" customWidth="1"/>
    <col min="3341" max="3584" width="11" style="69"/>
    <col min="3585" max="3585" width="32.375" style="69" customWidth="1"/>
    <col min="3586" max="3586" width="12.375" style="69" customWidth="1"/>
    <col min="3587" max="3587" width="12.875" style="69" customWidth="1"/>
    <col min="3588" max="3588" width="11" style="69"/>
    <col min="3589" max="3589" width="12.875" style="69" customWidth="1"/>
    <col min="3590" max="3590" width="13.5" style="69" customWidth="1"/>
    <col min="3591" max="3591" width="11" style="69"/>
    <col min="3592" max="3592" width="12.375" style="69" customWidth="1"/>
    <col min="3593" max="3594" width="11" style="69"/>
    <col min="3595" max="3596" width="11.5" style="69" customWidth="1"/>
    <col min="3597" max="3840" width="11" style="69"/>
    <col min="3841" max="3841" width="32.375" style="69" customWidth="1"/>
    <col min="3842" max="3842" width="12.375" style="69" customWidth="1"/>
    <col min="3843" max="3843" width="12.875" style="69" customWidth="1"/>
    <col min="3844" max="3844" width="11" style="69"/>
    <col min="3845" max="3845" width="12.875" style="69" customWidth="1"/>
    <col min="3846" max="3846" width="13.5" style="69" customWidth="1"/>
    <col min="3847" max="3847" width="11" style="69"/>
    <col min="3848" max="3848" width="12.375" style="69" customWidth="1"/>
    <col min="3849" max="3850" width="11" style="69"/>
    <col min="3851" max="3852" width="11.5" style="69" customWidth="1"/>
    <col min="3853" max="4096" width="11" style="69"/>
    <col min="4097" max="4097" width="32.375" style="69" customWidth="1"/>
    <col min="4098" max="4098" width="12.375" style="69" customWidth="1"/>
    <col min="4099" max="4099" width="12.875" style="69" customWidth="1"/>
    <col min="4100" max="4100" width="11" style="69"/>
    <col min="4101" max="4101" width="12.875" style="69" customWidth="1"/>
    <col min="4102" max="4102" width="13.5" style="69" customWidth="1"/>
    <col min="4103" max="4103" width="11" style="69"/>
    <col min="4104" max="4104" width="12.375" style="69" customWidth="1"/>
    <col min="4105" max="4106" width="11" style="69"/>
    <col min="4107" max="4108" width="11.5" style="69" customWidth="1"/>
    <col min="4109" max="4352" width="11" style="69"/>
    <col min="4353" max="4353" width="32.375" style="69" customWidth="1"/>
    <col min="4354" max="4354" width="12.375" style="69" customWidth="1"/>
    <col min="4355" max="4355" width="12.875" style="69" customWidth="1"/>
    <col min="4356" max="4356" width="11" style="69"/>
    <col min="4357" max="4357" width="12.875" style="69" customWidth="1"/>
    <col min="4358" max="4358" width="13.5" style="69" customWidth="1"/>
    <col min="4359" max="4359" width="11" style="69"/>
    <col min="4360" max="4360" width="12.375" style="69" customWidth="1"/>
    <col min="4361" max="4362" width="11" style="69"/>
    <col min="4363" max="4364" width="11.5" style="69" customWidth="1"/>
    <col min="4365" max="4608" width="11" style="69"/>
    <col min="4609" max="4609" width="32.375" style="69" customWidth="1"/>
    <col min="4610" max="4610" width="12.375" style="69" customWidth="1"/>
    <col min="4611" max="4611" width="12.875" style="69" customWidth="1"/>
    <col min="4612" max="4612" width="11" style="69"/>
    <col min="4613" max="4613" width="12.875" style="69" customWidth="1"/>
    <col min="4614" max="4614" width="13.5" style="69" customWidth="1"/>
    <col min="4615" max="4615" width="11" style="69"/>
    <col min="4616" max="4616" width="12.375" style="69" customWidth="1"/>
    <col min="4617" max="4618" width="11" style="69"/>
    <col min="4619" max="4620" width="11.5" style="69" customWidth="1"/>
    <col min="4621" max="4864" width="11" style="69"/>
    <col min="4865" max="4865" width="32.375" style="69" customWidth="1"/>
    <col min="4866" max="4866" width="12.375" style="69" customWidth="1"/>
    <col min="4867" max="4867" width="12.875" style="69" customWidth="1"/>
    <col min="4868" max="4868" width="11" style="69"/>
    <col min="4869" max="4869" width="12.875" style="69" customWidth="1"/>
    <col min="4870" max="4870" width="13.5" style="69" customWidth="1"/>
    <col min="4871" max="4871" width="11" style="69"/>
    <col min="4872" max="4872" width="12.375" style="69" customWidth="1"/>
    <col min="4873" max="4874" width="11" style="69"/>
    <col min="4875" max="4876" width="11.5" style="69" customWidth="1"/>
    <col min="4877" max="5120" width="11" style="69"/>
    <col min="5121" max="5121" width="32.375" style="69" customWidth="1"/>
    <col min="5122" max="5122" width="12.375" style="69" customWidth="1"/>
    <col min="5123" max="5123" width="12.875" style="69" customWidth="1"/>
    <col min="5124" max="5124" width="11" style="69"/>
    <col min="5125" max="5125" width="12.875" style="69" customWidth="1"/>
    <col min="5126" max="5126" width="13.5" style="69" customWidth="1"/>
    <col min="5127" max="5127" width="11" style="69"/>
    <col min="5128" max="5128" width="12.375" style="69" customWidth="1"/>
    <col min="5129" max="5130" width="11" style="69"/>
    <col min="5131" max="5132" width="11.5" style="69" customWidth="1"/>
    <col min="5133" max="5376" width="11" style="69"/>
    <col min="5377" max="5377" width="32.375" style="69" customWidth="1"/>
    <col min="5378" max="5378" width="12.375" style="69" customWidth="1"/>
    <col min="5379" max="5379" width="12.875" style="69" customWidth="1"/>
    <col min="5380" max="5380" width="11" style="69"/>
    <col min="5381" max="5381" width="12.875" style="69" customWidth="1"/>
    <col min="5382" max="5382" width="13.5" style="69" customWidth="1"/>
    <col min="5383" max="5383" width="11" style="69"/>
    <col min="5384" max="5384" width="12.375" style="69" customWidth="1"/>
    <col min="5385" max="5386" width="11" style="69"/>
    <col min="5387" max="5388" width="11.5" style="69" customWidth="1"/>
    <col min="5389" max="5632" width="11" style="69"/>
    <col min="5633" max="5633" width="32.375" style="69" customWidth="1"/>
    <col min="5634" max="5634" width="12.375" style="69" customWidth="1"/>
    <col min="5635" max="5635" width="12.875" style="69" customWidth="1"/>
    <col min="5636" max="5636" width="11" style="69"/>
    <col min="5637" max="5637" width="12.875" style="69" customWidth="1"/>
    <col min="5638" max="5638" width="13.5" style="69" customWidth="1"/>
    <col min="5639" max="5639" width="11" style="69"/>
    <col min="5640" max="5640" width="12.375" style="69" customWidth="1"/>
    <col min="5641" max="5642" width="11" style="69"/>
    <col min="5643" max="5644" width="11.5" style="69" customWidth="1"/>
    <col min="5645" max="5888" width="11" style="69"/>
    <col min="5889" max="5889" width="32.375" style="69" customWidth="1"/>
    <col min="5890" max="5890" width="12.375" style="69" customWidth="1"/>
    <col min="5891" max="5891" width="12.875" style="69" customWidth="1"/>
    <col min="5892" max="5892" width="11" style="69"/>
    <col min="5893" max="5893" width="12.875" style="69" customWidth="1"/>
    <col min="5894" max="5894" width="13.5" style="69" customWidth="1"/>
    <col min="5895" max="5895" width="11" style="69"/>
    <col min="5896" max="5896" width="12.375" style="69" customWidth="1"/>
    <col min="5897" max="5898" width="11" style="69"/>
    <col min="5899" max="5900" width="11.5" style="69" customWidth="1"/>
    <col min="5901" max="6144" width="11" style="69"/>
    <col min="6145" max="6145" width="32.375" style="69" customWidth="1"/>
    <col min="6146" max="6146" width="12.375" style="69" customWidth="1"/>
    <col min="6147" max="6147" width="12.875" style="69" customWidth="1"/>
    <col min="6148" max="6148" width="11" style="69"/>
    <col min="6149" max="6149" width="12.875" style="69" customWidth="1"/>
    <col min="6150" max="6150" width="13.5" style="69" customWidth="1"/>
    <col min="6151" max="6151" width="11" style="69"/>
    <col min="6152" max="6152" width="12.375" style="69" customWidth="1"/>
    <col min="6153" max="6154" width="11" style="69"/>
    <col min="6155" max="6156" width="11.5" style="69" customWidth="1"/>
    <col min="6157" max="6400" width="11" style="69"/>
    <col min="6401" max="6401" width="32.375" style="69" customWidth="1"/>
    <col min="6402" max="6402" width="12.375" style="69" customWidth="1"/>
    <col min="6403" max="6403" width="12.875" style="69" customWidth="1"/>
    <col min="6404" max="6404" width="11" style="69"/>
    <col min="6405" max="6405" width="12.875" style="69" customWidth="1"/>
    <col min="6406" max="6406" width="13.5" style="69" customWidth="1"/>
    <col min="6407" max="6407" width="11" style="69"/>
    <col min="6408" max="6408" width="12.375" style="69" customWidth="1"/>
    <col min="6409" max="6410" width="11" style="69"/>
    <col min="6411" max="6412" width="11.5" style="69" customWidth="1"/>
    <col min="6413" max="6656" width="11" style="69"/>
    <col min="6657" max="6657" width="32.375" style="69" customWidth="1"/>
    <col min="6658" max="6658" width="12.375" style="69" customWidth="1"/>
    <col min="6659" max="6659" width="12.875" style="69" customWidth="1"/>
    <col min="6660" max="6660" width="11" style="69"/>
    <col min="6661" max="6661" width="12.875" style="69" customWidth="1"/>
    <col min="6662" max="6662" width="13.5" style="69" customWidth="1"/>
    <col min="6663" max="6663" width="11" style="69"/>
    <col min="6664" max="6664" width="12.375" style="69" customWidth="1"/>
    <col min="6665" max="6666" width="11" style="69"/>
    <col min="6667" max="6668" width="11.5" style="69" customWidth="1"/>
    <col min="6669" max="6912" width="11" style="69"/>
    <col min="6913" max="6913" width="32.375" style="69" customWidth="1"/>
    <col min="6914" max="6914" width="12.375" style="69" customWidth="1"/>
    <col min="6915" max="6915" width="12.875" style="69" customWidth="1"/>
    <col min="6916" max="6916" width="11" style="69"/>
    <col min="6917" max="6917" width="12.875" style="69" customWidth="1"/>
    <col min="6918" max="6918" width="13.5" style="69" customWidth="1"/>
    <col min="6919" max="6919" width="11" style="69"/>
    <col min="6920" max="6920" width="12.375" style="69" customWidth="1"/>
    <col min="6921" max="6922" width="11" style="69"/>
    <col min="6923" max="6924" width="11.5" style="69" customWidth="1"/>
    <col min="6925" max="7168" width="11" style="69"/>
    <col min="7169" max="7169" width="32.375" style="69" customWidth="1"/>
    <col min="7170" max="7170" width="12.375" style="69" customWidth="1"/>
    <col min="7171" max="7171" width="12.875" style="69" customWidth="1"/>
    <col min="7172" max="7172" width="11" style="69"/>
    <col min="7173" max="7173" width="12.875" style="69" customWidth="1"/>
    <col min="7174" max="7174" width="13.5" style="69" customWidth="1"/>
    <col min="7175" max="7175" width="11" style="69"/>
    <col min="7176" max="7176" width="12.375" style="69" customWidth="1"/>
    <col min="7177" max="7178" width="11" style="69"/>
    <col min="7179" max="7180" width="11.5" style="69" customWidth="1"/>
    <col min="7181" max="7424" width="11" style="69"/>
    <col min="7425" max="7425" width="32.375" style="69" customWidth="1"/>
    <col min="7426" max="7426" width="12.375" style="69" customWidth="1"/>
    <col min="7427" max="7427" width="12.875" style="69" customWidth="1"/>
    <col min="7428" max="7428" width="11" style="69"/>
    <col min="7429" max="7429" width="12.875" style="69" customWidth="1"/>
    <col min="7430" max="7430" width="13.5" style="69" customWidth="1"/>
    <col min="7431" max="7431" width="11" style="69"/>
    <col min="7432" max="7432" width="12.375" style="69" customWidth="1"/>
    <col min="7433" max="7434" width="11" style="69"/>
    <col min="7435" max="7436" width="11.5" style="69" customWidth="1"/>
    <col min="7437" max="7680" width="11" style="69"/>
    <col min="7681" max="7681" width="32.375" style="69" customWidth="1"/>
    <col min="7682" max="7682" width="12.375" style="69" customWidth="1"/>
    <col min="7683" max="7683" width="12.875" style="69" customWidth="1"/>
    <col min="7684" max="7684" width="11" style="69"/>
    <col min="7685" max="7685" width="12.875" style="69" customWidth="1"/>
    <col min="7686" max="7686" width="13.5" style="69" customWidth="1"/>
    <col min="7687" max="7687" width="11" style="69"/>
    <col min="7688" max="7688" width="12.375" style="69" customWidth="1"/>
    <col min="7689" max="7690" width="11" style="69"/>
    <col min="7691" max="7692" width="11.5" style="69" customWidth="1"/>
    <col min="7693" max="7936" width="11" style="69"/>
    <col min="7937" max="7937" width="32.375" style="69" customWidth="1"/>
    <col min="7938" max="7938" width="12.375" style="69" customWidth="1"/>
    <col min="7939" max="7939" width="12.875" style="69" customWidth="1"/>
    <col min="7940" max="7940" width="11" style="69"/>
    <col min="7941" max="7941" width="12.875" style="69" customWidth="1"/>
    <col min="7942" max="7942" width="13.5" style="69" customWidth="1"/>
    <col min="7943" max="7943" width="11" style="69"/>
    <col min="7944" max="7944" width="12.375" style="69" customWidth="1"/>
    <col min="7945" max="7946" width="11" style="69"/>
    <col min="7947" max="7948" width="11.5" style="69" customWidth="1"/>
    <col min="7949" max="8192" width="11" style="69"/>
    <col min="8193" max="8193" width="32.375" style="69" customWidth="1"/>
    <col min="8194" max="8194" width="12.375" style="69" customWidth="1"/>
    <col min="8195" max="8195" width="12.875" style="69" customWidth="1"/>
    <col min="8196" max="8196" width="11" style="69"/>
    <col min="8197" max="8197" width="12.875" style="69" customWidth="1"/>
    <col min="8198" max="8198" width="13.5" style="69" customWidth="1"/>
    <col min="8199" max="8199" width="11" style="69"/>
    <col min="8200" max="8200" width="12.375" style="69" customWidth="1"/>
    <col min="8201" max="8202" width="11" style="69"/>
    <col min="8203" max="8204" width="11.5" style="69" customWidth="1"/>
    <col min="8205" max="8448" width="11" style="69"/>
    <col min="8449" max="8449" width="32.375" style="69" customWidth="1"/>
    <col min="8450" max="8450" width="12.375" style="69" customWidth="1"/>
    <col min="8451" max="8451" width="12.875" style="69" customWidth="1"/>
    <col min="8452" max="8452" width="11" style="69"/>
    <col min="8453" max="8453" width="12.875" style="69" customWidth="1"/>
    <col min="8454" max="8454" width="13.5" style="69" customWidth="1"/>
    <col min="8455" max="8455" width="11" style="69"/>
    <col min="8456" max="8456" width="12.375" style="69" customWidth="1"/>
    <col min="8457" max="8458" width="11" style="69"/>
    <col min="8459" max="8460" width="11.5" style="69" customWidth="1"/>
    <col min="8461" max="8704" width="11" style="69"/>
    <col min="8705" max="8705" width="32.375" style="69" customWidth="1"/>
    <col min="8706" max="8706" width="12.375" style="69" customWidth="1"/>
    <col min="8707" max="8707" width="12.875" style="69" customWidth="1"/>
    <col min="8708" max="8708" width="11" style="69"/>
    <col min="8709" max="8709" width="12.875" style="69" customWidth="1"/>
    <col min="8710" max="8710" width="13.5" style="69" customWidth="1"/>
    <col min="8711" max="8711" width="11" style="69"/>
    <col min="8712" max="8712" width="12.375" style="69" customWidth="1"/>
    <col min="8713" max="8714" width="11" style="69"/>
    <col min="8715" max="8716" width="11.5" style="69" customWidth="1"/>
    <col min="8717" max="8960" width="11" style="69"/>
    <col min="8961" max="8961" width="32.375" style="69" customWidth="1"/>
    <col min="8962" max="8962" width="12.375" style="69" customWidth="1"/>
    <col min="8963" max="8963" width="12.875" style="69" customWidth="1"/>
    <col min="8964" max="8964" width="11" style="69"/>
    <col min="8965" max="8965" width="12.875" style="69" customWidth="1"/>
    <col min="8966" max="8966" width="13.5" style="69" customWidth="1"/>
    <col min="8967" max="8967" width="11" style="69"/>
    <col min="8968" max="8968" width="12.375" style="69" customWidth="1"/>
    <col min="8969" max="8970" width="11" style="69"/>
    <col min="8971" max="8972" width="11.5" style="69" customWidth="1"/>
    <col min="8973" max="9216" width="11" style="69"/>
    <col min="9217" max="9217" width="32.375" style="69" customWidth="1"/>
    <col min="9218" max="9218" width="12.375" style="69" customWidth="1"/>
    <col min="9219" max="9219" width="12.875" style="69" customWidth="1"/>
    <col min="9220" max="9220" width="11" style="69"/>
    <col min="9221" max="9221" width="12.875" style="69" customWidth="1"/>
    <col min="9222" max="9222" width="13.5" style="69" customWidth="1"/>
    <col min="9223" max="9223" width="11" style="69"/>
    <col min="9224" max="9224" width="12.375" style="69" customWidth="1"/>
    <col min="9225" max="9226" width="11" style="69"/>
    <col min="9227" max="9228" width="11.5" style="69" customWidth="1"/>
    <col min="9229" max="9472" width="11" style="69"/>
    <col min="9473" max="9473" width="32.375" style="69" customWidth="1"/>
    <col min="9474" max="9474" width="12.375" style="69" customWidth="1"/>
    <col min="9475" max="9475" width="12.875" style="69" customWidth="1"/>
    <col min="9476" max="9476" width="11" style="69"/>
    <col min="9477" max="9477" width="12.875" style="69" customWidth="1"/>
    <col min="9478" max="9478" width="13.5" style="69" customWidth="1"/>
    <col min="9479" max="9479" width="11" style="69"/>
    <col min="9480" max="9480" width="12.375" style="69" customWidth="1"/>
    <col min="9481" max="9482" width="11" style="69"/>
    <col min="9483" max="9484" width="11.5" style="69" customWidth="1"/>
    <col min="9485" max="9728" width="11" style="69"/>
    <col min="9729" max="9729" width="32.375" style="69" customWidth="1"/>
    <col min="9730" max="9730" width="12.375" style="69" customWidth="1"/>
    <col min="9731" max="9731" width="12.875" style="69" customWidth="1"/>
    <col min="9732" max="9732" width="11" style="69"/>
    <col min="9733" max="9733" width="12.875" style="69" customWidth="1"/>
    <col min="9734" max="9734" width="13.5" style="69" customWidth="1"/>
    <col min="9735" max="9735" width="11" style="69"/>
    <col min="9736" max="9736" width="12.375" style="69" customWidth="1"/>
    <col min="9737" max="9738" width="11" style="69"/>
    <col min="9739" max="9740" width="11.5" style="69" customWidth="1"/>
    <col min="9741" max="9984" width="11" style="69"/>
    <col min="9985" max="9985" width="32.375" style="69" customWidth="1"/>
    <col min="9986" max="9986" width="12.375" style="69" customWidth="1"/>
    <col min="9987" max="9987" width="12.875" style="69" customWidth="1"/>
    <col min="9988" max="9988" width="11" style="69"/>
    <col min="9989" max="9989" width="12.875" style="69" customWidth="1"/>
    <col min="9990" max="9990" width="13.5" style="69" customWidth="1"/>
    <col min="9991" max="9991" width="11" style="69"/>
    <col min="9992" max="9992" width="12.375" style="69" customWidth="1"/>
    <col min="9993" max="9994" width="11" style="69"/>
    <col min="9995" max="9996" width="11.5" style="69" customWidth="1"/>
    <col min="9997" max="10240" width="11" style="69"/>
    <col min="10241" max="10241" width="32.375" style="69" customWidth="1"/>
    <col min="10242" max="10242" width="12.375" style="69" customWidth="1"/>
    <col min="10243" max="10243" width="12.875" style="69" customWidth="1"/>
    <col min="10244" max="10244" width="11" style="69"/>
    <col min="10245" max="10245" width="12.875" style="69" customWidth="1"/>
    <col min="10246" max="10246" width="13.5" style="69" customWidth="1"/>
    <col min="10247" max="10247" width="11" style="69"/>
    <col min="10248" max="10248" width="12.375" style="69" customWidth="1"/>
    <col min="10249" max="10250" width="11" style="69"/>
    <col min="10251" max="10252" width="11.5" style="69" customWidth="1"/>
    <col min="10253" max="10496" width="11" style="69"/>
    <col min="10497" max="10497" width="32.375" style="69" customWidth="1"/>
    <col min="10498" max="10498" width="12.375" style="69" customWidth="1"/>
    <col min="10499" max="10499" width="12.875" style="69" customWidth="1"/>
    <col min="10500" max="10500" width="11" style="69"/>
    <col min="10501" max="10501" width="12.875" style="69" customWidth="1"/>
    <col min="10502" max="10502" width="13.5" style="69" customWidth="1"/>
    <col min="10503" max="10503" width="11" style="69"/>
    <col min="10504" max="10504" width="12.375" style="69" customWidth="1"/>
    <col min="10505" max="10506" width="11" style="69"/>
    <col min="10507" max="10508" width="11.5" style="69" customWidth="1"/>
    <col min="10509" max="10752" width="11" style="69"/>
    <col min="10753" max="10753" width="32.375" style="69" customWidth="1"/>
    <col min="10754" max="10754" width="12.375" style="69" customWidth="1"/>
    <col min="10755" max="10755" width="12.875" style="69" customWidth="1"/>
    <col min="10756" max="10756" width="11" style="69"/>
    <col min="10757" max="10757" width="12.875" style="69" customWidth="1"/>
    <col min="10758" max="10758" width="13.5" style="69" customWidth="1"/>
    <col min="10759" max="10759" width="11" style="69"/>
    <col min="10760" max="10760" width="12.375" style="69" customWidth="1"/>
    <col min="10761" max="10762" width="11" style="69"/>
    <col min="10763" max="10764" width="11.5" style="69" customWidth="1"/>
    <col min="10765" max="11008" width="11" style="69"/>
    <col min="11009" max="11009" width="32.375" style="69" customWidth="1"/>
    <col min="11010" max="11010" width="12.375" style="69" customWidth="1"/>
    <col min="11011" max="11011" width="12.875" style="69" customWidth="1"/>
    <col min="11012" max="11012" width="11" style="69"/>
    <col min="11013" max="11013" width="12.875" style="69" customWidth="1"/>
    <col min="11014" max="11014" width="13.5" style="69" customWidth="1"/>
    <col min="11015" max="11015" width="11" style="69"/>
    <col min="11016" max="11016" width="12.375" style="69" customWidth="1"/>
    <col min="11017" max="11018" width="11" style="69"/>
    <col min="11019" max="11020" width="11.5" style="69" customWidth="1"/>
    <col min="11021" max="11264" width="11" style="69"/>
    <col min="11265" max="11265" width="32.375" style="69" customWidth="1"/>
    <col min="11266" max="11266" width="12.375" style="69" customWidth="1"/>
    <col min="11267" max="11267" width="12.875" style="69" customWidth="1"/>
    <col min="11268" max="11268" width="11" style="69"/>
    <col min="11269" max="11269" width="12.875" style="69" customWidth="1"/>
    <col min="11270" max="11270" width="13.5" style="69" customWidth="1"/>
    <col min="11271" max="11271" width="11" style="69"/>
    <col min="11272" max="11272" width="12.375" style="69" customWidth="1"/>
    <col min="11273" max="11274" width="11" style="69"/>
    <col min="11275" max="11276" width="11.5" style="69" customWidth="1"/>
    <col min="11277" max="11520" width="11" style="69"/>
    <col min="11521" max="11521" width="32.375" style="69" customWidth="1"/>
    <col min="11522" max="11522" width="12.375" style="69" customWidth="1"/>
    <col min="11523" max="11523" width="12.875" style="69" customWidth="1"/>
    <col min="11524" max="11524" width="11" style="69"/>
    <col min="11525" max="11525" width="12.875" style="69" customWidth="1"/>
    <col min="11526" max="11526" width="13.5" style="69" customWidth="1"/>
    <col min="11527" max="11527" width="11" style="69"/>
    <col min="11528" max="11528" width="12.375" style="69" customWidth="1"/>
    <col min="11529" max="11530" width="11" style="69"/>
    <col min="11531" max="11532" width="11.5" style="69" customWidth="1"/>
    <col min="11533" max="11776" width="11" style="69"/>
    <col min="11777" max="11777" width="32.375" style="69" customWidth="1"/>
    <col min="11778" max="11778" width="12.375" style="69" customWidth="1"/>
    <col min="11779" max="11779" width="12.875" style="69" customWidth="1"/>
    <col min="11780" max="11780" width="11" style="69"/>
    <col min="11781" max="11781" width="12.875" style="69" customWidth="1"/>
    <col min="11782" max="11782" width="13.5" style="69" customWidth="1"/>
    <col min="11783" max="11783" width="11" style="69"/>
    <col min="11784" max="11784" width="12.375" style="69" customWidth="1"/>
    <col min="11785" max="11786" width="11" style="69"/>
    <col min="11787" max="11788" width="11.5" style="69" customWidth="1"/>
    <col min="11789" max="12032" width="11" style="69"/>
    <col min="12033" max="12033" width="32.375" style="69" customWidth="1"/>
    <col min="12034" max="12034" width="12.375" style="69" customWidth="1"/>
    <col min="12035" max="12035" width="12.875" style="69" customWidth="1"/>
    <col min="12036" max="12036" width="11" style="69"/>
    <col min="12037" max="12037" width="12.875" style="69" customWidth="1"/>
    <col min="12038" max="12038" width="13.5" style="69" customWidth="1"/>
    <col min="12039" max="12039" width="11" style="69"/>
    <col min="12040" max="12040" width="12.375" style="69" customWidth="1"/>
    <col min="12041" max="12042" width="11" style="69"/>
    <col min="12043" max="12044" width="11.5" style="69" customWidth="1"/>
    <col min="12045" max="12288" width="11" style="69"/>
    <col min="12289" max="12289" width="32.375" style="69" customWidth="1"/>
    <col min="12290" max="12290" width="12.375" style="69" customWidth="1"/>
    <col min="12291" max="12291" width="12.875" style="69" customWidth="1"/>
    <col min="12292" max="12292" width="11" style="69"/>
    <col min="12293" max="12293" width="12.875" style="69" customWidth="1"/>
    <col min="12294" max="12294" width="13.5" style="69" customWidth="1"/>
    <col min="12295" max="12295" width="11" style="69"/>
    <col min="12296" max="12296" width="12.375" style="69" customWidth="1"/>
    <col min="12297" max="12298" width="11" style="69"/>
    <col min="12299" max="12300" width="11.5" style="69" customWidth="1"/>
    <col min="12301" max="12544" width="11" style="69"/>
    <col min="12545" max="12545" width="32.375" style="69" customWidth="1"/>
    <col min="12546" max="12546" width="12.375" style="69" customWidth="1"/>
    <col min="12547" max="12547" width="12.875" style="69" customWidth="1"/>
    <col min="12548" max="12548" width="11" style="69"/>
    <col min="12549" max="12549" width="12.875" style="69" customWidth="1"/>
    <col min="12550" max="12550" width="13.5" style="69" customWidth="1"/>
    <col min="12551" max="12551" width="11" style="69"/>
    <col min="12552" max="12552" width="12.375" style="69" customWidth="1"/>
    <col min="12553" max="12554" width="11" style="69"/>
    <col min="12555" max="12556" width="11.5" style="69" customWidth="1"/>
    <col min="12557" max="12800" width="11" style="69"/>
    <col min="12801" max="12801" width="32.375" style="69" customWidth="1"/>
    <col min="12802" max="12802" width="12.375" style="69" customWidth="1"/>
    <col min="12803" max="12803" width="12.875" style="69" customWidth="1"/>
    <col min="12804" max="12804" width="11" style="69"/>
    <col min="12805" max="12805" width="12.875" style="69" customWidth="1"/>
    <col min="12806" max="12806" width="13.5" style="69" customWidth="1"/>
    <col min="12807" max="12807" width="11" style="69"/>
    <col min="12808" max="12808" width="12.375" style="69" customWidth="1"/>
    <col min="12809" max="12810" width="11" style="69"/>
    <col min="12811" max="12812" width="11.5" style="69" customWidth="1"/>
    <col min="12813" max="13056" width="11" style="69"/>
    <col min="13057" max="13057" width="32.375" style="69" customWidth="1"/>
    <col min="13058" max="13058" width="12.375" style="69" customWidth="1"/>
    <col min="13059" max="13059" width="12.875" style="69" customWidth="1"/>
    <col min="13060" max="13060" width="11" style="69"/>
    <col min="13061" max="13061" width="12.875" style="69" customWidth="1"/>
    <col min="13062" max="13062" width="13.5" style="69" customWidth="1"/>
    <col min="13063" max="13063" width="11" style="69"/>
    <col min="13064" max="13064" width="12.375" style="69" customWidth="1"/>
    <col min="13065" max="13066" width="11" style="69"/>
    <col min="13067" max="13068" width="11.5" style="69" customWidth="1"/>
    <col min="13069" max="13312" width="11" style="69"/>
    <col min="13313" max="13313" width="32.375" style="69" customWidth="1"/>
    <col min="13314" max="13314" width="12.375" style="69" customWidth="1"/>
    <col min="13315" max="13315" width="12.875" style="69" customWidth="1"/>
    <col min="13316" max="13316" width="11" style="69"/>
    <col min="13317" max="13317" width="12.875" style="69" customWidth="1"/>
    <col min="13318" max="13318" width="13.5" style="69" customWidth="1"/>
    <col min="13319" max="13319" width="11" style="69"/>
    <col min="13320" max="13320" width="12.375" style="69" customWidth="1"/>
    <col min="13321" max="13322" width="11" style="69"/>
    <col min="13323" max="13324" width="11.5" style="69" customWidth="1"/>
    <col min="13325" max="13568" width="11" style="69"/>
    <col min="13569" max="13569" width="32.375" style="69" customWidth="1"/>
    <col min="13570" max="13570" width="12.375" style="69" customWidth="1"/>
    <col min="13571" max="13571" width="12.875" style="69" customWidth="1"/>
    <col min="13572" max="13572" width="11" style="69"/>
    <col min="13573" max="13573" width="12.875" style="69" customWidth="1"/>
    <col min="13574" max="13574" width="13.5" style="69" customWidth="1"/>
    <col min="13575" max="13575" width="11" style="69"/>
    <col min="13576" max="13576" width="12.375" style="69" customWidth="1"/>
    <col min="13577" max="13578" width="11" style="69"/>
    <col min="13579" max="13580" width="11.5" style="69" customWidth="1"/>
    <col min="13581" max="13824" width="11" style="69"/>
    <col min="13825" max="13825" width="32.375" style="69" customWidth="1"/>
    <col min="13826" max="13826" width="12.375" style="69" customWidth="1"/>
    <col min="13827" max="13827" width="12.875" style="69" customWidth="1"/>
    <col min="13828" max="13828" width="11" style="69"/>
    <col min="13829" max="13829" width="12.875" style="69" customWidth="1"/>
    <col min="13830" max="13830" width="13.5" style="69" customWidth="1"/>
    <col min="13831" max="13831" width="11" style="69"/>
    <col min="13832" max="13832" width="12.375" style="69" customWidth="1"/>
    <col min="13833" max="13834" width="11" style="69"/>
    <col min="13835" max="13836" width="11.5" style="69" customWidth="1"/>
    <col min="13837" max="14080" width="11" style="69"/>
    <col min="14081" max="14081" width="32.375" style="69" customWidth="1"/>
    <col min="14082" max="14082" width="12.375" style="69" customWidth="1"/>
    <col min="14083" max="14083" width="12.875" style="69" customWidth="1"/>
    <col min="14084" max="14084" width="11" style="69"/>
    <col min="14085" max="14085" width="12.875" style="69" customWidth="1"/>
    <col min="14086" max="14086" width="13.5" style="69" customWidth="1"/>
    <col min="14087" max="14087" width="11" style="69"/>
    <col min="14088" max="14088" width="12.375" style="69" customWidth="1"/>
    <col min="14089" max="14090" width="11" style="69"/>
    <col min="14091" max="14092" width="11.5" style="69" customWidth="1"/>
    <col min="14093" max="14336" width="11" style="69"/>
    <col min="14337" max="14337" width="32.375" style="69" customWidth="1"/>
    <col min="14338" max="14338" width="12.375" style="69" customWidth="1"/>
    <col min="14339" max="14339" width="12.875" style="69" customWidth="1"/>
    <col min="14340" max="14340" width="11" style="69"/>
    <col min="14341" max="14341" width="12.875" style="69" customWidth="1"/>
    <col min="14342" max="14342" width="13.5" style="69" customWidth="1"/>
    <col min="14343" max="14343" width="11" style="69"/>
    <col min="14344" max="14344" width="12.375" style="69" customWidth="1"/>
    <col min="14345" max="14346" width="11" style="69"/>
    <col min="14347" max="14348" width="11.5" style="69" customWidth="1"/>
    <col min="14349" max="14592" width="11" style="69"/>
    <col min="14593" max="14593" width="32.375" style="69" customWidth="1"/>
    <col min="14594" max="14594" width="12.375" style="69" customWidth="1"/>
    <col min="14595" max="14595" width="12.875" style="69" customWidth="1"/>
    <col min="14596" max="14596" width="11" style="69"/>
    <col min="14597" max="14597" width="12.875" style="69" customWidth="1"/>
    <col min="14598" max="14598" width="13.5" style="69" customWidth="1"/>
    <col min="14599" max="14599" width="11" style="69"/>
    <col min="14600" max="14600" width="12.375" style="69" customWidth="1"/>
    <col min="14601" max="14602" width="11" style="69"/>
    <col min="14603" max="14604" width="11.5" style="69" customWidth="1"/>
    <col min="14605" max="14848" width="11" style="69"/>
    <col min="14849" max="14849" width="32.375" style="69" customWidth="1"/>
    <col min="14850" max="14850" width="12.375" style="69" customWidth="1"/>
    <col min="14851" max="14851" width="12.875" style="69" customWidth="1"/>
    <col min="14852" max="14852" width="11" style="69"/>
    <col min="14853" max="14853" width="12.875" style="69" customWidth="1"/>
    <col min="14854" max="14854" width="13.5" style="69" customWidth="1"/>
    <col min="14855" max="14855" width="11" style="69"/>
    <col min="14856" max="14856" width="12.375" style="69" customWidth="1"/>
    <col min="14857" max="14858" width="11" style="69"/>
    <col min="14859" max="14860" width="11.5" style="69" customWidth="1"/>
    <col min="14861" max="15104" width="11" style="69"/>
    <col min="15105" max="15105" width="32.375" style="69" customWidth="1"/>
    <col min="15106" max="15106" width="12.375" style="69" customWidth="1"/>
    <col min="15107" max="15107" width="12.875" style="69" customWidth="1"/>
    <col min="15108" max="15108" width="11" style="69"/>
    <col min="15109" max="15109" width="12.875" style="69" customWidth="1"/>
    <col min="15110" max="15110" width="13.5" style="69" customWidth="1"/>
    <col min="15111" max="15111" width="11" style="69"/>
    <col min="15112" max="15112" width="12.375" style="69" customWidth="1"/>
    <col min="15113" max="15114" width="11" style="69"/>
    <col min="15115" max="15116" width="11.5" style="69" customWidth="1"/>
    <col min="15117" max="15360" width="11" style="69"/>
    <col min="15361" max="15361" width="32.375" style="69" customWidth="1"/>
    <col min="15362" max="15362" width="12.375" style="69" customWidth="1"/>
    <col min="15363" max="15363" width="12.875" style="69" customWidth="1"/>
    <col min="15364" max="15364" width="11" style="69"/>
    <col min="15365" max="15365" width="12.875" style="69" customWidth="1"/>
    <col min="15366" max="15366" width="13.5" style="69" customWidth="1"/>
    <col min="15367" max="15367" width="11" style="69"/>
    <col min="15368" max="15368" width="12.375" style="69" customWidth="1"/>
    <col min="15369" max="15370" width="11" style="69"/>
    <col min="15371" max="15372" width="11.5" style="69" customWidth="1"/>
    <col min="15373" max="15616" width="11" style="69"/>
    <col min="15617" max="15617" width="32.375" style="69" customWidth="1"/>
    <col min="15618" max="15618" width="12.375" style="69" customWidth="1"/>
    <col min="15619" max="15619" width="12.875" style="69" customWidth="1"/>
    <col min="15620" max="15620" width="11" style="69"/>
    <col min="15621" max="15621" width="12.875" style="69" customWidth="1"/>
    <col min="15622" max="15622" width="13.5" style="69" customWidth="1"/>
    <col min="15623" max="15623" width="11" style="69"/>
    <col min="15624" max="15624" width="12.375" style="69" customWidth="1"/>
    <col min="15625" max="15626" width="11" style="69"/>
    <col min="15627" max="15628" width="11.5" style="69" customWidth="1"/>
    <col min="15629" max="15872" width="11" style="69"/>
    <col min="15873" max="15873" width="32.375" style="69" customWidth="1"/>
    <col min="15874" max="15874" width="12.375" style="69" customWidth="1"/>
    <col min="15875" max="15875" width="12.875" style="69" customWidth="1"/>
    <col min="15876" max="15876" width="11" style="69"/>
    <col min="15877" max="15877" width="12.875" style="69" customWidth="1"/>
    <col min="15878" max="15878" width="13.5" style="69" customWidth="1"/>
    <col min="15879" max="15879" width="11" style="69"/>
    <col min="15880" max="15880" width="12.375" style="69" customWidth="1"/>
    <col min="15881" max="15882" width="11" style="69"/>
    <col min="15883" max="15884" width="11.5" style="69" customWidth="1"/>
    <col min="15885" max="16128" width="11" style="69"/>
    <col min="16129" max="16129" width="32.375" style="69" customWidth="1"/>
    <col min="16130" max="16130" width="12.375" style="69" customWidth="1"/>
    <col min="16131" max="16131" width="12.875" style="69" customWidth="1"/>
    <col min="16132" max="16132" width="11" style="69"/>
    <col min="16133" max="16133" width="12.875" style="69" customWidth="1"/>
    <col min="16134" max="16134" width="13.5" style="69" customWidth="1"/>
    <col min="16135" max="16135" width="11" style="69"/>
    <col min="16136" max="16136" width="12.375" style="69" customWidth="1"/>
    <col min="16137" max="16138" width="11" style="69"/>
    <col min="16139" max="16140" width="11.5" style="69" customWidth="1"/>
    <col min="16141" max="16384" width="11" style="69"/>
  </cols>
  <sheetData>
    <row r="1" spans="1:8" x14ac:dyDescent="0.2">
      <c r="A1" s="6" t="s">
        <v>256</v>
      </c>
      <c r="B1" s="3"/>
      <c r="C1" s="3"/>
      <c r="D1" s="3"/>
      <c r="E1" s="3"/>
      <c r="F1" s="3"/>
      <c r="G1" s="3"/>
    </row>
    <row r="2" spans="1:8" ht="15.75" x14ac:dyDescent="0.25">
      <c r="A2" s="2"/>
      <c r="B2" s="89"/>
      <c r="C2" s="3"/>
      <c r="D2" s="3"/>
      <c r="E2" s="3"/>
      <c r="F2" s="3"/>
      <c r="G2" s="3"/>
      <c r="H2" s="55" t="s">
        <v>152</v>
      </c>
    </row>
    <row r="3" spans="1:8" x14ac:dyDescent="0.2">
      <c r="A3" s="70"/>
      <c r="B3" s="770">
        <f>INDICE!A3</f>
        <v>44044</v>
      </c>
      <c r="C3" s="771"/>
      <c r="D3" s="771" t="s">
        <v>116</v>
      </c>
      <c r="E3" s="771"/>
      <c r="F3" s="771" t="s">
        <v>117</v>
      </c>
      <c r="G3" s="771"/>
      <c r="H3" s="771"/>
    </row>
    <row r="4" spans="1:8" x14ac:dyDescent="0.2">
      <c r="A4" s="66"/>
      <c r="B4" s="63" t="s">
        <v>47</v>
      </c>
      <c r="C4" s="63" t="s">
        <v>434</v>
      </c>
      <c r="D4" s="63" t="s">
        <v>47</v>
      </c>
      <c r="E4" s="63" t="s">
        <v>434</v>
      </c>
      <c r="F4" s="63" t="s">
        <v>47</v>
      </c>
      <c r="G4" s="64" t="s">
        <v>434</v>
      </c>
      <c r="H4" s="64" t="s">
        <v>122</v>
      </c>
    </row>
    <row r="5" spans="1:8" x14ac:dyDescent="0.2">
      <c r="A5" s="3" t="s">
        <v>531</v>
      </c>
      <c r="B5" s="311">
        <v>52</v>
      </c>
      <c r="C5" s="72">
        <v>-36.585365853658537</v>
      </c>
      <c r="D5" s="71">
        <v>594</v>
      </c>
      <c r="E5" s="72">
        <v>-5.4140127388535033</v>
      </c>
      <c r="F5" s="71">
        <v>1133</v>
      </c>
      <c r="G5" s="72">
        <v>9.2403026332408675</v>
      </c>
      <c r="H5" s="314">
        <v>1.9038727106665816</v>
      </c>
    </row>
    <row r="6" spans="1:8" x14ac:dyDescent="0.2">
      <c r="A6" s="3" t="s">
        <v>48</v>
      </c>
      <c r="B6" s="312">
        <v>700.03300000000002</v>
      </c>
      <c r="C6" s="59">
        <v>-19.678614865640103</v>
      </c>
      <c r="D6" s="58">
        <v>5145.701</v>
      </c>
      <c r="E6" s="59">
        <v>-13.630070835513969</v>
      </c>
      <c r="F6" s="58">
        <v>8275.5259999999998</v>
      </c>
      <c r="G6" s="59">
        <v>-10.069803131132382</v>
      </c>
      <c r="H6" s="315">
        <v>13.906044234608803</v>
      </c>
    </row>
    <row r="7" spans="1:8" x14ac:dyDescent="0.2">
      <c r="A7" s="3" t="s">
        <v>49</v>
      </c>
      <c r="B7" s="312">
        <v>670.35699999999997</v>
      </c>
      <c r="C7" s="59">
        <v>-30.945349173794227</v>
      </c>
      <c r="D7" s="58">
        <v>5494.1900000000005</v>
      </c>
      <c r="E7" s="59">
        <v>-21.204912203307806</v>
      </c>
      <c r="F7" s="58">
        <v>8791.6220000000012</v>
      </c>
      <c r="G7" s="59">
        <v>-16.664262161692314</v>
      </c>
      <c r="H7" s="315">
        <v>14.773282619855213</v>
      </c>
    </row>
    <row r="8" spans="1:8" x14ac:dyDescent="0.2">
      <c r="A8" s="3" t="s">
        <v>123</v>
      </c>
      <c r="B8" s="312">
        <v>2145</v>
      </c>
      <c r="C8" s="59">
        <v>-11.692054343351172</v>
      </c>
      <c r="D8" s="58">
        <v>16505</v>
      </c>
      <c r="E8" s="59">
        <v>-9.4822858396402321</v>
      </c>
      <c r="F8" s="58">
        <v>25568</v>
      </c>
      <c r="G8" s="59">
        <v>-8.0023028209556699</v>
      </c>
      <c r="H8" s="315">
        <v>42.964004824645336</v>
      </c>
    </row>
    <row r="9" spans="1:8" x14ac:dyDescent="0.2">
      <c r="A9" s="3" t="s">
        <v>124</v>
      </c>
      <c r="B9" s="312">
        <v>213.36500000000001</v>
      </c>
      <c r="C9" s="59">
        <v>-57.106182628169812</v>
      </c>
      <c r="D9" s="58">
        <v>2025.7470000000001</v>
      </c>
      <c r="E9" s="59">
        <v>-42.634915402834736</v>
      </c>
      <c r="F9" s="58">
        <v>3550.0919999999996</v>
      </c>
      <c r="G9" s="73">
        <v>-37.671615880298894</v>
      </c>
      <c r="H9" s="315">
        <v>5.9655103964304912</v>
      </c>
    </row>
    <row r="10" spans="1:8" x14ac:dyDescent="0.2">
      <c r="A10" s="66" t="s">
        <v>643</v>
      </c>
      <c r="B10" s="313">
        <v>1006.2449999999992</v>
      </c>
      <c r="C10" s="59">
        <v>-10.531664612774742</v>
      </c>
      <c r="D10" s="74">
        <v>8191.7089999999989</v>
      </c>
      <c r="E10" s="75">
        <v>-5.1357630496229669</v>
      </c>
      <c r="F10" s="74">
        <v>12192.040999999999</v>
      </c>
      <c r="G10" s="75">
        <v>-6.0257037951243841</v>
      </c>
      <c r="H10" s="316">
        <v>20.487285213793559</v>
      </c>
    </row>
    <row r="11" spans="1:8" x14ac:dyDescent="0.2">
      <c r="A11" s="76" t="s">
        <v>115</v>
      </c>
      <c r="B11" s="77">
        <v>4787</v>
      </c>
      <c r="C11" s="78">
        <v>-19.888516679070221</v>
      </c>
      <c r="D11" s="77">
        <v>37956.347000000002</v>
      </c>
      <c r="E11" s="78">
        <v>-13.655154588413341</v>
      </c>
      <c r="F11" s="77">
        <v>59510.28100000001</v>
      </c>
      <c r="G11" s="78">
        <v>-11.509615339720108</v>
      </c>
      <c r="H11" s="78">
        <v>100</v>
      </c>
    </row>
    <row r="12" spans="1:8" x14ac:dyDescent="0.2">
      <c r="A12" s="3"/>
      <c r="B12" s="3"/>
      <c r="C12" s="3"/>
      <c r="D12" s="3"/>
      <c r="E12" s="3"/>
      <c r="F12" s="3"/>
      <c r="G12" s="3"/>
      <c r="H12" s="79" t="s">
        <v>223</v>
      </c>
    </row>
    <row r="13" spans="1:8" x14ac:dyDescent="0.2">
      <c r="A13" s="80" t="s">
        <v>594</v>
      </c>
      <c r="B13" s="3"/>
      <c r="C13" s="3"/>
      <c r="D13" s="3"/>
      <c r="E13" s="3"/>
      <c r="F13" s="3"/>
      <c r="G13" s="3"/>
      <c r="H13" s="3"/>
    </row>
    <row r="14" spans="1:8" x14ac:dyDescent="0.2">
      <c r="A14" s="80" t="s">
        <v>595</v>
      </c>
      <c r="B14" s="58"/>
      <c r="C14" s="3"/>
      <c r="D14" s="3"/>
      <c r="E14" s="3"/>
      <c r="F14" s="3"/>
      <c r="G14" s="3"/>
      <c r="H14" s="3"/>
    </row>
    <row r="15" spans="1:8" x14ac:dyDescent="0.2">
      <c r="A15" s="80" t="s">
        <v>550</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375" bestFit="1" customWidth="1"/>
    <col min="3" max="3" width="1.625" customWidth="1"/>
    <col min="4" max="4" width="35.375" bestFit="1" customWidth="1"/>
  </cols>
  <sheetData>
    <row r="1" spans="1:7" x14ac:dyDescent="0.2">
      <c r="A1" s="162" t="s">
        <v>257</v>
      </c>
      <c r="B1" s="162"/>
      <c r="C1" s="162"/>
      <c r="D1" s="162"/>
      <c r="E1" s="162"/>
      <c r="F1" s="15"/>
      <c r="G1" s="15"/>
    </row>
    <row r="2" spans="1:7" x14ac:dyDescent="0.2">
      <c r="A2" s="162"/>
      <c r="B2" s="162"/>
      <c r="C2" s="162"/>
      <c r="D2" s="162"/>
      <c r="E2" s="165" t="s">
        <v>152</v>
      </c>
      <c r="F2" s="15"/>
      <c r="G2" s="15"/>
    </row>
    <row r="3" spans="1:7" x14ac:dyDescent="0.2">
      <c r="A3" s="792">
        <f>INDICE!A3</f>
        <v>44044</v>
      </c>
      <c r="B3" s="792">
        <v>41671</v>
      </c>
      <c r="C3" s="793">
        <v>41671</v>
      </c>
      <c r="D3" s="792">
        <v>41671</v>
      </c>
      <c r="E3" s="792">
        <v>41671</v>
      </c>
      <c r="F3" s="15"/>
    </row>
    <row r="4" spans="1:7" x14ac:dyDescent="0.2">
      <c r="A4" s="18" t="s">
        <v>30</v>
      </c>
      <c r="B4" s="244">
        <v>1.1309400000000001</v>
      </c>
      <c r="C4" s="434"/>
      <c r="D4" s="15" t="s">
        <v>258</v>
      </c>
      <c r="E4" s="243">
        <v>4787</v>
      </c>
    </row>
    <row r="5" spans="1:7" x14ac:dyDescent="0.2">
      <c r="A5" s="18" t="s">
        <v>259</v>
      </c>
      <c r="B5" s="244">
        <v>4750</v>
      </c>
      <c r="C5" s="243"/>
      <c r="D5" s="18" t="s">
        <v>260</v>
      </c>
      <c r="E5" s="244">
        <v>-327</v>
      </c>
    </row>
    <row r="6" spans="1:7" x14ac:dyDescent="0.2">
      <c r="A6" s="18" t="s">
        <v>486</v>
      </c>
      <c r="B6" s="244">
        <v>264</v>
      </c>
      <c r="C6" s="243"/>
      <c r="D6" s="18" t="s">
        <v>261</v>
      </c>
      <c r="E6" s="244">
        <v>95.530479999998533</v>
      </c>
    </row>
    <row r="7" spans="1:7" x14ac:dyDescent="0.2">
      <c r="A7" s="18" t="s">
        <v>487</v>
      </c>
      <c r="B7" s="244">
        <v>56.86905999999999</v>
      </c>
      <c r="C7" s="243"/>
      <c r="D7" s="18" t="s">
        <v>488</v>
      </c>
      <c r="E7" s="244">
        <v>1172</v>
      </c>
    </row>
    <row r="8" spans="1:7" x14ac:dyDescent="0.2">
      <c r="A8" s="18" t="s">
        <v>489</v>
      </c>
      <c r="B8" s="244">
        <v>-229</v>
      </c>
      <c r="C8" s="243"/>
      <c r="D8" s="18" t="s">
        <v>490</v>
      </c>
      <c r="E8" s="244">
        <v>-1730</v>
      </c>
    </row>
    <row r="9" spans="1:7" x14ac:dyDescent="0.2">
      <c r="A9" s="177" t="s">
        <v>58</v>
      </c>
      <c r="B9" s="178">
        <v>4843</v>
      </c>
      <c r="C9" s="243"/>
      <c r="D9" s="18" t="s">
        <v>263</v>
      </c>
      <c r="E9" s="244">
        <v>103</v>
      </c>
    </row>
    <row r="10" spans="1:7" x14ac:dyDescent="0.2">
      <c r="A10" s="18" t="s">
        <v>262</v>
      </c>
      <c r="B10" s="244">
        <v>-56</v>
      </c>
      <c r="C10" s="243"/>
      <c r="D10" s="177" t="s">
        <v>491</v>
      </c>
      <c r="E10" s="178">
        <v>4100.5304799999985</v>
      </c>
      <c r="G10" s="510"/>
    </row>
    <row r="11" spans="1:7" x14ac:dyDescent="0.2">
      <c r="A11" s="177" t="s">
        <v>258</v>
      </c>
      <c r="B11" s="178">
        <v>4787</v>
      </c>
      <c r="C11" s="435"/>
      <c r="D11" s="453"/>
      <c r="E11" s="8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8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94" t="s">
        <v>493</v>
      </c>
      <c r="B1" s="794"/>
      <c r="C1" s="794"/>
      <c r="D1" s="794"/>
      <c r="E1" s="196"/>
      <c r="F1" s="196"/>
      <c r="G1" s="6"/>
      <c r="H1" s="6"/>
      <c r="I1" s="6"/>
      <c r="J1" s="6"/>
    </row>
    <row r="2" spans="1:10" ht="14.25" customHeight="1" x14ac:dyDescent="0.2">
      <c r="A2" s="794"/>
      <c r="B2" s="794"/>
      <c r="C2" s="794"/>
      <c r="D2" s="794"/>
      <c r="E2" s="196"/>
      <c r="F2" s="196"/>
      <c r="G2" s="6"/>
      <c r="H2" s="6"/>
      <c r="I2" s="6"/>
      <c r="J2" s="6"/>
    </row>
    <row r="3" spans="1:10" ht="14.25" customHeight="1" x14ac:dyDescent="0.2">
      <c r="A3" s="53"/>
      <c r="B3" s="53"/>
      <c r="C3" s="53"/>
      <c r="D3" s="55" t="s">
        <v>264</v>
      </c>
    </row>
    <row r="4" spans="1:10" ht="14.25" customHeight="1" x14ac:dyDescent="0.2">
      <c r="A4" s="197"/>
      <c r="B4" s="197"/>
      <c r="C4" s="198" t="s">
        <v>607</v>
      </c>
      <c r="D4" s="198" t="s">
        <v>608</v>
      </c>
    </row>
    <row r="5" spans="1:10" ht="14.25" customHeight="1" x14ac:dyDescent="0.2">
      <c r="A5" s="797">
        <v>2016</v>
      </c>
      <c r="B5" s="664" t="s">
        <v>609</v>
      </c>
      <c r="C5" s="665">
        <v>11.27</v>
      </c>
      <c r="D5" s="201">
        <v>-4.8945147679324901</v>
      </c>
    </row>
    <row r="6" spans="1:10" ht="14.25" customHeight="1" x14ac:dyDescent="0.2">
      <c r="A6" s="798" t="s">
        <v>527</v>
      </c>
      <c r="B6" s="199" t="s">
        <v>610</v>
      </c>
      <c r="C6" s="687">
        <v>11.71</v>
      </c>
      <c r="D6" s="200">
        <v>3.9041703637977045</v>
      </c>
    </row>
    <row r="7" spans="1:10" ht="14.25" customHeight="1" x14ac:dyDescent="0.2">
      <c r="A7" s="799" t="s">
        <v>527</v>
      </c>
      <c r="B7" s="202" t="s">
        <v>611</v>
      </c>
      <c r="C7" s="644">
        <v>12.28</v>
      </c>
      <c r="D7" s="203">
        <v>4.8676345004269725</v>
      </c>
    </row>
    <row r="8" spans="1:10" ht="14.25" customHeight="1" x14ac:dyDescent="0.2">
      <c r="A8" s="800">
        <v>2017</v>
      </c>
      <c r="B8" s="664" t="s">
        <v>612</v>
      </c>
      <c r="C8" s="665">
        <v>12.89</v>
      </c>
      <c r="D8" s="201">
        <v>4.9674267100977296</v>
      </c>
    </row>
    <row r="9" spans="1:10" ht="14.25" customHeight="1" x14ac:dyDescent="0.2">
      <c r="A9" s="801" t="s">
        <v>527</v>
      </c>
      <c r="B9" s="199" t="s">
        <v>613</v>
      </c>
      <c r="C9" s="687">
        <v>13.52</v>
      </c>
      <c r="D9" s="200">
        <v>4.8875096974398682</v>
      </c>
    </row>
    <row r="10" spans="1:10" ht="14.25" customHeight="1" x14ac:dyDescent="0.2">
      <c r="A10" s="801" t="s">
        <v>527</v>
      </c>
      <c r="B10" s="199" t="s">
        <v>614</v>
      </c>
      <c r="C10" s="687">
        <v>14.18</v>
      </c>
      <c r="D10" s="200">
        <v>4.881656804733729</v>
      </c>
    </row>
    <row r="11" spans="1:10" ht="14.25" customHeight="1" x14ac:dyDescent="0.2">
      <c r="A11" s="801" t="s">
        <v>527</v>
      </c>
      <c r="B11" s="199" t="s">
        <v>615</v>
      </c>
      <c r="C11" s="687">
        <v>14.88</v>
      </c>
      <c r="D11" s="200">
        <v>4.9365303244005716</v>
      </c>
    </row>
    <row r="12" spans="1:10" ht="14.25" customHeight="1" x14ac:dyDescent="0.2">
      <c r="A12" s="801" t="s">
        <v>527</v>
      </c>
      <c r="B12" s="199" t="s">
        <v>616</v>
      </c>
      <c r="C12" s="687">
        <v>14.15</v>
      </c>
      <c r="D12" s="200">
        <v>-4.9059139784946266</v>
      </c>
    </row>
    <row r="13" spans="1:10" ht="14.25" customHeight="1" x14ac:dyDescent="0.2">
      <c r="A13" s="802" t="s">
        <v>527</v>
      </c>
      <c r="B13" s="202" t="s">
        <v>617</v>
      </c>
      <c r="C13" s="644">
        <v>14.45</v>
      </c>
      <c r="D13" s="203">
        <v>2.1201413427561762</v>
      </c>
    </row>
    <row r="14" spans="1:10" ht="14.25" customHeight="1" x14ac:dyDescent="0.2">
      <c r="A14" s="800">
        <v>2018</v>
      </c>
      <c r="B14" s="664" t="s">
        <v>618</v>
      </c>
      <c r="C14" s="665">
        <v>14.68</v>
      </c>
      <c r="D14" s="201">
        <v>1.5916955017301067</v>
      </c>
    </row>
    <row r="15" spans="1:10" ht="14.25" customHeight="1" x14ac:dyDescent="0.2">
      <c r="A15" s="801" t="s">
        <v>527</v>
      </c>
      <c r="B15" s="199" t="s">
        <v>619</v>
      </c>
      <c r="C15" s="687">
        <v>13.96</v>
      </c>
      <c r="D15" s="200">
        <v>-4.9046321525885483</v>
      </c>
    </row>
    <row r="16" spans="1:10" ht="14.25" customHeight="1" x14ac:dyDescent="0.2">
      <c r="A16" s="801" t="s">
        <v>527</v>
      </c>
      <c r="B16" s="199" t="s">
        <v>620</v>
      </c>
      <c r="C16" s="687">
        <v>13.27</v>
      </c>
      <c r="D16" s="200">
        <v>-4.9426934097421293</v>
      </c>
    </row>
    <row r="17" spans="1:4" ht="14.25" customHeight="1" x14ac:dyDescent="0.2">
      <c r="A17" s="801" t="s">
        <v>527</v>
      </c>
      <c r="B17" s="199" t="s">
        <v>621</v>
      </c>
      <c r="C17" s="687">
        <v>13.92</v>
      </c>
      <c r="D17" s="200">
        <v>4.8982667671439364</v>
      </c>
    </row>
    <row r="18" spans="1:4" ht="14.25" customHeight="1" x14ac:dyDescent="0.2">
      <c r="A18" s="801" t="s">
        <v>527</v>
      </c>
      <c r="B18" s="199" t="s">
        <v>622</v>
      </c>
      <c r="C18" s="687">
        <v>14.61</v>
      </c>
      <c r="D18" s="200">
        <v>4.9568965517241343</v>
      </c>
    </row>
    <row r="19" spans="1:4" ht="14.25" customHeight="1" x14ac:dyDescent="0.2">
      <c r="A19" s="802" t="s">
        <v>527</v>
      </c>
      <c r="B19" s="202" t="s">
        <v>623</v>
      </c>
      <c r="C19" s="644">
        <v>15.33</v>
      </c>
      <c r="D19" s="203">
        <v>4.928131416837787</v>
      </c>
    </row>
    <row r="20" spans="1:4" ht="14.25" customHeight="1" x14ac:dyDescent="0.2">
      <c r="A20" s="800">
        <v>2019</v>
      </c>
      <c r="B20" s="664" t="s">
        <v>624</v>
      </c>
      <c r="C20" s="665">
        <v>14.57</v>
      </c>
      <c r="D20" s="201">
        <v>-4.9575994781474213</v>
      </c>
    </row>
    <row r="21" spans="1:4" ht="14.25" customHeight="1" x14ac:dyDescent="0.2">
      <c r="A21" s="801" t="s">
        <v>527</v>
      </c>
      <c r="B21" s="199" t="s">
        <v>625</v>
      </c>
      <c r="C21" s="687">
        <v>13.86</v>
      </c>
      <c r="D21" s="200">
        <v>-4.8730267673301357</v>
      </c>
    </row>
    <row r="22" spans="1:4" ht="14.25" customHeight="1" x14ac:dyDescent="0.2">
      <c r="A22" s="801" t="s">
        <v>527</v>
      </c>
      <c r="B22" s="199" t="s">
        <v>627</v>
      </c>
      <c r="C22" s="687">
        <v>13.17</v>
      </c>
      <c r="D22" s="200">
        <v>-4.9783549783549752</v>
      </c>
    </row>
    <row r="23" spans="1:4" ht="14.25" customHeight="1" x14ac:dyDescent="0.2">
      <c r="A23" s="801" t="s">
        <v>527</v>
      </c>
      <c r="B23" s="199" t="s">
        <v>629</v>
      </c>
      <c r="C23" s="687">
        <v>12.77</v>
      </c>
      <c r="D23" s="200">
        <v>-3.0372057706909672</v>
      </c>
    </row>
    <row r="24" spans="1:4" ht="14.25" customHeight="1" x14ac:dyDescent="0.2">
      <c r="A24" s="801" t="s">
        <v>527</v>
      </c>
      <c r="B24" s="199" t="s">
        <v>635</v>
      </c>
      <c r="C24" s="687">
        <v>12.15</v>
      </c>
      <c r="D24" s="200">
        <v>-4.8551292090837839</v>
      </c>
    </row>
    <row r="25" spans="1:4" ht="14.25" customHeight="1" x14ac:dyDescent="0.2">
      <c r="A25" s="802" t="s">
        <v>527</v>
      </c>
      <c r="B25" s="202" t="s">
        <v>637</v>
      </c>
      <c r="C25" s="644">
        <v>12.74</v>
      </c>
      <c r="D25" s="203">
        <v>4.8559670781892992</v>
      </c>
    </row>
    <row r="26" spans="1:4" ht="14.25" customHeight="1" x14ac:dyDescent="0.2">
      <c r="A26" s="795">
        <v>2020</v>
      </c>
      <c r="B26" s="199" t="s">
        <v>656</v>
      </c>
      <c r="C26" s="687">
        <v>13.37</v>
      </c>
      <c r="D26" s="200">
        <v>4.9450549450549373</v>
      </c>
    </row>
    <row r="27" spans="1:4" ht="14.25" customHeight="1" x14ac:dyDescent="0.2">
      <c r="A27" s="796" t="s">
        <v>527</v>
      </c>
      <c r="B27" s="202" t="s">
        <v>671</v>
      </c>
      <c r="C27" s="644">
        <v>12.71</v>
      </c>
      <c r="D27" s="203">
        <v>-4.9364248317127783</v>
      </c>
    </row>
    <row r="28" spans="1:4" ht="14.25" customHeight="1" x14ac:dyDescent="0.2">
      <c r="A28" s="666" t="s">
        <v>265</v>
      </c>
      <c r="B28"/>
      <c r="C28"/>
      <c r="D28" s="751" t="s">
        <v>592</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1:D2"/>
    <mergeCell ref="A26:A27"/>
    <mergeCell ref="A5:A7"/>
    <mergeCell ref="A8:A13"/>
    <mergeCell ref="A14: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3" t="s">
        <v>600</v>
      </c>
      <c r="B1" s="53"/>
      <c r="C1" s="53"/>
      <c r="D1" s="53"/>
      <c r="E1" s="53"/>
      <c r="F1" s="6"/>
    </row>
    <row r="2" spans="1:6" x14ac:dyDescent="0.2">
      <c r="A2" s="54"/>
      <c r="B2" s="54"/>
      <c r="C2" s="54"/>
      <c r="D2" s="54"/>
      <c r="E2" s="54"/>
      <c r="F2" s="55" t="s">
        <v>106</v>
      </c>
    </row>
    <row r="3" spans="1:6" ht="14.45" customHeight="1" x14ac:dyDescent="0.2">
      <c r="A3" s="56"/>
      <c r="B3" s="760" t="s">
        <v>664</v>
      </c>
      <c r="C3" s="762" t="s">
        <v>433</v>
      </c>
      <c r="D3" s="760" t="s">
        <v>628</v>
      </c>
      <c r="E3" s="762" t="s">
        <v>433</v>
      </c>
      <c r="F3" s="764" t="s">
        <v>665</v>
      </c>
    </row>
    <row r="4" spans="1:6" ht="14.45" customHeight="1" x14ac:dyDescent="0.2">
      <c r="A4" s="508"/>
      <c r="B4" s="761"/>
      <c r="C4" s="763"/>
      <c r="D4" s="761"/>
      <c r="E4" s="763"/>
      <c r="F4" s="765"/>
    </row>
    <row r="5" spans="1:6" x14ac:dyDescent="0.2">
      <c r="A5" s="3" t="s">
        <v>108</v>
      </c>
      <c r="B5" s="95">
        <v>4783.2901499952222</v>
      </c>
      <c r="C5" s="191">
        <v>3.7963161367758747</v>
      </c>
      <c r="D5" s="95">
        <v>11516.021352823158</v>
      </c>
      <c r="E5" s="191">
        <v>8.8712062263609397</v>
      </c>
      <c r="F5" s="191">
        <v>-58.464038894625737</v>
      </c>
    </row>
    <row r="6" spans="1:6" x14ac:dyDescent="0.2">
      <c r="A6" s="3" t="s">
        <v>109</v>
      </c>
      <c r="B6" s="95">
        <v>56227.565204929801</v>
      </c>
      <c r="C6" s="191">
        <v>44.625687847789436</v>
      </c>
      <c r="D6" s="95">
        <v>57512.374605904261</v>
      </c>
      <c r="E6" s="191">
        <v>44.303854609615144</v>
      </c>
      <c r="F6" s="191">
        <v>-2.2339703581680324</v>
      </c>
    </row>
    <row r="7" spans="1:6" x14ac:dyDescent="0.2">
      <c r="A7" s="3" t="s">
        <v>110</v>
      </c>
      <c r="B7" s="95">
        <v>30896.818572656899</v>
      </c>
      <c r="C7" s="191">
        <v>24.521634114654553</v>
      </c>
      <c r="D7" s="95">
        <v>27082.115219260537</v>
      </c>
      <c r="E7" s="191">
        <v>20.862329253777464</v>
      </c>
      <c r="F7" s="191">
        <v>14.085692061022554</v>
      </c>
    </row>
    <row r="8" spans="1:6" x14ac:dyDescent="0.2">
      <c r="A8" s="3" t="s">
        <v>111</v>
      </c>
      <c r="B8" s="95">
        <v>15210</v>
      </c>
      <c r="C8" s="191">
        <v>12.07160064091423</v>
      </c>
      <c r="D8" s="95">
        <v>14478.799999999997</v>
      </c>
      <c r="E8" s="191">
        <v>11.153541381611502</v>
      </c>
      <c r="F8" s="191">
        <v>5.0501422769842996</v>
      </c>
    </row>
    <row r="9" spans="1:6" x14ac:dyDescent="0.2">
      <c r="A9" s="3" t="s">
        <v>112</v>
      </c>
      <c r="B9" s="95">
        <v>17961.1118877314</v>
      </c>
      <c r="C9" s="191">
        <v>14.255053897138106</v>
      </c>
      <c r="D9" s="95">
        <v>17944.473610967802</v>
      </c>
      <c r="E9" s="191">
        <v>13.823274649222656</v>
      </c>
      <c r="F9" s="191">
        <v>9.2720896273208328E-2</v>
      </c>
    </row>
    <row r="10" spans="1:6" x14ac:dyDescent="0.2">
      <c r="A10" s="3" t="s">
        <v>113</v>
      </c>
      <c r="B10" s="95">
        <v>329.39237603897999</v>
      </c>
      <c r="C10" s="191">
        <v>0.26142624705485945</v>
      </c>
      <c r="D10" s="95">
        <v>325.0931498996847</v>
      </c>
      <c r="E10" s="191">
        <v>0.25043096805567899</v>
      </c>
      <c r="F10" s="191">
        <v>1.3224597751819487</v>
      </c>
    </row>
    <row r="11" spans="1:6" x14ac:dyDescent="0.2">
      <c r="A11" s="3" t="s">
        <v>114</v>
      </c>
      <c r="B11" s="95">
        <v>590.02579535683606</v>
      </c>
      <c r="C11" s="191">
        <v>0.46828111567294611</v>
      </c>
      <c r="D11" s="95">
        <v>954.60017196904573</v>
      </c>
      <c r="E11" s="191">
        <v>0.73536291135661869</v>
      </c>
      <c r="F11" s="191">
        <v>-38.191316879841452</v>
      </c>
    </row>
    <row r="12" spans="1:6" x14ac:dyDescent="0.2">
      <c r="A12" s="60" t="s">
        <v>115</v>
      </c>
      <c r="B12" s="479">
        <v>125998.20398670914</v>
      </c>
      <c r="C12" s="480">
        <v>100</v>
      </c>
      <c r="D12" s="479">
        <v>129813.47811082448</v>
      </c>
      <c r="E12" s="480">
        <v>100.00000000000001</v>
      </c>
      <c r="F12" s="480">
        <v>-2.9390431406961937</v>
      </c>
    </row>
    <row r="13" spans="1:6" x14ac:dyDescent="0.2">
      <c r="A13" s="3"/>
      <c r="B13" s="3"/>
      <c r="C13" s="3"/>
      <c r="D13" s="3"/>
      <c r="E13" s="3"/>
      <c r="F13" s="55" t="s">
        <v>592</v>
      </c>
    </row>
    <row r="14" spans="1:6" x14ac:dyDescent="0.2">
      <c r="A14" s="481"/>
      <c r="B14" s="1"/>
      <c r="C14" s="1"/>
      <c r="D14" s="1"/>
      <c r="E14" s="1"/>
      <c r="F14" s="1"/>
    </row>
    <row r="15" spans="1:6" x14ac:dyDescent="0.2">
      <c r="A15" s="507"/>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3" t="s">
        <v>494</v>
      </c>
      <c r="B1" s="53"/>
      <c r="C1" s="53"/>
      <c r="D1" s="6"/>
      <c r="E1" s="6"/>
      <c r="F1" s="6"/>
    </row>
    <row r="2" spans="1:6" x14ac:dyDescent="0.2">
      <c r="A2" s="54"/>
      <c r="B2" s="54"/>
      <c r="C2" s="54"/>
      <c r="D2" s="65"/>
      <c r="E2" s="65"/>
      <c r="F2" s="55" t="s">
        <v>266</v>
      </c>
    </row>
    <row r="3" spans="1:6" x14ac:dyDescent="0.2">
      <c r="A3" s="56"/>
      <c r="B3" s="773" t="s">
        <v>267</v>
      </c>
      <c r="C3" s="773"/>
      <c r="D3" s="773"/>
      <c r="E3" s="772" t="s">
        <v>268</v>
      </c>
      <c r="F3" s="772"/>
    </row>
    <row r="4" spans="1:6" x14ac:dyDescent="0.2">
      <c r="A4" s="66"/>
      <c r="B4" s="205" t="s">
        <v>672</v>
      </c>
      <c r="C4" s="206" t="s">
        <v>670</v>
      </c>
      <c r="D4" s="205" t="s">
        <v>674</v>
      </c>
      <c r="E4" s="189" t="s">
        <v>269</v>
      </c>
      <c r="F4" s="188" t="s">
        <v>270</v>
      </c>
    </row>
    <row r="5" spans="1:6" x14ac:dyDescent="0.2">
      <c r="A5" s="436" t="s">
        <v>496</v>
      </c>
      <c r="B5" s="90">
        <v>116.4627030354839</v>
      </c>
      <c r="C5" s="90">
        <v>116.12610928064517</v>
      </c>
      <c r="D5" s="90">
        <v>131.61945503548384</v>
      </c>
      <c r="E5" s="90">
        <v>0.28985191781916619</v>
      </c>
      <c r="F5" s="90">
        <v>-11.515586351511461</v>
      </c>
    </row>
    <row r="6" spans="1:6" x14ac:dyDescent="0.2">
      <c r="A6" s="66" t="s">
        <v>495</v>
      </c>
      <c r="B6" s="97">
        <v>106.02727870645164</v>
      </c>
      <c r="C6" s="203">
        <v>105.77437210645162</v>
      </c>
      <c r="D6" s="97">
        <v>120.39650767419354</v>
      </c>
      <c r="E6" s="97">
        <v>0.23910007212852197</v>
      </c>
      <c r="F6" s="97">
        <v>-11.934921739280552</v>
      </c>
    </row>
    <row r="7" spans="1:6" x14ac:dyDescent="0.2">
      <c r="F7" s="55" t="s">
        <v>592</v>
      </c>
    </row>
    <row r="13" spans="1:6" x14ac:dyDescent="0.2">
      <c r="C13" s="1" t="s">
        <v>382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58" t="s">
        <v>271</v>
      </c>
      <c r="B1" s="758"/>
      <c r="C1" s="758"/>
      <c r="D1" s="3"/>
      <c r="E1" s="3"/>
    </row>
    <row r="2" spans="1:38" x14ac:dyDescent="0.2">
      <c r="A2" s="759"/>
      <c r="B2" s="758"/>
      <c r="C2" s="758"/>
      <c r="D2" s="3"/>
      <c r="E2" s="55" t="s">
        <v>266</v>
      </c>
    </row>
    <row r="3" spans="1:38" x14ac:dyDescent="0.2">
      <c r="A3" s="57"/>
      <c r="B3" s="207" t="s">
        <v>272</v>
      </c>
      <c r="C3" s="207" t="s">
        <v>273</v>
      </c>
      <c r="D3" s="207" t="s">
        <v>274</v>
      </c>
      <c r="E3" s="207" t="s">
        <v>275</v>
      </c>
    </row>
    <row r="4" spans="1:38" x14ac:dyDescent="0.2">
      <c r="A4" s="208" t="s">
        <v>276</v>
      </c>
      <c r="B4" s="209">
        <v>116.4627030354839</v>
      </c>
      <c r="C4" s="210">
        <v>20.212535237563323</v>
      </c>
      <c r="D4" s="210">
        <v>47.411314059210902</v>
      </c>
      <c r="E4" s="210">
        <v>48.838853738709673</v>
      </c>
      <c r="F4" s="636"/>
      <c r="G4" s="636"/>
      <c r="H4" s="636"/>
      <c r="M4" s="323"/>
      <c r="N4" s="323"/>
      <c r="O4" s="323"/>
      <c r="P4" s="323"/>
      <c r="Q4" s="323"/>
      <c r="R4" s="323"/>
      <c r="S4" s="323"/>
      <c r="T4" s="323"/>
      <c r="U4" s="323"/>
      <c r="V4" s="323"/>
      <c r="W4" s="323"/>
      <c r="X4" s="323"/>
      <c r="Y4" s="323"/>
      <c r="Z4" s="323"/>
      <c r="AA4" s="323"/>
      <c r="AB4" s="323"/>
      <c r="AC4" s="323"/>
      <c r="AD4" s="323"/>
      <c r="AE4" s="288"/>
      <c r="AF4" s="288"/>
      <c r="AG4" s="288"/>
      <c r="AH4" s="288"/>
      <c r="AI4" s="288"/>
      <c r="AJ4" s="288"/>
      <c r="AK4" s="288"/>
      <c r="AL4" s="288"/>
    </row>
    <row r="5" spans="1:38" x14ac:dyDescent="0.2">
      <c r="A5" s="211" t="s">
        <v>277</v>
      </c>
      <c r="B5" s="212">
        <v>128.68064516129033</v>
      </c>
      <c r="C5" s="92">
        <v>20.545649227432911</v>
      </c>
      <c r="D5" s="92">
        <v>62.653608837083219</v>
      </c>
      <c r="E5" s="92">
        <v>45.481387096774192</v>
      </c>
      <c r="F5" s="636"/>
      <c r="G5" s="636"/>
      <c r="M5" s="637"/>
      <c r="N5" s="637"/>
      <c r="O5" s="637"/>
      <c r="P5" s="637"/>
      <c r="Q5" s="637"/>
      <c r="R5" s="637"/>
      <c r="S5" s="637"/>
      <c r="T5" s="637"/>
      <c r="U5" s="637"/>
      <c r="V5" s="637"/>
      <c r="W5" s="637"/>
      <c r="X5" s="637"/>
      <c r="Y5" s="637"/>
      <c r="Z5" s="637"/>
      <c r="AA5" s="637"/>
      <c r="AB5" s="637"/>
      <c r="AC5" s="637"/>
      <c r="AD5" s="637"/>
      <c r="AE5" s="287"/>
      <c r="AF5" s="287"/>
      <c r="AG5" s="287"/>
      <c r="AH5" s="287"/>
      <c r="AI5" s="287"/>
      <c r="AJ5" s="287"/>
      <c r="AK5" s="287"/>
      <c r="AL5" s="287"/>
    </row>
    <row r="6" spans="1:38" x14ac:dyDescent="0.2">
      <c r="A6" s="211" t="s">
        <v>278</v>
      </c>
      <c r="B6" s="212">
        <v>106.0516129032258</v>
      </c>
      <c r="C6" s="92">
        <v>17.675268817204302</v>
      </c>
      <c r="D6" s="92">
        <v>48.926827956989243</v>
      </c>
      <c r="E6" s="92">
        <v>39.449516129032254</v>
      </c>
      <c r="F6" s="636"/>
      <c r="G6" s="636"/>
      <c r="M6" s="637"/>
      <c r="N6" s="637"/>
      <c r="O6" s="637"/>
      <c r="P6" s="637"/>
      <c r="Q6" s="637"/>
      <c r="R6" s="637"/>
      <c r="S6" s="637"/>
      <c r="T6" s="637"/>
      <c r="U6" s="637"/>
      <c r="V6" s="637"/>
      <c r="W6" s="637"/>
      <c r="X6" s="637"/>
      <c r="Y6" s="637"/>
      <c r="Z6" s="637"/>
      <c r="AA6" s="637"/>
      <c r="AB6" s="637"/>
      <c r="AC6" s="637"/>
      <c r="AD6" s="637"/>
      <c r="AE6" s="287"/>
      <c r="AF6" s="287"/>
      <c r="AG6" s="287"/>
      <c r="AH6" s="287"/>
      <c r="AI6" s="287"/>
      <c r="AJ6" s="287"/>
      <c r="AK6" s="287"/>
      <c r="AL6" s="287"/>
    </row>
    <row r="7" spans="1:38" x14ac:dyDescent="0.2">
      <c r="A7" s="211" t="s">
        <v>236</v>
      </c>
      <c r="B7" s="212">
        <v>130.83096774193547</v>
      </c>
      <c r="C7" s="92">
        <v>22.706201013063179</v>
      </c>
      <c r="D7" s="92">
        <v>60.016347374033572</v>
      </c>
      <c r="E7" s="92">
        <v>48.108419354838716</v>
      </c>
      <c r="F7" s="636"/>
      <c r="G7" s="636"/>
      <c r="N7" s="637"/>
      <c r="O7" s="637"/>
      <c r="P7" s="637"/>
      <c r="Q7" s="637"/>
      <c r="R7" s="637"/>
      <c r="S7" s="637"/>
      <c r="T7" s="637"/>
      <c r="U7" s="637"/>
      <c r="V7" s="637"/>
      <c r="W7" s="637"/>
      <c r="X7" s="637"/>
      <c r="Y7" s="637"/>
      <c r="Z7" s="637"/>
      <c r="AA7" s="637"/>
      <c r="AB7" s="637"/>
      <c r="AC7" s="637"/>
      <c r="AD7" s="637"/>
      <c r="AE7" s="287"/>
      <c r="AF7" s="287"/>
      <c r="AG7" s="287"/>
      <c r="AH7" s="287"/>
      <c r="AI7" s="287"/>
      <c r="AJ7" s="287"/>
      <c r="AK7" s="287"/>
      <c r="AL7" s="287"/>
    </row>
    <row r="8" spans="1:38" x14ac:dyDescent="0.2">
      <c r="A8" s="211" t="s">
        <v>279</v>
      </c>
      <c r="B8" s="212">
        <v>89.02519354838708</v>
      </c>
      <c r="C8" s="92">
        <v>14.837532258064513</v>
      </c>
      <c r="D8" s="92">
        <v>36.302048387096761</v>
      </c>
      <c r="E8" s="92">
        <v>37.885612903225805</v>
      </c>
      <c r="F8" s="636"/>
      <c r="G8" s="636"/>
      <c r="N8" s="637"/>
      <c r="O8" s="637"/>
      <c r="P8" s="637"/>
      <c r="Q8" s="637"/>
      <c r="R8" s="637"/>
      <c r="S8" s="637"/>
      <c r="T8" s="637"/>
      <c r="U8" s="637"/>
      <c r="V8" s="637"/>
      <c r="W8" s="637"/>
      <c r="X8" s="637"/>
      <c r="Y8" s="637"/>
      <c r="Z8" s="637"/>
      <c r="AA8" s="637"/>
      <c r="AB8" s="637"/>
      <c r="AC8" s="637"/>
      <c r="AD8" s="637"/>
      <c r="AE8" s="287"/>
      <c r="AF8" s="287"/>
      <c r="AG8" s="287"/>
      <c r="AH8" s="287"/>
      <c r="AI8" s="287"/>
      <c r="AJ8" s="287"/>
      <c r="AK8" s="287"/>
      <c r="AL8" s="287"/>
    </row>
    <row r="9" spans="1:38" x14ac:dyDescent="0.2">
      <c r="A9" s="211" t="s">
        <v>280</v>
      </c>
      <c r="B9" s="212">
        <v>107.35696774193548</v>
      </c>
      <c r="C9" s="92">
        <v>17.141028462998104</v>
      </c>
      <c r="D9" s="92">
        <v>43.970100569259955</v>
      </c>
      <c r="E9" s="92">
        <v>46.245838709677422</v>
      </c>
      <c r="F9" s="636"/>
      <c r="G9" s="636"/>
    </row>
    <row r="10" spans="1:38" x14ac:dyDescent="0.2">
      <c r="A10" s="211" t="s">
        <v>281</v>
      </c>
      <c r="B10" s="212">
        <v>121.39177419354837</v>
      </c>
      <c r="C10" s="92">
        <v>24.278354838709674</v>
      </c>
      <c r="D10" s="92">
        <v>51.421129032258051</v>
      </c>
      <c r="E10" s="92">
        <v>45.692290322580646</v>
      </c>
      <c r="F10" s="636"/>
      <c r="G10" s="636"/>
    </row>
    <row r="11" spans="1:38" x14ac:dyDescent="0.2">
      <c r="A11" s="211" t="s">
        <v>282</v>
      </c>
      <c r="B11" s="212">
        <v>145.82877419354841</v>
      </c>
      <c r="C11" s="92">
        <v>29.165754838709681</v>
      </c>
      <c r="D11" s="92">
        <v>62.006567741935491</v>
      </c>
      <c r="E11" s="92">
        <v>54.65645161290324</v>
      </c>
      <c r="F11" s="636"/>
      <c r="G11" s="636"/>
    </row>
    <row r="12" spans="1:38" x14ac:dyDescent="0.2">
      <c r="A12" s="211" t="s">
        <v>283</v>
      </c>
      <c r="B12" s="212">
        <v>115.8516129032258</v>
      </c>
      <c r="C12" s="92">
        <v>19.308602150537638</v>
      </c>
      <c r="D12" s="92">
        <v>54.364881720430105</v>
      </c>
      <c r="E12" s="92">
        <v>42.178129032258063</v>
      </c>
      <c r="F12" s="636"/>
      <c r="G12" s="636"/>
    </row>
    <row r="13" spans="1:38" x14ac:dyDescent="0.2">
      <c r="A13" s="211" t="s">
        <v>284</v>
      </c>
      <c r="B13" s="212">
        <v>100.6078064516129</v>
      </c>
      <c r="C13" s="92">
        <v>18.142391327340032</v>
      </c>
      <c r="D13" s="92">
        <v>45.204511898466421</v>
      </c>
      <c r="E13" s="92">
        <v>37.260903225806445</v>
      </c>
      <c r="F13" s="636"/>
      <c r="G13" s="636"/>
    </row>
    <row r="14" spans="1:38" x14ac:dyDescent="0.2">
      <c r="A14" s="211" t="s">
        <v>206</v>
      </c>
      <c r="B14" s="212">
        <v>125.28709677419354</v>
      </c>
      <c r="C14" s="92">
        <v>20.881182795698926</v>
      </c>
      <c r="D14" s="92">
        <v>56.299688172042998</v>
      </c>
      <c r="E14" s="92">
        <v>48.106225806451619</v>
      </c>
      <c r="F14" s="636"/>
      <c r="G14" s="636"/>
    </row>
    <row r="15" spans="1:38" x14ac:dyDescent="0.2">
      <c r="A15" s="211" t="s">
        <v>285</v>
      </c>
      <c r="B15" s="212">
        <v>143.01290322580647</v>
      </c>
      <c r="C15" s="92">
        <v>27.679916753381896</v>
      </c>
      <c r="D15" s="92">
        <v>68.385115504682631</v>
      </c>
      <c r="E15" s="92">
        <v>46.947870967741935</v>
      </c>
      <c r="F15" s="636"/>
      <c r="G15" s="636"/>
    </row>
    <row r="16" spans="1:38" x14ac:dyDescent="0.2">
      <c r="A16" s="211" t="s">
        <v>237</v>
      </c>
      <c r="B16" s="213">
        <v>133.17019354838709</v>
      </c>
      <c r="C16" s="200">
        <v>22.195032258064519</v>
      </c>
      <c r="D16" s="200">
        <v>69.130064516129025</v>
      </c>
      <c r="E16" s="200">
        <v>41.84509677419355</v>
      </c>
      <c r="F16" s="636"/>
      <c r="G16" s="636"/>
    </row>
    <row r="17" spans="1:13" x14ac:dyDescent="0.2">
      <c r="A17" s="211" t="s">
        <v>238</v>
      </c>
      <c r="B17" s="212">
        <v>142.92580645161291</v>
      </c>
      <c r="C17" s="92">
        <v>27.663059313215399</v>
      </c>
      <c r="D17" s="92">
        <v>70.910134235171711</v>
      </c>
      <c r="E17" s="92">
        <v>44.352612903225804</v>
      </c>
      <c r="F17" s="636"/>
      <c r="G17" s="636"/>
    </row>
    <row r="18" spans="1:13" x14ac:dyDescent="0.2">
      <c r="A18" s="211" t="s">
        <v>286</v>
      </c>
      <c r="B18" s="212">
        <v>106.17470967741936</v>
      </c>
      <c r="C18" s="92">
        <v>22.572576073152149</v>
      </c>
      <c r="D18" s="92">
        <v>37.146198120396242</v>
      </c>
      <c r="E18" s="92">
        <v>46.455935483870967</v>
      </c>
      <c r="F18" s="636"/>
      <c r="G18" s="636"/>
    </row>
    <row r="19" spans="1:13" x14ac:dyDescent="0.2">
      <c r="A19" s="3" t="s">
        <v>287</v>
      </c>
      <c r="B19" s="212">
        <v>126.12064516129033</v>
      </c>
      <c r="C19" s="92">
        <v>23.58353527406242</v>
      </c>
      <c r="D19" s="92">
        <v>62.168755048518229</v>
      </c>
      <c r="E19" s="92">
        <v>40.368354838709671</v>
      </c>
      <c r="F19" s="636"/>
      <c r="G19" s="636"/>
    </row>
    <row r="20" spans="1:13" x14ac:dyDescent="0.2">
      <c r="A20" s="3" t="s">
        <v>207</v>
      </c>
      <c r="B20" s="212">
        <v>139.96067741935485</v>
      </c>
      <c r="C20" s="92">
        <v>25.238810682178745</v>
      </c>
      <c r="D20" s="92">
        <v>72.840060285563197</v>
      </c>
      <c r="E20" s="92">
        <v>41.881806451612896</v>
      </c>
      <c r="F20" s="636"/>
      <c r="G20" s="636"/>
    </row>
    <row r="21" spans="1:13" x14ac:dyDescent="0.2">
      <c r="A21" s="3" t="s">
        <v>288</v>
      </c>
      <c r="B21" s="212">
        <v>112.62912903225806</v>
      </c>
      <c r="C21" s="92">
        <v>19.547204212210076</v>
      </c>
      <c r="D21" s="92">
        <v>51.997828045854433</v>
      </c>
      <c r="E21" s="92">
        <v>41.084096774193554</v>
      </c>
      <c r="F21" s="636"/>
      <c r="G21" s="636"/>
    </row>
    <row r="22" spans="1:13" x14ac:dyDescent="0.2">
      <c r="A22" s="199" t="s">
        <v>289</v>
      </c>
      <c r="B22" s="212">
        <v>108.77241935483873</v>
      </c>
      <c r="C22" s="92">
        <v>18.877857904558788</v>
      </c>
      <c r="D22" s="92">
        <v>46.599851772860582</v>
      </c>
      <c r="E22" s="92">
        <v>43.294709677419355</v>
      </c>
      <c r="F22" s="636"/>
      <c r="G22" s="636"/>
    </row>
    <row r="23" spans="1:13" x14ac:dyDescent="0.2">
      <c r="A23" s="199" t="s">
        <v>290</v>
      </c>
      <c r="B23" s="214">
        <v>108.05483870967741</v>
      </c>
      <c r="C23" s="215">
        <v>15.70027570995313</v>
      </c>
      <c r="D23" s="215">
        <v>47.208595257788801</v>
      </c>
      <c r="E23" s="215">
        <v>45.145967741935479</v>
      </c>
      <c r="F23" s="636"/>
      <c r="G23" s="636"/>
    </row>
    <row r="24" spans="1:13" x14ac:dyDescent="0.2">
      <c r="A24" s="199" t="s">
        <v>291</v>
      </c>
      <c r="B24" s="214">
        <v>134</v>
      </c>
      <c r="C24" s="215">
        <v>20.440677966101696</v>
      </c>
      <c r="D24" s="215">
        <v>54.938322033898295</v>
      </c>
      <c r="E24" s="215">
        <v>58.621000000000002</v>
      </c>
      <c r="F24" s="636"/>
      <c r="G24" s="636"/>
    </row>
    <row r="25" spans="1:13" x14ac:dyDescent="0.2">
      <c r="A25" s="199" t="s">
        <v>564</v>
      </c>
      <c r="B25" s="214">
        <v>156.26451612903227</v>
      </c>
      <c r="C25" s="215">
        <v>27.120287923220477</v>
      </c>
      <c r="D25" s="215">
        <v>80.833292721940836</v>
      </c>
      <c r="E25" s="215">
        <v>48.310935483870963</v>
      </c>
      <c r="F25" s="636"/>
      <c r="G25" s="636"/>
    </row>
    <row r="26" spans="1:13" x14ac:dyDescent="0.2">
      <c r="A26" s="3" t="s">
        <v>292</v>
      </c>
      <c r="B26" s="214">
        <v>100.44806451612904</v>
      </c>
      <c r="C26" s="215">
        <v>18.782971413585106</v>
      </c>
      <c r="D26" s="215">
        <v>38.045609231576179</v>
      </c>
      <c r="E26" s="215">
        <v>43.619483870967748</v>
      </c>
      <c r="F26" s="636"/>
      <c r="G26" s="636"/>
    </row>
    <row r="27" spans="1:13" x14ac:dyDescent="0.2">
      <c r="A27" s="199" t="s">
        <v>239</v>
      </c>
      <c r="B27" s="214">
        <v>139.19677419354838</v>
      </c>
      <c r="C27" s="215">
        <v>26.028665093102543</v>
      </c>
      <c r="D27" s="215">
        <v>66.729270390768406</v>
      </c>
      <c r="E27" s="215">
        <v>46.438838709677427</v>
      </c>
      <c r="F27" s="636"/>
      <c r="G27" s="636"/>
    </row>
    <row r="28" spans="1:13" x14ac:dyDescent="0.2">
      <c r="A28" s="199" t="s">
        <v>566</v>
      </c>
      <c r="B28" s="212">
        <v>106.37022580645161</v>
      </c>
      <c r="C28" s="92">
        <v>18.460948280458545</v>
      </c>
      <c r="D28" s="92">
        <v>49.036567848573718</v>
      </c>
      <c r="E28" s="92">
        <v>38.872709677419351</v>
      </c>
      <c r="F28" s="636"/>
      <c r="G28" s="636"/>
    </row>
    <row r="29" spans="1:13" x14ac:dyDescent="0.2">
      <c r="A29" s="3" t="s">
        <v>293</v>
      </c>
      <c r="B29" s="214">
        <v>92.818129032258057</v>
      </c>
      <c r="C29" s="215">
        <v>14.81970127405801</v>
      </c>
      <c r="D29" s="215">
        <v>36.670814854974239</v>
      </c>
      <c r="E29" s="215">
        <v>41.327612903225805</v>
      </c>
      <c r="F29" s="636"/>
      <c r="G29" s="636"/>
    </row>
    <row r="30" spans="1:13" x14ac:dyDescent="0.2">
      <c r="A30" s="692" t="s">
        <v>240</v>
      </c>
      <c r="B30" s="212">
        <v>136.89864516129032</v>
      </c>
      <c r="C30" s="92">
        <v>27.379729032258062</v>
      </c>
      <c r="D30" s="92">
        <v>63.725722580645147</v>
      </c>
      <c r="E30" s="92">
        <v>45.793193548387102</v>
      </c>
      <c r="F30" s="636"/>
      <c r="G30" s="636"/>
    </row>
    <row r="31" spans="1:13" x14ac:dyDescent="0.2">
      <c r="A31" s="693" t="s">
        <v>294</v>
      </c>
      <c r="B31" s="694">
        <v>127.37500194358014</v>
      </c>
      <c r="C31" s="694">
        <v>22.508784524578562</v>
      </c>
      <c r="D31" s="694">
        <v>60.021495272372334</v>
      </c>
      <c r="E31" s="694">
        <v>44.844722146629252</v>
      </c>
      <c r="F31" s="636"/>
      <c r="G31" s="636"/>
    </row>
    <row r="32" spans="1:13" x14ac:dyDescent="0.2">
      <c r="A32" s="691" t="s">
        <v>295</v>
      </c>
      <c r="B32" s="690">
        <v>131.75278482884809</v>
      </c>
      <c r="C32" s="690">
        <v>22.723912365951154</v>
      </c>
      <c r="D32" s="690">
        <v>64.078061838510877</v>
      </c>
      <c r="E32" s="690">
        <v>44.950810624386065</v>
      </c>
      <c r="F32" s="636"/>
      <c r="G32" s="636"/>
      <c r="M32" s="637"/>
    </row>
    <row r="33" spans="1:13" x14ac:dyDescent="0.2">
      <c r="A33" s="689" t="s">
        <v>296</v>
      </c>
      <c r="B33" s="695">
        <v>15.290081793364195</v>
      </c>
      <c r="C33" s="695">
        <v>2.5113771283878314</v>
      </c>
      <c r="D33" s="695">
        <v>16.666747779299975</v>
      </c>
      <c r="E33" s="695">
        <v>-3.8880431143236081</v>
      </c>
      <c r="F33" s="636"/>
      <c r="G33" s="636"/>
      <c r="M33" s="637"/>
    </row>
    <row r="34" spans="1:13" x14ac:dyDescent="0.2">
      <c r="A34" s="80"/>
      <c r="B34" s="3"/>
      <c r="C34" s="3"/>
      <c r="D34" s="3"/>
      <c r="E34" s="55" t="s">
        <v>592</v>
      </c>
    </row>
    <row r="35" spans="1:13" s="1" customFormat="1" x14ac:dyDescent="0.2">
      <c r="B35" s="636"/>
      <c r="C35" s="636"/>
      <c r="D35" s="636"/>
      <c r="E35" s="636"/>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875" style="1" bestFit="1" customWidth="1"/>
    <col min="8" max="32" width="11" style="1"/>
  </cols>
  <sheetData>
    <row r="1" spans="1:36" x14ac:dyDescent="0.2">
      <c r="A1" s="758" t="s">
        <v>297</v>
      </c>
      <c r="B1" s="758"/>
      <c r="C1" s="758"/>
      <c r="D1" s="3"/>
      <c r="E1" s="3"/>
    </row>
    <row r="2" spans="1:36" x14ac:dyDescent="0.2">
      <c r="A2" s="759"/>
      <c r="B2" s="758"/>
      <c r="C2" s="758"/>
      <c r="D2" s="3"/>
      <c r="E2" s="55" t="s">
        <v>266</v>
      </c>
    </row>
    <row r="3" spans="1:36" x14ac:dyDescent="0.2">
      <c r="A3" s="57"/>
      <c r="B3" s="207" t="s">
        <v>272</v>
      </c>
      <c r="C3" s="207" t="s">
        <v>273</v>
      </c>
      <c r="D3" s="207" t="s">
        <v>274</v>
      </c>
      <c r="E3" s="207" t="s">
        <v>275</v>
      </c>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288"/>
      <c r="AH3" s="288"/>
      <c r="AI3" s="288"/>
      <c r="AJ3" s="288"/>
    </row>
    <row r="4" spans="1:36" x14ac:dyDescent="0.2">
      <c r="A4" s="208" t="s">
        <v>276</v>
      </c>
      <c r="B4" s="209">
        <v>106.02727870645164</v>
      </c>
      <c r="C4" s="210">
        <v>18.401428535830448</v>
      </c>
      <c r="D4" s="210">
        <v>38.042314060943774</v>
      </c>
      <c r="E4" s="210">
        <v>49.583536109677418</v>
      </c>
      <c r="F4" s="636"/>
      <c r="G4" s="636"/>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287"/>
      <c r="AH4" s="287"/>
      <c r="AI4" s="287"/>
      <c r="AJ4" s="287"/>
    </row>
    <row r="5" spans="1:36" x14ac:dyDescent="0.2">
      <c r="A5" s="211" t="s">
        <v>277</v>
      </c>
      <c r="B5" s="212">
        <v>108.48387096774192</v>
      </c>
      <c r="C5" s="92">
        <v>17.320954188126862</v>
      </c>
      <c r="D5" s="92">
        <v>44.682400650582807</v>
      </c>
      <c r="E5" s="92">
        <v>46.480516129032253</v>
      </c>
      <c r="G5" s="636"/>
      <c r="H5" s="638"/>
      <c r="I5" s="638"/>
      <c r="J5" s="638"/>
      <c r="K5" s="638"/>
      <c r="L5" s="637"/>
      <c r="M5" s="637"/>
      <c r="N5" s="637"/>
      <c r="O5" s="637"/>
      <c r="P5" s="637"/>
      <c r="Q5" s="637"/>
      <c r="R5" s="637"/>
      <c r="S5" s="637"/>
      <c r="T5" s="637"/>
      <c r="U5" s="637"/>
      <c r="V5" s="637"/>
      <c r="W5" s="637"/>
      <c r="X5" s="637"/>
      <c r="Y5" s="637"/>
      <c r="Z5" s="637"/>
      <c r="AA5" s="637"/>
      <c r="AB5" s="637"/>
      <c r="AC5" s="637"/>
      <c r="AD5" s="637"/>
      <c r="AE5" s="637"/>
      <c r="AF5" s="637"/>
      <c r="AG5" s="287"/>
      <c r="AH5" s="287"/>
      <c r="AI5" s="287"/>
      <c r="AJ5" s="287"/>
    </row>
    <row r="6" spans="1:36" x14ac:dyDescent="0.2">
      <c r="A6" s="211" t="s">
        <v>278</v>
      </c>
      <c r="B6" s="212">
        <v>102.71935483870968</v>
      </c>
      <c r="C6" s="92">
        <v>17.119892473118284</v>
      </c>
      <c r="D6" s="92">
        <v>40.513043010752682</v>
      </c>
      <c r="E6" s="92">
        <v>45.086419354838711</v>
      </c>
      <c r="G6" s="636"/>
      <c r="L6" s="637"/>
      <c r="M6" s="637"/>
      <c r="N6" s="637"/>
      <c r="O6" s="637"/>
      <c r="P6" s="637"/>
      <c r="Q6" s="637"/>
      <c r="R6" s="637"/>
      <c r="S6" s="637"/>
      <c r="T6" s="637"/>
      <c r="U6" s="637"/>
      <c r="V6" s="637"/>
      <c r="W6" s="637"/>
      <c r="X6" s="637"/>
      <c r="Y6" s="637"/>
      <c r="Z6" s="637"/>
      <c r="AA6" s="637"/>
      <c r="AB6" s="637"/>
      <c r="AC6" s="637"/>
      <c r="AD6" s="637"/>
      <c r="AE6" s="637"/>
      <c r="AF6" s="637"/>
      <c r="AG6" s="287"/>
      <c r="AH6" s="287"/>
      <c r="AI6" s="287"/>
      <c r="AJ6" s="287"/>
    </row>
    <row r="7" spans="1:36" x14ac:dyDescent="0.2">
      <c r="A7" s="211" t="s">
        <v>236</v>
      </c>
      <c r="B7" s="212">
        <v>130.25819354838708</v>
      </c>
      <c r="C7" s="92">
        <v>22.606793921620898</v>
      </c>
      <c r="D7" s="92">
        <v>60.016044788056512</v>
      </c>
      <c r="E7" s="92">
        <v>47.635354838709681</v>
      </c>
      <c r="G7" s="636"/>
      <c r="L7" s="638"/>
      <c r="M7" s="638"/>
      <c r="N7" s="638"/>
      <c r="O7" s="638"/>
      <c r="P7" s="638"/>
      <c r="Q7" s="638"/>
      <c r="R7" s="638"/>
      <c r="S7" s="638"/>
      <c r="T7" s="638"/>
      <c r="U7" s="638"/>
      <c r="V7" s="638"/>
      <c r="W7" s="638"/>
      <c r="X7" s="638"/>
      <c r="Y7" s="638"/>
      <c r="Z7" s="638"/>
      <c r="AA7" s="638"/>
      <c r="AB7" s="638"/>
      <c r="AC7" s="638"/>
      <c r="AD7" s="638"/>
      <c r="AE7" s="638"/>
      <c r="AF7" s="638"/>
      <c r="AG7" s="289"/>
      <c r="AH7" s="289"/>
      <c r="AI7" s="289"/>
      <c r="AJ7" s="289"/>
    </row>
    <row r="8" spans="1:36" x14ac:dyDescent="0.2">
      <c r="A8" s="211" t="s">
        <v>279</v>
      </c>
      <c r="B8" s="212">
        <v>87.892322580645171</v>
      </c>
      <c r="C8" s="92">
        <v>14.648720430107529</v>
      </c>
      <c r="D8" s="92">
        <v>33.029569892473127</v>
      </c>
      <c r="E8" s="92">
        <v>40.214032258064513</v>
      </c>
      <c r="G8" s="636"/>
    </row>
    <row r="9" spans="1:36" x14ac:dyDescent="0.2">
      <c r="A9" s="211" t="s">
        <v>280</v>
      </c>
      <c r="B9" s="212">
        <v>109.93187096774193</v>
      </c>
      <c r="C9" s="92">
        <v>17.552147465437788</v>
      </c>
      <c r="D9" s="92">
        <v>41.069917050691231</v>
      </c>
      <c r="E9" s="92">
        <v>51.309806451612907</v>
      </c>
      <c r="G9" s="636"/>
    </row>
    <row r="10" spans="1:36" x14ac:dyDescent="0.2">
      <c r="A10" s="211" t="s">
        <v>281</v>
      </c>
      <c r="B10" s="212">
        <v>116.49890322580646</v>
      </c>
      <c r="C10" s="92">
        <v>23.299780645161292</v>
      </c>
      <c r="D10" s="92">
        <v>40.763670967741945</v>
      </c>
      <c r="E10" s="92">
        <v>52.435451612903229</v>
      </c>
      <c r="G10" s="636"/>
    </row>
    <row r="11" spans="1:36" x14ac:dyDescent="0.2">
      <c r="A11" s="211" t="s">
        <v>282</v>
      </c>
      <c r="B11" s="212">
        <v>119.85206451612903</v>
      </c>
      <c r="C11" s="92">
        <v>23.970412903225807</v>
      </c>
      <c r="D11" s="92">
        <v>43.177554838709696</v>
      </c>
      <c r="E11" s="92">
        <v>52.70409677419353</v>
      </c>
      <c r="G11" s="636"/>
    </row>
    <row r="12" spans="1:36" x14ac:dyDescent="0.2">
      <c r="A12" s="211" t="s">
        <v>283</v>
      </c>
      <c r="B12" s="212">
        <v>103.78064516129032</v>
      </c>
      <c r="C12" s="92">
        <v>17.296774193548391</v>
      </c>
      <c r="D12" s="92">
        <v>39.764967741935479</v>
      </c>
      <c r="E12" s="92">
        <v>46.71890322580645</v>
      </c>
      <c r="G12" s="636"/>
    </row>
    <row r="13" spans="1:36" x14ac:dyDescent="0.2">
      <c r="A13" s="211" t="s">
        <v>284</v>
      </c>
      <c r="B13" s="212">
        <v>100.51806451612904</v>
      </c>
      <c r="C13" s="92">
        <v>18.126208355367535</v>
      </c>
      <c r="D13" s="92">
        <v>42.374436805922798</v>
      </c>
      <c r="E13" s="92">
        <v>40.017419354838715</v>
      </c>
      <c r="G13" s="636"/>
    </row>
    <row r="14" spans="1:36" x14ac:dyDescent="0.2">
      <c r="A14" s="211" t="s">
        <v>206</v>
      </c>
      <c r="B14" s="212">
        <v>99.7</v>
      </c>
      <c r="C14" s="92">
        <v>16.616666666666667</v>
      </c>
      <c r="D14" s="92">
        <v>37.20033333333334</v>
      </c>
      <c r="E14" s="92">
        <v>45.882999999999996</v>
      </c>
      <c r="G14" s="636"/>
    </row>
    <row r="15" spans="1:36" x14ac:dyDescent="0.2">
      <c r="A15" s="211" t="s">
        <v>285</v>
      </c>
      <c r="B15" s="212">
        <v>125.28709677419354</v>
      </c>
      <c r="C15" s="92">
        <v>24.249115504682621</v>
      </c>
      <c r="D15" s="92">
        <v>45.580013527575417</v>
      </c>
      <c r="E15" s="92">
        <v>55.457967741935498</v>
      </c>
      <c r="G15" s="636"/>
    </row>
    <row r="16" spans="1:36" x14ac:dyDescent="0.2">
      <c r="A16" s="211" t="s">
        <v>237</v>
      </c>
      <c r="B16" s="213">
        <v>123.6608064516129</v>
      </c>
      <c r="C16" s="200">
        <v>20.61013440860215</v>
      </c>
      <c r="D16" s="200">
        <v>60.910026881720427</v>
      </c>
      <c r="E16" s="200">
        <v>42.140645161290323</v>
      </c>
      <c r="G16" s="636"/>
    </row>
    <row r="17" spans="1:11" x14ac:dyDescent="0.2">
      <c r="A17" s="211" t="s">
        <v>238</v>
      </c>
      <c r="B17" s="212">
        <v>115.73548387096773</v>
      </c>
      <c r="C17" s="92">
        <v>22.400416233090525</v>
      </c>
      <c r="D17" s="92">
        <v>41.843228928199792</v>
      </c>
      <c r="E17" s="92">
        <v>51.491838709677417</v>
      </c>
      <c r="G17" s="636"/>
    </row>
    <row r="18" spans="1:11" x14ac:dyDescent="0.2">
      <c r="A18" s="211" t="s">
        <v>286</v>
      </c>
      <c r="B18" s="212">
        <v>108.6133870967742</v>
      </c>
      <c r="C18" s="92">
        <v>23.091035052070108</v>
      </c>
      <c r="D18" s="92">
        <v>35.733352044704091</v>
      </c>
      <c r="E18" s="92">
        <v>49.789000000000001</v>
      </c>
      <c r="G18" s="636"/>
    </row>
    <row r="19" spans="1:11" x14ac:dyDescent="0.2">
      <c r="A19" s="3" t="s">
        <v>287</v>
      </c>
      <c r="B19" s="212">
        <v>116.69741935483867</v>
      </c>
      <c r="C19" s="92">
        <v>21.821468659847884</v>
      </c>
      <c r="D19" s="92">
        <v>51.489918436926274</v>
      </c>
      <c r="E19" s="92">
        <v>43.386032258064517</v>
      </c>
      <c r="G19" s="636"/>
    </row>
    <row r="20" spans="1:11" x14ac:dyDescent="0.2">
      <c r="A20" s="3" t="s">
        <v>207</v>
      </c>
      <c r="B20" s="212">
        <v>128.59374193548385</v>
      </c>
      <c r="C20" s="92">
        <v>23.189035430988891</v>
      </c>
      <c r="D20" s="92">
        <v>61.739932310946571</v>
      </c>
      <c r="E20" s="92">
        <v>43.664774193548382</v>
      </c>
      <c r="G20" s="636"/>
    </row>
    <row r="21" spans="1:11" x14ac:dyDescent="0.2">
      <c r="A21" s="3" t="s">
        <v>288</v>
      </c>
      <c r="B21" s="212">
        <v>103.73664516129034</v>
      </c>
      <c r="C21" s="92">
        <v>18.003880565182619</v>
      </c>
      <c r="D21" s="92">
        <v>42.598183950946442</v>
      </c>
      <c r="E21" s="92">
        <v>43.134580645161279</v>
      </c>
      <c r="G21" s="636"/>
    </row>
    <row r="22" spans="1:11" x14ac:dyDescent="0.2">
      <c r="A22" s="199" t="s">
        <v>289</v>
      </c>
      <c r="B22" s="212">
        <v>97.657322580645172</v>
      </c>
      <c r="C22" s="92">
        <v>16.948791522260731</v>
      </c>
      <c r="D22" s="92">
        <v>37.199853639029598</v>
      </c>
      <c r="E22" s="92">
        <v>43.508677419354839</v>
      </c>
      <c r="G22" s="636"/>
    </row>
    <row r="23" spans="1:11" x14ac:dyDescent="0.2">
      <c r="A23" s="199" t="s">
        <v>290</v>
      </c>
      <c r="B23" s="214">
        <v>96.954838709677418</v>
      </c>
      <c r="C23" s="215">
        <v>14.08745519713262</v>
      </c>
      <c r="D23" s="215">
        <v>35.499996415770603</v>
      </c>
      <c r="E23" s="215">
        <v>47.367387096774195</v>
      </c>
      <c r="G23" s="636"/>
    </row>
    <row r="24" spans="1:11" x14ac:dyDescent="0.2">
      <c r="A24" s="199" t="s">
        <v>291</v>
      </c>
      <c r="B24" s="214">
        <v>121</v>
      </c>
      <c r="C24" s="215">
        <v>18.457627118644066</v>
      </c>
      <c r="D24" s="215">
        <v>47.240372881355938</v>
      </c>
      <c r="E24" s="215">
        <v>55.302</v>
      </c>
      <c r="G24" s="636"/>
    </row>
    <row r="25" spans="1:11" x14ac:dyDescent="0.2">
      <c r="A25" s="199" t="s">
        <v>564</v>
      </c>
      <c r="B25" s="214">
        <v>121.02903225806452</v>
      </c>
      <c r="C25" s="215">
        <v>21.005038656358305</v>
      </c>
      <c r="D25" s="215">
        <v>51.162090375899766</v>
      </c>
      <c r="E25" s="215">
        <v>48.861903225806444</v>
      </c>
      <c r="G25" s="636"/>
    </row>
    <row r="26" spans="1:11" x14ac:dyDescent="0.2">
      <c r="A26" s="3" t="s">
        <v>292</v>
      </c>
      <c r="B26" s="214">
        <v>98.947161290322569</v>
      </c>
      <c r="C26" s="215">
        <v>18.502314712824546</v>
      </c>
      <c r="D26" s="215">
        <v>33.477846577498028</v>
      </c>
      <c r="E26" s="215">
        <v>46.966999999999999</v>
      </c>
      <c r="G26" s="636"/>
    </row>
    <row r="27" spans="1:11" x14ac:dyDescent="0.2">
      <c r="A27" s="199" t="s">
        <v>239</v>
      </c>
      <c r="B27" s="214">
        <v>123.73870967741937</v>
      </c>
      <c r="C27" s="215">
        <v>23.13813270390769</v>
      </c>
      <c r="D27" s="215">
        <v>51.259964070285875</v>
      </c>
      <c r="E27" s="215">
        <v>49.340612903225811</v>
      </c>
      <c r="G27" s="636"/>
    </row>
    <row r="28" spans="1:11" x14ac:dyDescent="0.2">
      <c r="A28" s="199" t="s">
        <v>566</v>
      </c>
      <c r="B28" s="212">
        <v>105.29174193548386</v>
      </c>
      <c r="C28" s="92">
        <v>18.273773393761662</v>
      </c>
      <c r="D28" s="92">
        <v>41.818420154625414</v>
      </c>
      <c r="E28" s="92">
        <v>45.199548387096783</v>
      </c>
      <c r="G28" s="636"/>
    </row>
    <row r="29" spans="1:11" x14ac:dyDescent="0.2">
      <c r="A29" s="3" t="s">
        <v>293</v>
      </c>
      <c r="B29" s="214">
        <v>93.537838709677416</v>
      </c>
      <c r="C29" s="215">
        <v>14.934612903225807</v>
      </c>
      <c r="D29" s="215">
        <v>33.608419354838709</v>
      </c>
      <c r="E29" s="215">
        <v>44.994806451612902</v>
      </c>
      <c r="G29" s="636"/>
    </row>
    <row r="30" spans="1:11" x14ac:dyDescent="0.2">
      <c r="A30" s="692" t="s">
        <v>240</v>
      </c>
      <c r="B30" s="212">
        <v>137.17112903225808</v>
      </c>
      <c r="C30" s="92">
        <v>27.434225806451614</v>
      </c>
      <c r="D30" s="92">
        <v>45.591032258064537</v>
      </c>
      <c r="E30" s="92">
        <v>64.145870967741928</v>
      </c>
      <c r="G30" s="636"/>
    </row>
    <row r="31" spans="1:11" x14ac:dyDescent="0.2">
      <c r="A31" s="693" t="s">
        <v>294</v>
      </c>
      <c r="B31" s="694">
        <v>113.92416786660883</v>
      </c>
      <c r="C31" s="694">
        <v>20.131850893217266</v>
      </c>
      <c r="D31" s="694">
        <v>47.253053541209169</v>
      </c>
      <c r="E31" s="694">
        <v>46.539263432182395</v>
      </c>
      <c r="G31" s="636"/>
    </row>
    <row r="32" spans="1:11" x14ac:dyDescent="0.2">
      <c r="A32" s="691" t="s">
        <v>295</v>
      </c>
      <c r="B32" s="690">
        <v>115.78546834874271</v>
      </c>
      <c r="C32" s="690">
        <v>19.969967537500921</v>
      </c>
      <c r="D32" s="690">
        <v>49.82814043831749</v>
      </c>
      <c r="E32" s="690">
        <v>45.9873603729243</v>
      </c>
      <c r="G32" s="636"/>
      <c r="H32" s="637"/>
      <c r="I32" s="637"/>
      <c r="J32" s="637"/>
      <c r="K32" s="637"/>
    </row>
    <row r="33" spans="1:11" x14ac:dyDescent="0.2">
      <c r="A33" s="689" t="s">
        <v>296</v>
      </c>
      <c r="B33" s="695">
        <v>9.7581896422910717</v>
      </c>
      <c r="C33" s="695">
        <v>1.568539001670473</v>
      </c>
      <c r="D33" s="695">
        <v>11.785826377373716</v>
      </c>
      <c r="E33" s="695">
        <v>-3.5961757367531177</v>
      </c>
      <c r="G33" s="636"/>
      <c r="H33" s="637"/>
      <c r="I33" s="637"/>
      <c r="J33" s="637"/>
      <c r="K33" s="637"/>
    </row>
    <row r="34" spans="1:11" x14ac:dyDescent="0.2">
      <c r="A34" s="80"/>
      <c r="B34" s="3"/>
      <c r="C34" s="3"/>
      <c r="D34" s="3"/>
      <c r="E34" s="55" t="s">
        <v>592</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58" t="s">
        <v>35</v>
      </c>
      <c r="B1" s="758"/>
      <c r="C1" s="758"/>
    </row>
    <row r="2" spans="1:3" x14ac:dyDescent="0.2">
      <c r="A2" s="758"/>
      <c r="B2" s="758"/>
      <c r="C2" s="758"/>
    </row>
    <row r="3" spans="1:3" x14ac:dyDescent="0.2">
      <c r="A3" s="54"/>
      <c r="B3" s="3"/>
      <c r="C3" s="55" t="s">
        <v>266</v>
      </c>
    </row>
    <row r="4" spans="1:3" x14ac:dyDescent="0.2">
      <c r="A4" s="57"/>
      <c r="B4" s="207" t="s">
        <v>272</v>
      </c>
      <c r="C4" s="207" t="s">
        <v>275</v>
      </c>
    </row>
    <row r="5" spans="1:3" x14ac:dyDescent="0.2">
      <c r="A5" s="208" t="s">
        <v>276</v>
      </c>
      <c r="B5" s="475">
        <v>54.939677419354837</v>
      </c>
      <c r="C5" s="476">
        <v>35.73358064516129</v>
      </c>
    </row>
    <row r="6" spans="1:3" x14ac:dyDescent="0.2">
      <c r="A6" s="211" t="s">
        <v>277</v>
      </c>
      <c r="B6" s="477">
        <v>47.567741935483873</v>
      </c>
      <c r="C6" s="478">
        <v>34.871419354838707</v>
      </c>
    </row>
    <row r="7" spans="1:3" x14ac:dyDescent="0.2">
      <c r="A7" s="211" t="s">
        <v>278</v>
      </c>
      <c r="B7" s="477">
        <v>57.501129032258063</v>
      </c>
      <c r="C7" s="478">
        <v>36.999612903225803</v>
      </c>
    </row>
    <row r="8" spans="1:3" x14ac:dyDescent="0.2">
      <c r="A8" s="211" t="s">
        <v>236</v>
      </c>
      <c r="B8" s="477">
        <v>45.096129032258062</v>
      </c>
      <c r="C8" s="478">
        <v>35.404548387096774</v>
      </c>
    </row>
    <row r="9" spans="1:3" x14ac:dyDescent="0.2">
      <c r="A9" s="211" t="s">
        <v>279</v>
      </c>
      <c r="B9" s="477">
        <v>80.161709677419339</v>
      </c>
      <c r="C9" s="478">
        <v>33.771193548387089</v>
      </c>
    </row>
    <row r="10" spans="1:3" x14ac:dyDescent="0.2">
      <c r="A10" s="211" t="s">
        <v>280</v>
      </c>
      <c r="B10" s="477">
        <v>63.26206451612903</v>
      </c>
      <c r="C10" s="478">
        <v>44.618161290322583</v>
      </c>
    </row>
    <row r="11" spans="1:3" x14ac:dyDescent="0.2">
      <c r="A11" s="211" t="s">
        <v>281</v>
      </c>
      <c r="B11" s="477">
        <v>48.953096774193547</v>
      </c>
      <c r="C11" s="478">
        <v>34.593096774193548</v>
      </c>
    </row>
    <row r="12" spans="1:3" x14ac:dyDescent="0.2">
      <c r="A12" s="211" t="s">
        <v>282</v>
      </c>
      <c r="B12" s="477">
        <v>117.43332258064518</v>
      </c>
      <c r="C12" s="478">
        <v>60.196935483870973</v>
      </c>
    </row>
    <row r="13" spans="1:3" x14ac:dyDescent="0.2">
      <c r="A13" s="211" t="s">
        <v>283</v>
      </c>
      <c r="B13" s="477">
        <v>0</v>
      </c>
      <c r="C13" s="478">
        <v>0</v>
      </c>
    </row>
    <row r="14" spans="1:3" x14ac:dyDescent="0.2">
      <c r="A14" s="211" t="s">
        <v>284</v>
      </c>
      <c r="B14" s="477">
        <v>83.251645161290327</v>
      </c>
      <c r="C14" s="478">
        <v>43.000741935483873</v>
      </c>
    </row>
    <row r="15" spans="1:3" x14ac:dyDescent="0.2">
      <c r="A15" s="211" t="s">
        <v>206</v>
      </c>
      <c r="B15" s="477">
        <v>66.9258064516129</v>
      </c>
      <c r="C15" s="478">
        <v>49.971612903225811</v>
      </c>
    </row>
    <row r="16" spans="1:3" x14ac:dyDescent="0.2">
      <c r="A16" s="211" t="s">
        <v>285</v>
      </c>
      <c r="B16" s="477">
        <v>78.482483870967741</v>
      </c>
      <c r="C16" s="478">
        <v>38.412290322580652</v>
      </c>
    </row>
    <row r="17" spans="1:3" x14ac:dyDescent="0.2">
      <c r="A17" s="211" t="s">
        <v>237</v>
      </c>
      <c r="B17" s="477">
        <v>72.345225806451623</v>
      </c>
      <c r="C17" s="478">
        <v>44.667806451612904</v>
      </c>
    </row>
    <row r="18" spans="1:3" x14ac:dyDescent="0.2">
      <c r="A18" s="211" t="s">
        <v>238</v>
      </c>
      <c r="B18" s="477">
        <v>0</v>
      </c>
      <c r="C18" s="478">
        <v>0</v>
      </c>
    </row>
    <row r="19" spans="1:3" x14ac:dyDescent="0.2">
      <c r="A19" s="211" t="s">
        <v>286</v>
      </c>
      <c r="B19" s="477">
        <v>108.6133870967742</v>
      </c>
      <c r="C19" s="478">
        <v>49.789000000000001</v>
      </c>
    </row>
    <row r="20" spans="1:3" x14ac:dyDescent="0.2">
      <c r="A20" s="211" t="s">
        <v>287</v>
      </c>
      <c r="B20" s="477">
        <v>51.893709677419359</v>
      </c>
      <c r="C20" s="478">
        <v>31.943290322580644</v>
      </c>
    </row>
    <row r="21" spans="1:3" x14ac:dyDescent="0.2">
      <c r="A21" s="211" t="s">
        <v>207</v>
      </c>
      <c r="B21" s="477">
        <v>111.8961935483871</v>
      </c>
      <c r="C21" s="478">
        <v>51.39725806451613</v>
      </c>
    </row>
    <row r="22" spans="1:3" x14ac:dyDescent="0.2">
      <c r="A22" s="211" t="s">
        <v>288</v>
      </c>
      <c r="B22" s="477">
        <v>56.224645161290326</v>
      </c>
      <c r="C22" s="478">
        <v>43.134580645161279</v>
      </c>
    </row>
    <row r="23" spans="1:3" x14ac:dyDescent="0.2">
      <c r="A23" s="211" t="s">
        <v>289</v>
      </c>
      <c r="B23" s="477">
        <v>41.342419354838711</v>
      </c>
      <c r="C23" s="478">
        <v>32.053290322580651</v>
      </c>
    </row>
    <row r="24" spans="1:3" x14ac:dyDescent="0.2">
      <c r="A24" s="211" t="s">
        <v>290</v>
      </c>
      <c r="B24" s="477">
        <v>42.91935483870968</v>
      </c>
      <c r="C24" s="478">
        <v>36.648161290322584</v>
      </c>
    </row>
    <row r="25" spans="1:3" x14ac:dyDescent="0.2">
      <c r="A25" s="211" t="s">
        <v>291</v>
      </c>
      <c r="B25" s="477">
        <v>100</v>
      </c>
      <c r="C25" s="478">
        <v>61.536999999999992</v>
      </c>
    </row>
    <row r="26" spans="1:3" x14ac:dyDescent="0.2">
      <c r="A26" s="211" t="s">
        <v>564</v>
      </c>
      <c r="B26" s="477">
        <v>97.206451612903237</v>
      </c>
      <c r="C26" s="478">
        <v>29.173903225806452</v>
      </c>
    </row>
    <row r="27" spans="1:3" x14ac:dyDescent="0.2">
      <c r="A27" s="211" t="s">
        <v>292</v>
      </c>
      <c r="B27" s="477">
        <v>61.51541935483872</v>
      </c>
      <c r="C27" s="478">
        <v>44.744612903225807</v>
      </c>
    </row>
    <row r="28" spans="1:3" x14ac:dyDescent="0.2">
      <c r="A28" s="211" t="s">
        <v>239</v>
      </c>
      <c r="B28" s="477">
        <v>103.4</v>
      </c>
      <c r="C28" s="478">
        <v>45.219967741935477</v>
      </c>
    </row>
    <row r="29" spans="1:3" x14ac:dyDescent="0.2">
      <c r="A29" s="211" t="s">
        <v>566</v>
      </c>
      <c r="B29" s="477">
        <v>54.096225806451606</v>
      </c>
      <c r="C29" s="478">
        <v>35.366580645161285</v>
      </c>
    </row>
    <row r="30" spans="1:3" x14ac:dyDescent="0.2">
      <c r="A30" s="211" t="s">
        <v>293</v>
      </c>
      <c r="B30" s="477">
        <v>78.168580645161299</v>
      </c>
      <c r="C30" s="478">
        <v>32.079096774193545</v>
      </c>
    </row>
    <row r="31" spans="1:3" x14ac:dyDescent="0.2">
      <c r="A31" s="211" t="s">
        <v>240</v>
      </c>
      <c r="B31" s="477">
        <v>93.292290322580641</v>
      </c>
      <c r="C31" s="478">
        <v>37.495483870967753</v>
      </c>
    </row>
    <row r="32" spans="1:3" x14ac:dyDescent="0.2">
      <c r="A32" s="693" t="s">
        <v>294</v>
      </c>
      <c r="B32" s="697">
        <v>56.27283644022539</v>
      </c>
      <c r="C32" s="697">
        <v>35.685078052181879</v>
      </c>
    </row>
    <row r="33" spans="1:3" x14ac:dyDescent="0.2">
      <c r="A33" s="691" t="s">
        <v>295</v>
      </c>
      <c r="B33" s="696">
        <v>54.777161598040891</v>
      </c>
      <c r="C33" s="696">
        <v>35.144226233328993</v>
      </c>
    </row>
    <row r="34" spans="1:3" x14ac:dyDescent="0.2">
      <c r="A34" s="689" t="s">
        <v>296</v>
      </c>
      <c r="B34" s="749">
        <v>-0.16251582131394571</v>
      </c>
      <c r="C34" s="749">
        <v>-0.58935441183229642</v>
      </c>
    </row>
    <row r="35" spans="1:3" x14ac:dyDescent="0.2">
      <c r="A35" s="80"/>
      <c r="B35" s="3"/>
      <c r="C35" s="55" t="s">
        <v>532</v>
      </c>
    </row>
    <row r="36" spans="1:3" x14ac:dyDescent="0.2">
      <c r="A36" s="80" t="s">
        <v>497</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375" style="18" bestFit="1" customWidth="1"/>
    <col min="2" max="13" width="8.5" style="18" customWidth="1"/>
    <col min="14" max="16384" width="11" style="18"/>
  </cols>
  <sheetData>
    <row r="1" spans="1:13" x14ac:dyDescent="0.2">
      <c r="A1" s="162" t="s">
        <v>20</v>
      </c>
    </row>
    <row r="2" spans="1:13" x14ac:dyDescent="0.2">
      <c r="A2" s="162"/>
      <c r="M2" s="165" t="s">
        <v>298</v>
      </c>
    </row>
    <row r="3" spans="1:13" x14ac:dyDescent="0.2">
      <c r="A3" s="558"/>
      <c r="B3" s="145">
        <v>2019</v>
      </c>
      <c r="C3" s="145" t="s">
        <v>527</v>
      </c>
      <c r="D3" s="145" t="s">
        <v>527</v>
      </c>
      <c r="E3" s="145" t="s">
        <v>527</v>
      </c>
      <c r="F3" s="145">
        <v>2020</v>
      </c>
      <c r="G3" s="145" t="s">
        <v>527</v>
      </c>
      <c r="H3" s="145" t="s">
        <v>527</v>
      </c>
      <c r="I3" s="145" t="s">
        <v>527</v>
      </c>
      <c r="J3" s="145" t="s">
        <v>527</v>
      </c>
      <c r="K3" s="145" t="s">
        <v>527</v>
      </c>
      <c r="L3" s="145" t="s">
        <v>527</v>
      </c>
      <c r="M3" s="145" t="s">
        <v>527</v>
      </c>
    </row>
    <row r="4" spans="1:13" x14ac:dyDescent="0.2">
      <c r="A4" s="453"/>
      <c r="B4" s="559">
        <v>43709</v>
      </c>
      <c r="C4" s="559">
        <v>43739</v>
      </c>
      <c r="D4" s="559">
        <v>43770</v>
      </c>
      <c r="E4" s="559">
        <v>43800</v>
      </c>
      <c r="F4" s="559">
        <v>43831</v>
      </c>
      <c r="G4" s="559">
        <v>43862</v>
      </c>
      <c r="H4" s="559">
        <v>43891</v>
      </c>
      <c r="I4" s="559">
        <v>43922</v>
      </c>
      <c r="J4" s="559">
        <v>43952</v>
      </c>
      <c r="K4" s="559">
        <v>43983</v>
      </c>
      <c r="L4" s="559">
        <v>44013</v>
      </c>
      <c r="M4" s="559">
        <v>44044</v>
      </c>
    </row>
    <row r="5" spans="1:13" x14ac:dyDescent="0.2">
      <c r="A5" s="560" t="s">
        <v>299</v>
      </c>
      <c r="B5" s="561">
        <v>62.76857142857142</v>
      </c>
      <c r="C5" s="561">
        <v>59.723478260869562</v>
      </c>
      <c r="D5" s="561">
        <v>63.249523809523801</v>
      </c>
      <c r="E5" s="561">
        <v>67.283333333333331</v>
      </c>
      <c r="F5" s="561">
        <v>63.89391304347825</v>
      </c>
      <c r="G5" s="561">
        <v>55.61999999999999</v>
      </c>
      <c r="H5" s="561">
        <v>32.137727272727268</v>
      </c>
      <c r="I5" s="561">
        <v>18.727999999999998</v>
      </c>
      <c r="J5" s="561">
        <v>29.603157894736849</v>
      </c>
      <c r="K5" s="561">
        <v>40.186818181818182</v>
      </c>
      <c r="L5" s="561">
        <v>43.222173913043477</v>
      </c>
      <c r="M5" s="561">
        <v>44.736000000000004</v>
      </c>
    </row>
    <row r="6" spans="1:13" x14ac:dyDescent="0.2">
      <c r="A6" s="562" t="s">
        <v>300</v>
      </c>
      <c r="B6" s="561">
        <v>56.946999999999989</v>
      </c>
      <c r="C6" s="561">
        <v>53.96304347826085</v>
      </c>
      <c r="D6" s="561">
        <v>56.96947368421052</v>
      </c>
      <c r="E6" s="561">
        <v>59.816666666666663</v>
      </c>
      <c r="F6" s="561">
        <v>57.519047619047612</v>
      </c>
      <c r="G6" s="561">
        <v>50.542631578947358</v>
      </c>
      <c r="H6" s="561">
        <v>29.207727272727269</v>
      </c>
      <c r="I6" s="561">
        <v>16.547619047619051</v>
      </c>
      <c r="J6" s="561">
        <v>28.562500000000007</v>
      </c>
      <c r="K6" s="561">
        <v>38.307272727272725</v>
      </c>
      <c r="L6" s="561">
        <v>40.710454545454553</v>
      </c>
      <c r="M6" s="561">
        <v>42.339047619047619</v>
      </c>
    </row>
    <row r="7" spans="1:13" x14ac:dyDescent="0.2">
      <c r="A7" s="563" t="s">
        <v>301</v>
      </c>
      <c r="B7" s="564">
        <v>1.1003904761904761</v>
      </c>
      <c r="C7" s="564">
        <v>1.1052565217391306</v>
      </c>
      <c r="D7" s="564">
        <v>1.1050952380952379</v>
      </c>
      <c r="E7" s="564">
        <v>1.111345</v>
      </c>
      <c r="F7" s="564">
        <v>1.1100363636363635</v>
      </c>
      <c r="G7" s="564">
        <v>1.0905</v>
      </c>
      <c r="H7" s="564">
        <v>1.1063409090909089</v>
      </c>
      <c r="I7" s="564">
        <v>1.0861899999999998</v>
      </c>
      <c r="J7" s="564">
        <v>1.0901850000000004</v>
      </c>
      <c r="K7" s="564">
        <v>1.1254590909090909</v>
      </c>
      <c r="L7" s="564">
        <v>1.1463391304347825</v>
      </c>
      <c r="M7" s="564">
        <v>1.1828095238095238</v>
      </c>
    </row>
    <row r="8" spans="1:13" x14ac:dyDescent="0.2">
      <c r="M8" s="165" t="s">
        <v>302</v>
      </c>
    </row>
    <row r="9" spans="1:13" x14ac:dyDescent="0.2">
      <c r="A9" s="56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375" style="18" customWidth="1"/>
    <col min="14" max="16384" width="11" style="18"/>
  </cols>
  <sheetData>
    <row r="1" spans="1:13" x14ac:dyDescent="0.2">
      <c r="A1" s="162" t="s">
        <v>21</v>
      </c>
    </row>
    <row r="2" spans="1:13" x14ac:dyDescent="0.2">
      <c r="A2" s="163"/>
      <c r="M2" s="165" t="s">
        <v>298</v>
      </c>
    </row>
    <row r="3" spans="1:13" x14ac:dyDescent="0.2">
      <c r="A3" s="566"/>
      <c r="B3" s="145">
        <v>2019</v>
      </c>
      <c r="C3" s="145" t="s">
        <v>527</v>
      </c>
      <c r="D3" s="145" t="s">
        <v>527</v>
      </c>
      <c r="E3" s="145" t="s">
        <v>527</v>
      </c>
      <c r="F3" s="145">
        <v>2020</v>
      </c>
      <c r="G3" s="145" t="s">
        <v>527</v>
      </c>
      <c r="H3" s="145" t="s">
        <v>527</v>
      </c>
      <c r="I3" s="145" t="s">
        <v>527</v>
      </c>
      <c r="J3" s="145" t="s">
        <v>527</v>
      </c>
      <c r="K3" s="145" t="s">
        <v>527</v>
      </c>
      <c r="L3" s="145" t="s">
        <v>527</v>
      </c>
      <c r="M3" s="145" t="s">
        <v>527</v>
      </c>
    </row>
    <row r="4" spans="1:13" x14ac:dyDescent="0.2">
      <c r="A4" s="453"/>
      <c r="B4" s="559">
        <v>43709</v>
      </c>
      <c r="C4" s="559">
        <v>43739</v>
      </c>
      <c r="D4" s="559">
        <v>43770</v>
      </c>
      <c r="E4" s="559">
        <v>43800</v>
      </c>
      <c r="F4" s="559">
        <v>43831</v>
      </c>
      <c r="G4" s="559">
        <v>43862</v>
      </c>
      <c r="H4" s="559">
        <v>43891</v>
      </c>
      <c r="I4" s="559">
        <v>43922</v>
      </c>
      <c r="J4" s="559">
        <v>43952</v>
      </c>
      <c r="K4" s="559">
        <v>43983</v>
      </c>
      <c r="L4" s="559">
        <v>44013</v>
      </c>
      <c r="M4" s="559">
        <v>44044</v>
      </c>
    </row>
    <row r="5" spans="1:13" x14ac:dyDescent="0.2">
      <c r="A5" s="500" t="s">
        <v>303</v>
      </c>
      <c r="B5" s="407"/>
      <c r="C5" s="407"/>
      <c r="D5" s="407"/>
      <c r="E5" s="407"/>
      <c r="F5" s="407"/>
      <c r="G5" s="407"/>
      <c r="H5" s="407"/>
      <c r="I5" s="407"/>
      <c r="J5" s="407"/>
      <c r="K5" s="407"/>
      <c r="L5" s="407"/>
      <c r="M5" s="407"/>
    </row>
    <row r="6" spans="1:13" x14ac:dyDescent="0.2">
      <c r="A6" s="567" t="s">
        <v>304</v>
      </c>
      <c r="B6" s="406">
        <v>62.109523809523807</v>
      </c>
      <c r="C6" s="406">
        <v>58.462608695652158</v>
      </c>
      <c r="D6" s="406">
        <v>59.809047619047618</v>
      </c>
      <c r="E6" s="406">
        <v>64.649523809523799</v>
      </c>
      <c r="F6" s="406">
        <v>62.665217391304338</v>
      </c>
      <c r="G6" s="406">
        <v>52.08550000000001</v>
      </c>
      <c r="H6" s="406">
        <v>32.743181818181817</v>
      </c>
      <c r="I6" s="406">
        <v>17.225454545454543</v>
      </c>
      <c r="J6" s="406">
        <v>21.762380952380955</v>
      </c>
      <c r="K6" s="406">
        <v>36.590909090909086</v>
      </c>
      <c r="L6" s="406">
        <v>43.226521739130433</v>
      </c>
      <c r="M6" s="406">
        <v>45.660952380952381</v>
      </c>
    </row>
    <row r="7" spans="1:13" x14ac:dyDescent="0.2">
      <c r="A7" s="567" t="s">
        <v>305</v>
      </c>
      <c r="B7" s="406">
        <v>60.841904761904779</v>
      </c>
      <c r="C7" s="406">
        <v>58.831304347826084</v>
      </c>
      <c r="D7" s="406">
        <v>61.350476190476193</v>
      </c>
      <c r="E7" s="406">
        <v>64.514545454545456</v>
      </c>
      <c r="F7" s="406">
        <v>63.292608695652191</v>
      </c>
      <c r="G7" s="406">
        <v>54.245500000000007</v>
      </c>
      <c r="H7" s="406">
        <v>33.882727272727273</v>
      </c>
      <c r="I7" s="406">
        <v>26.466363636363635</v>
      </c>
      <c r="J7" s="406">
        <v>32.660476190476189</v>
      </c>
      <c r="K7" s="406">
        <v>39.924090909090907</v>
      </c>
      <c r="L7" s="406">
        <v>42.528260869565223</v>
      </c>
      <c r="M7" s="406">
        <v>43.870000000000005</v>
      </c>
    </row>
    <row r="8" spans="1:13" x14ac:dyDescent="0.2">
      <c r="A8" s="567" t="s">
        <v>570</v>
      </c>
      <c r="B8" s="406">
        <v>57.494285714285709</v>
      </c>
      <c r="C8" s="406">
        <v>54.419130434782616</v>
      </c>
      <c r="D8" s="406">
        <v>57.304761904761911</v>
      </c>
      <c r="E8" s="406">
        <v>62.027619047619041</v>
      </c>
      <c r="F8" s="406">
        <v>60.273478260869567</v>
      </c>
      <c r="G8" s="406">
        <v>50.628</v>
      </c>
      <c r="H8" s="406">
        <v>29.919545454545446</v>
      </c>
      <c r="I8" s="406">
        <v>19.889545454545448</v>
      </c>
      <c r="J8" s="406">
        <v>21.861904761904764</v>
      </c>
      <c r="K8" s="406">
        <v>34.163181818181812</v>
      </c>
      <c r="L8" s="406">
        <v>43.12</v>
      </c>
      <c r="M8" s="406">
        <v>45.577619047619045</v>
      </c>
    </row>
    <row r="9" spans="1:13" x14ac:dyDescent="0.2">
      <c r="A9" s="567" t="s">
        <v>571</v>
      </c>
      <c r="B9" s="406">
        <v>54.494285714285709</v>
      </c>
      <c r="C9" s="406">
        <v>50.871304347826097</v>
      </c>
      <c r="D9" s="406">
        <v>53.404761904761905</v>
      </c>
      <c r="E9" s="406">
        <v>57.651428571428561</v>
      </c>
      <c r="F9" s="406">
        <v>55.912608695652196</v>
      </c>
      <c r="G9" s="406">
        <v>46.365500000000004</v>
      </c>
      <c r="H9" s="406">
        <v>26.869545454545445</v>
      </c>
      <c r="I9" s="406">
        <v>16.980454545454549</v>
      </c>
      <c r="J9" s="406">
        <v>19.861904761904764</v>
      </c>
      <c r="K9" s="406">
        <v>32.94045454545455</v>
      </c>
      <c r="L9" s="406">
        <v>41.924347826086951</v>
      </c>
      <c r="M9" s="406">
        <v>44.177619047619061</v>
      </c>
    </row>
    <row r="10" spans="1:13" x14ac:dyDescent="0.2">
      <c r="A10" s="568" t="s">
        <v>307</v>
      </c>
      <c r="B10" s="460">
        <v>62.062380952380948</v>
      </c>
      <c r="C10" s="460">
        <v>57.354347826086951</v>
      </c>
      <c r="D10" s="460">
        <v>60.48952380952381</v>
      </c>
      <c r="E10" s="460">
        <v>64.867142857142866</v>
      </c>
      <c r="F10" s="460">
        <v>61.474782608695648</v>
      </c>
      <c r="G10" s="460">
        <v>53.33850000000001</v>
      </c>
      <c r="H10" s="460">
        <v>26.477727272727272</v>
      </c>
      <c r="I10" s="460">
        <v>11.498500000000002</v>
      </c>
      <c r="J10" s="460">
        <v>23.30263157894737</v>
      </c>
      <c r="K10" s="460">
        <v>40.685909090909092</v>
      </c>
      <c r="L10" s="460">
        <v>45.678260869565214</v>
      </c>
      <c r="M10" s="460">
        <v>46.0595</v>
      </c>
    </row>
    <row r="11" spans="1:13" x14ac:dyDescent="0.2">
      <c r="A11" s="500" t="s">
        <v>306</v>
      </c>
      <c r="B11" s="408"/>
      <c r="C11" s="408"/>
      <c r="D11" s="408"/>
      <c r="E11" s="408"/>
      <c r="F11" s="408"/>
      <c r="G11" s="408"/>
      <c r="H11" s="408"/>
      <c r="I11" s="408"/>
      <c r="J11" s="408"/>
      <c r="K11" s="408"/>
      <c r="L11" s="408"/>
      <c r="M11" s="408"/>
    </row>
    <row r="12" spans="1:13" x14ac:dyDescent="0.2">
      <c r="A12" s="567" t="s">
        <v>308</v>
      </c>
      <c r="B12" s="406">
        <v>62.479047619047627</v>
      </c>
      <c r="C12" s="406">
        <v>60.426086956521736</v>
      </c>
      <c r="D12" s="406">
        <v>64.037142857142854</v>
      </c>
      <c r="E12" s="406">
        <v>68.683809523809543</v>
      </c>
      <c r="F12" s="406">
        <v>65.094347826086974</v>
      </c>
      <c r="G12" s="406">
        <v>58.138500000000001</v>
      </c>
      <c r="H12" s="406">
        <v>32.100909090909084</v>
      </c>
      <c r="I12" s="406">
        <v>16.561</v>
      </c>
      <c r="J12" s="406">
        <v>27.586842105263152</v>
      </c>
      <c r="K12" s="406">
        <v>40.481363636363639</v>
      </c>
      <c r="L12" s="406">
        <v>43.860869565217385</v>
      </c>
      <c r="M12" s="406">
        <v>45.604500000000009</v>
      </c>
    </row>
    <row r="13" spans="1:13" x14ac:dyDescent="0.2">
      <c r="A13" s="567" t="s">
        <v>309</v>
      </c>
      <c r="B13" s="406">
        <v>62.514285714285698</v>
      </c>
      <c r="C13" s="406">
        <v>59.760869565217391</v>
      </c>
      <c r="D13" s="406">
        <v>63.230476190476189</v>
      </c>
      <c r="E13" s="406">
        <v>67.802272727272737</v>
      </c>
      <c r="F13" s="406">
        <v>64.355652173913043</v>
      </c>
      <c r="G13" s="406">
        <v>55.912999999999997</v>
      </c>
      <c r="H13" s="406">
        <v>32.465909090909093</v>
      </c>
      <c r="I13" s="406">
        <v>17.458181818181821</v>
      </c>
      <c r="J13" s="406">
        <v>25.106190476190477</v>
      </c>
      <c r="K13" s="406">
        <v>35.959545454545456</v>
      </c>
      <c r="L13" s="406">
        <v>41.723478260869562</v>
      </c>
      <c r="M13" s="406">
        <v>43.666190476190472</v>
      </c>
    </row>
    <row r="14" spans="1:13" x14ac:dyDescent="0.2">
      <c r="A14" s="567" t="s">
        <v>310</v>
      </c>
      <c r="B14" s="406">
        <v>65.276666666666671</v>
      </c>
      <c r="C14" s="406">
        <v>61.091304347826082</v>
      </c>
      <c r="D14" s="406">
        <v>66.106190476190491</v>
      </c>
      <c r="E14" s="406">
        <v>70.393333333333331</v>
      </c>
      <c r="F14" s="406">
        <v>66.68782608695652</v>
      </c>
      <c r="G14" s="406">
        <v>58.458499999999994</v>
      </c>
      <c r="H14" s="406">
        <v>32.287272727272722</v>
      </c>
      <c r="I14" s="406">
        <v>14.278499999999999</v>
      </c>
      <c r="J14" s="406">
        <v>27.893684210526317</v>
      </c>
      <c r="K14" s="406">
        <v>40.300909090909094</v>
      </c>
      <c r="L14" s="406">
        <v>44.104347826086943</v>
      </c>
      <c r="M14" s="406">
        <v>45.0595</v>
      </c>
    </row>
    <row r="15" spans="1:13" x14ac:dyDescent="0.2">
      <c r="A15" s="500" t="s">
        <v>210</v>
      </c>
      <c r="B15" s="408"/>
      <c r="C15" s="408"/>
      <c r="D15" s="408"/>
      <c r="E15" s="408"/>
      <c r="F15" s="408"/>
      <c r="G15" s="408"/>
      <c r="H15" s="408"/>
      <c r="I15" s="408"/>
      <c r="J15" s="408"/>
      <c r="K15" s="408"/>
      <c r="L15" s="408"/>
      <c r="M15" s="408"/>
    </row>
    <row r="16" spans="1:13" x14ac:dyDescent="0.2">
      <c r="A16" s="567" t="s">
        <v>311</v>
      </c>
      <c r="B16" s="406">
        <v>62.386190476190471</v>
      </c>
      <c r="C16" s="406">
        <v>58.902173913043491</v>
      </c>
      <c r="D16" s="406">
        <v>63.965714285714299</v>
      </c>
      <c r="E16" s="406">
        <v>67.002857142857138</v>
      </c>
      <c r="F16" s="406">
        <v>62.416086956521717</v>
      </c>
      <c r="G16" s="406">
        <v>55.238500000000002</v>
      </c>
      <c r="H16" s="406">
        <v>29.289545454545454</v>
      </c>
      <c r="I16" s="406">
        <v>15.550999999999998</v>
      </c>
      <c r="J16" s="406">
        <v>29.910526315789472</v>
      </c>
      <c r="K16" s="406">
        <v>42.188181818181803</v>
      </c>
      <c r="L16" s="406">
        <v>44.426086956521743</v>
      </c>
      <c r="M16" s="406">
        <v>44.862000000000002</v>
      </c>
    </row>
    <row r="17" spans="1:13" x14ac:dyDescent="0.2">
      <c r="A17" s="500" t="s">
        <v>312</v>
      </c>
      <c r="B17" s="501"/>
      <c r="C17" s="501"/>
      <c r="D17" s="501"/>
      <c r="E17" s="501"/>
      <c r="F17" s="501"/>
      <c r="G17" s="501"/>
      <c r="H17" s="501"/>
      <c r="I17" s="501"/>
      <c r="J17" s="501"/>
      <c r="K17" s="501"/>
      <c r="L17" s="501"/>
      <c r="M17" s="501"/>
    </row>
    <row r="18" spans="1:13" x14ac:dyDescent="0.2">
      <c r="A18" s="567" t="s">
        <v>313</v>
      </c>
      <c r="B18" s="406">
        <v>56.946999999999989</v>
      </c>
      <c r="C18" s="406">
        <v>53.96304347826085</v>
      </c>
      <c r="D18" s="406">
        <v>56.96947368421052</v>
      </c>
      <c r="E18" s="406">
        <v>59.816666666666663</v>
      </c>
      <c r="F18" s="406">
        <v>57.519047619047612</v>
      </c>
      <c r="G18" s="406">
        <v>50.542631578947358</v>
      </c>
      <c r="H18" s="406">
        <v>29.207727272727269</v>
      </c>
      <c r="I18" s="406">
        <v>16.547619047619051</v>
      </c>
      <c r="J18" s="406">
        <v>28.562500000000007</v>
      </c>
      <c r="K18" s="406">
        <v>38.307272727272725</v>
      </c>
      <c r="L18" s="406">
        <v>40.710454545454553</v>
      </c>
      <c r="M18" s="406">
        <v>42.339047619047619</v>
      </c>
    </row>
    <row r="19" spans="1:13" x14ac:dyDescent="0.2">
      <c r="A19" s="568" t="s">
        <v>314</v>
      </c>
      <c r="B19" s="460">
        <v>60.326666666666682</v>
      </c>
      <c r="C19" s="460">
        <v>54.729130434782611</v>
      </c>
      <c r="D19" s="460">
        <v>68.059523809523824</v>
      </c>
      <c r="E19" s="460">
        <v>51.237272727272732</v>
      </c>
      <c r="F19" s="460">
        <v>53.765217391304347</v>
      </c>
      <c r="G19" s="460">
        <v>44.127500000000012</v>
      </c>
      <c r="H19" s="460">
        <v>22.929090909090913</v>
      </c>
      <c r="I19" s="460">
        <v>14.07818181818182</v>
      </c>
      <c r="J19" s="460">
        <v>19.607142857142854</v>
      </c>
      <c r="K19" s="460">
        <v>28.767272727272726</v>
      </c>
      <c r="L19" s="460">
        <v>34.99565217391303</v>
      </c>
      <c r="M19" s="460">
        <v>39.09095238095238</v>
      </c>
    </row>
    <row r="20" spans="1:13" x14ac:dyDescent="0.2">
      <c r="A20" s="500" t="s">
        <v>315</v>
      </c>
      <c r="B20" s="501"/>
      <c r="C20" s="501"/>
      <c r="D20" s="501"/>
      <c r="E20" s="501"/>
      <c r="F20" s="501"/>
      <c r="G20" s="501"/>
      <c r="H20" s="501"/>
      <c r="I20" s="501"/>
      <c r="J20" s="501"/>
      <c r="K20" s="501"/>
      <c r="L20" s="501"/>
      <c r="M20" s="501"/>
    </row>
    <row r="21" spans="1:13" x14ac:dyDescent="0.2">
      <c r="A21" s="567" t="s">
        <v>316</v>
      </c>
      <c r="B21" s="406">
        <v>64.011904761904759</v>
      </c>
      <c r="C21" s="406">
        <v>61.036956521739135</v>
      </c>
      <c r="D21" s="406">
        <v>65.122857142857157</v>
      </c>
      <c r="E21" s="406">
        <v>69.667142857142863</v>
      </c>
      <c r="F21" s="406">
        <v>66.053043478260875</v>
      </c>
      <c r="G21" s="406">
        <v>58.238499999999988</v>
      </c>
      <c r="H21" s="406">
        <v>33.033181818181816</v>
      </c>
      <c r="I21" s="406">
        <v>15.261999999999997</v>
      </c>
      <c r="J21" s="406">
        <v>28.337894736842109</v>
      </c>
      <c r="K21" s="406">
        <v>40.987272727272732</v>
      </c>
      <c r="L21" s="406">
        <v>44.243043478260866</v>
      </c>
      <c r="M21" s="406">
        <v>45.626999999999995</v>
      </c>
    </row>
    <row r="22" spans="1:13" x14ac:dyDescent="0.2">
      <c r="A22" s="567" t="s">
        <v>317</v>
      </c>
      <c r="B22" s="409">
        <v>63.262857142857143</v>
      </c>
      <c r="C22" s="409">
        <v>60.29782608695654</v>
      </c>
      <c r="D22" s="409">
        <v>63.912857142857149</v>
      </c>
      <c r="E22" s="409">
        <v>68.8</v>
      </c>
      <c r="F22" s="409">
        <v>64.374347826086961</v>
      </c>
      <c r="G22" s="409">
        <v>56.155999999999992</v>
      </c>
      <c r="H22" s="409">
        <v>31.449545454545458</v>
      </c>
      <c r="I22" s="409">
        <v>14.898499999999999</v>
      </c>
      <c r="J22" s="409">
        <v>27.913157894736845</v>
      </c>
      <c r="K22" s="409">
        <v>40.481818181818184</v>
      </c>
      <c r="L22" s="409">
        <v>43.867391304347827</v>
      </c>
      <c r="M22" s="409">
        <v>45.372</v>
      </c>
    </row>
    <row r="23" spans="1:13" x14ac:dyDescent="0.2">
      <c r="A23" s="568" t="s">
        <v>318</v>
      </c>
      <c r="B23" s="460">
        <v>63.421428571428578</v>
      </c>
      <c r="C23" s="460">
        <v>60.333043478260876</v>
      </c>
      <c r="D23" s="460">
        <v>63.928571428571431</v>
      </c>
      <c r="E23" s="460">
        <v>69.000476190476178</v>
      </c>
      <c r="F23" s="460">
        <v>64.415217391304338</v>
      </c>
      <c r="G23" s="460">
        <v>56.455999999999996</v>
      </c>
      <c r="H23" s="460">
        <v>32.098181818181821</v>
      </c>
      <c r="I23" s="460">
        <v>14.874000000000001</v>
      </c>
      <c r="J23" s="460">
        <v>27.875789473684211</v>
      </c>
      <c r="K23" s="460">
        <v>40.453181818181811</v>
      </c>
      <c r="L23" s="460">
        <v>43.921304347826087</v>
      </c>
      <c r="M23" s="460">
        <v>45.326499999999996</v>
      </c>
    </row>
    <row r="24" spans="1:13" s="639" customFormat="1" x14ac:dyDescent="0.2">
      <c r="A24" s="569" t="s">
        <v>319</v>
      </c>
      <c r="B24" s="570">
        <v>62.357142857142847</v>
      </c>
      <c r="C24" s="570">
        <v>59.928695652173921</v>
      </c>
      <c r="D24" s="570">
        <v>62.944761904761911</v>
      </c>
      <c r="E24" s="570">
        <v>66.433181818181851</v>
      </c>
      <c r="F24" s="570">
        <v>65.136086956521737</v>
      </c>
      <c r="G24" s="570">
        <v>55.494000000000007</v>
      </c>
      <c r="H24" s="570">
        <v>33.911818181818184</v>
      </c>
      <c r="I24" s="570">
        <v>17.628181818181822</v>
      </c>
      <c r="J24" s="570">
        <v>25.281904761904759</v>
      </c>
      <c r="K24" s="570">
        <v>37.032727272727271</v>
      </c>
      <c r="L24" s="570">
        <v>43.418260869565209</v>
      </c>
      <c r="M24" s="570">
        <v>45.192380952380944</v>
      </c>
    </row>
    <row r="25" spans="1:13" x14ac:dyDescent="0.2">
      <c r="A25" s="565"/>
      <c r="M25" s="165" t="s">
        <v>302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7" customHeight="1" x14ac:dyDescent="0.2"/>
  <cols>
    <col min="1" max="1" width="13.125" style="18" customWidth="1"/>
    <col min="2" max="2" width="9.625" style="18" customWidth="1"/>
    <col min="3" max="14" width="8.875" style="18" customWidth="1"/>
    <col min="15" max="16384" width="10.5" style="18"/>
  </cols>
  <sheetData>
    <row r="1" spans="1:14" ht="13.7" customHeight="1" x14ac:dyDescent="0.2">
      <c r="A1" s="162" t="s">
        <v>22</v>
      </c>
      <c r="B1" s="162"/>
    </row>
    <row r="2" spans="1:14" ht="13.7" customHeight="1" x14ac:dyDescent="0.2">
      <c r="A2" s="162"/>
      <c r="B2" s="162"/>
      <c r="N2" s="165" t="s">
        <v>320</v>
      </c>
    </row>
    <row r="3" spans="1:14" ht="13.7" customHeight="1" x14ac:dyDescent="0.2">
      <c r="A3" s="574"/>
      <c r="B3" s="574"/>
      <c r="C3" s="145">
        <v>2019</v>
      </c>
      <c r="D3" s="145" t="s">
        <v>527</v>
      </c>
      <c r="E3" s="145" t="s">
        <v>527</v>
      </c>
      <c r="F3" s="145" t="s">
        <v>527</v>
      </c>
      <c r="G3" s="145">
        <v>2020</v>
      </c>
      <c r="H3" s="145" t="s">
        <v>527</v>
      </c>
      <c r="I3" s="145" t="s">
        <v>527</v>
      </c>
      <c r="J3" s="145" t="s">
        <v>527</v>
      </c>
      <c r="K3" s="145" t="s">
        <v>527</v>
      </c>
      <c r="L3" s="145" t="s">
        <v>527</v>
      </c>
      <c r="M3" s="145" t="s">
        <v>527</v>
      </c>
      <c r="N3" s="145" t="s">
        <v>527</v>
      </c>
    </row>
    <row r="4" spans="1:14" ht="13.7" customHeight="1" x14ac:dyDescent="0.2">
      <c r="C4" s="559">
        <v>43709</v>
      </c>
      <c r="D4" s="559">
        <v>43739</v>
      </c>
      <c r="E4" s="559">
        <v>43770</v>
      </c>
      <c r="F4" s="559">
        <v>43800</v>
      </c>
      <c r="G4" s="559">
        <v>43831</v>
      </c>
      <c r="H4" s="559">
        <v>43862</v>
      </c>
      <c r="I4" s="559">
        <v>43891</v>
      </c>
      <c r="J4" s="559">
        <v>43922</v>
      </c>
      <c r="K4" s="559">
        <v>43952</v>
      </c>
      <c r="L4" s="559">
        <v>43983</v>
      </c>
      <c r="M4" s="559">
        <v>44013</v>
      </c>
      <c r="N4" s="559">
        <v>44044</v>
      </c>
    </row>
    <row r="5" spans="1:14" ht="13.7" customHeight="1" x14ac:dyDescent="0.2">
      <c r="A5" s="805" t="s">
        <v>498</v>
      </c>
      <c r="B5" s="575" t="s">
        <v>321</v>
      </c>
      <c r="C5" s="571">
        <v>593.09523809523807</v>
      </c>
      <c r="D5" s="571">
        <v>579.62434782608693</v>
      </c>
      <c r="E5" s="571">
        <v>592.14285714285711</v>
      </c>
      <c r="F5" s="571">
        <v>574.52272727272725</v>
      </c>
      <c r="G5" s="571">
        <v>567.33695652173913</v>
      </c>
      <c r="H5" s="571">
        <v>515.96249999999998</v>
      </c>
      <c r="I5" s="571">
        <v>287.34090909090907</v>
      </c>
      <c r="J5" s="571">
        <v>165.84090909090909</v>
      </c>
      <c r="K5" s="571">
        <v>240.25</v>
      </c>
      <c r="L5" s="571">
        <v>356.13095238095241</v>
      </c>
      <c r="M5" s="571">
        <v>392.04347826086956</v>
      </c>
      <c r="N5" s="571">
        <v>405.6904761904762</v>
      </c>
    </row>
    <row r="6" spans="1:14" ht="13.7" customHeight="1" x14ac:dyDescent="0.2">
      <c r="A6" s="806"/>
      <c r="B6" s="576" t="s">
        <v>322</v>
      </c>
      <c r="C6" s="572">
        <v>598.34523809523807</v>
      </c>
      <c r="D6" s="572">
        <v>590.98913043478262</v>
      </c>
      <c r="E6" s="572">
        <v>603.30952380952385</v>
      </c>
      <c r="F6" s="572">
        <v>595.38750000000005</v>
      </c>
      <c r="G6" s="572">
        <v>582.61363636363637</v>
      </c>
      <c r="H6" s="572">
        <v>523.375</v>
      </c>
      <c r="I6" s="572">
        <v>282.48863636363637</v>
      </c>
      <c r="J6" s="572">
        <v>165.75</v>
      </c>
      <c r="K6" s="572">
        <v>256.1875</v>
      </c>
      <c r="L6" s="572">
        <v>364.45454545454544</v>
      </c>
      <c r="M6" s="572">
        <v>398.97826086956519</v>
      </c>
      <c r="N6" s="572">
        <v>403.04761904761904</v>
      </c>
    </row>
    <row r="7" spans="1:14" ht="13.7" customHeight="1" x14ac:dyDescent="0.2">
      <c r="A7" s="805" t="s">
        <v>535</v>
      </c>
      <c r="B7" s="575" t="s">
        <v>321</v>
      </c>
      <c r="C7" s="573">
        <v>626.02380952380952</v>
      </c>
      <c r="D7" s="573">
        <v>610.97826086956525</v>
      </c>
      <c r="E7" s="573">
        <v>595.22619047619048</v>
      </c>
      <c r="F7" s="573">
        <v>601.96249999999998</v>
      </c>
      <c r="G7" s="573">
        <v>581.52272727272725</v>
      </c>
      <c r="H7" s="573">
        <v>498.45</v>
      </c>
      <c r="I7" s="573">
        <v>319.47727272727275</v>
      </c>
      <c r="J7" s="573">
        <v>141.625</v>
      </c>
      <c r="K7" s="573">
        <v>190.05263157894737</v>
      </c>
      <c r="L7" s="573">
        <v>302.375</v>
      </c>
      <c r="M7" s="573">
        <v>334.96739130434781</v>
      </c>
      <c r="N7" s="573">
        <v>332.88095238095241</v>
      </c>
    </row>
    <row r="8" spans="1:14" ht="13.7" customHeight="1" x14ac:dyDescent="0.2">
      <c r="A8" s="806"/>
      <c r="B8" s="576" t="s">
        <v>322</v>
      </c>
      <c r="C8" s="572">
        <v>631.59523809523807</v>
      </c>
      <c r="D8" s="572">
        <v>619.89130434782612</v>
      </c>
      <c r="E8" s="572">
        <v>610.21428571428567</v>
      </c>
      <c r="F8" s="572">
        <v>625.5</v>
      </c>
      <c r="G8" s="572">
        <v>596.1704545454545</v>
      </c>
      <c r="H8" s="572">
        <v>511.73750000000001</v>
      </c>
      <c r="I8" s="572">
        <v>313.64772727272725</v>
      </c>
      <c r="J8" s="572">
        <v>167.75</v>
      </c>
      <c r="K8" s="572">
        <v>213.38157894736841</v>
      </c>
      <c r="L8" s="572">
        <v>319.90909090909093</v>
      </c>
      <c r="M8" s="572">
        <v>344.30434782608694</v>
      </c>
      <c r="N8" s="572">
        <v>342.92857142857144</v>
      </c>
    </row>
    <row r="9" spans="1:14" ht="13.7" customHeight="1" x14ac:dyDescent="0.2">
      <c r="A9" s="805" t="s">
        <v>499</v>
      </c>
      <c r="B9" s="575" t="s">
        <v>321</v>
      </c>
      <c r="C9" s="571">
        <v>590.71428571428567</v>
      </c>
      <c r="D9" s="571">
        <v>577.95652173913038</v>
      </c>
      <c r="E9" s="571">
        <v>574.25</v>
      </c>
      <c r="F9" s="571">
        <v>590.61409090909092</v>
      </c>
      <c r="G9" s="571">
        <v>556.23956521739126</v>
      </c>
      <c r="H9" s="571">
        <v>486.6875</v>
      </c>
      <c r="I9" s="571">
        <v>334.27272727272725</v>
      </c>
      <c r="J9" s="571">
        <v>215.14772727272728</v>
      </c>
      <c r="K9" s="571">
        <v>253.32142857142858</v>
      </c>
      <c r="L9" s="571">
        <v>333.06272727272727</v>
      </c>
      <c r="M9" s="571">
        <v>370.39130434782606</v>
      </c>
      <c r="N9" s="571">
        <v>371.97619047619048</v>
      </c>
    </row>
    <row r="10" spans="1:14" ht="13.7" customHeight="1" x14ac:dyDescent="0.2">
      <c r="A10" s="806"/>
      <c r="B10" s="576" t="s">
        <v>322</v>
      </c>
      <c r="C10" s="572">
        <v>594.43523809523811</v>
      </c>
      <c r="D10" s="572">
        <v>590.40782608695656</v>
      </c>
      <c r="E10" s="572">
        <v>590.39285714285711</v>
      </c>
      <c r="F10" s="572">
        <v>609.30649999999991</v>
      </c>
      <c r="G10" s="572">
        <v>576.34090909090912</v>
      </c>
      <c r="H10" s="572">
        <v>505.02550000000002</v>
      </c>
      <c r="I10" s="572">
        <v>358.82954545454544</v>
      </c>
      <c r="J10" s="572">
        <v>265.63150000000002</v>
      </c>
      <c r="K10" s="572">
        <v>268.31578947368422</v>
      </c>
      <c r="L10" s="572">
        <v>336.25636363636363</v>
      </c>
      <c r="M10" s="572">
        <v>370.32652173913044</v>
      </c>
      <c r="N10" s="572">
        <v>371.6252380952381</v>
      </c>
    </row>
    <row r="11" spans="1:14" ht="13.7" customHeight="1" x14ac:dyDescent="0.2">
      <c r="A11" s="803" t="s">
        <v>323</v>
      </c>
      <c r="B11" s="575" t="s">
        <v>321</v>
      </c>
      <c r="C11" s="571">
        <v>344.40190476190475</v>
      </c>
      <c r="D11" s="571">
        <v>364.49782608695648</v>
      </c>
      <c r="E11" s="571">
        <v>382.35904761904771</v>
      </c>
      <c r="F11" s="571">
        <v>445.0086363636363</v>
      </c>
      <c r="G11" s="571">
        <v>457.22826086956519</v>
      </c>
      <c r="H11" s="571">
        <v>370.5625</v>
      </c>
      <c r="I11" s="571">
        <v>213.21590909090909</v>
      </c>
      <c r="J11" s="571">
        <v>152.83545454545455</v>
      </c>
      <c r="K11" s="571">
        <v>179.57142857142858</v>
      </c>
      <c r="L11" s="571">
        <v>242.4404761904762</v>
      </c>
      <c r="M11" s="571">
        <v>263.86956521739131</v>
      </c>
      <c r="N11" s="571">
        <v>278.42285714285714</v>
      </c>
    </row>
    <row r="12" spans="1:14" ht="13.7" customHeight="1" x14ac:dyDescent="0.2">
      <c r="A12" s="804"/>
      <c r="B12" s="576" t="s">
        <v>322</v>
      </c>
      <c r="C12" s="572">
        <v>338.94952380952378</v>
      </c>
      <c r="D12" s="572">
        <v>354.57391304347823</v>
      </c>
      <c r="E12" s="572">
        <v>372.40666666666664</v>
      </c>
      <c r="F12" s="572">
        <v>431.50949999999995</v>
      </c>
      <c r="G12" s="572">
        <v>444.56818181818181</v>
      </c>
      <c r="H12" s="572">
        <v>357.4</v>
      </c>
      <c r="I12" s="572">
        <v>200.02272727272728</v>
      </c>
      <c r="J12" s="572">
        <v>142.52500000000001</v>
      </c>
      <c r="K12" s="572">
        <v>174.36842105263159</v>
      </c>
      <c r="L12" s="572">
        <v>235.89772727272728</v>
      </c>
      <c r="M12" s="572">
        <v>255.7608695652174</v>
      </c>
      <c r="N12" s="572">
        <v>271.07142857142856</v>
      </c>
    </row>
    <row r="13" spans="1:14" ht="13.7" customHeight="1" x14ac:dyDescent="0.2">
      <c r="B13" s="565"/>
      <c r="N13" s="165" t="s">
        <v>302</v>
      </c>
    </row>
    <row r="14" spans="1:14" ht="13.7" customHeight="1" x14ac:dyDescent="0.2">
      <c r="A14" s="565"/>
    </row>
    <row r="15" spans="1:14" ht="13.7" customHeight="1" x14ac:dyDescent="0.2">
      <c r="A15" s="565"/>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375" customWidth="1"/>
    <col min="9" max="49" width="11" style="1"/>
  </cols>
  <sheetData>
    <row r="1" spans="1:8" x14ac:dyDescent="0.2">
      <c r="A1" s="53" t="s">
        <v>324</v>
      </c>
      <c r="B1" s="53"/>
      <c r="C1" s="53"/>
      <c r="D1" s="6"/>
      <c r="E1" s="6"/>
      <c r="F1" s="6"/>
      <c r="G1" s="6"/>
      <c r="H1" s="3"/>
    </row>
    <row r="2" spans="1:8" x14ac:dyDescent="0.2">
      <c r="A2" s="54"/>
      <c r="B2" s="54"/>
      <c r="C2" s="54"/>
      <c r="D2" s="65"/>
      <c r="E2" s="65"/>
      <c r="F2" s="65"/>
      <c r="G2" s="108"/>
      <c r="H2" s="55" t="s">
        <v>480</v>
      </c>
    </row>
    <row r="3" spans="1:8" x14ac:dyDescent="0.2">
      <c r="A3" s="56"/>
      <c r="B3" s="773">
        <f>INDICE!A3</f>
        <v>44044</v>
      </c>
      <c r="C3" s="772">
        <v>41671</v>
      </c>
      <c r="D3" s="772" t="s">
        <v>116</v>
      </c>
      <c r="E3" s="772"/>
      <c r="F3" s="772" t="s">
        <v>117</v>
      </c>
      <c r="G3" s="772"/>
      <c r="H3" s="772"/>
    </row>
    <row r="4" spans="1:8" ht="25.5" x14ac:dyDescent="0.2">
      <c r="A4" s="66"/>
      <c r="B4" s="188" t="s">
        <v>54</v>
      </c>
      <c r="C4" s="189" t="s">
        <v>462</v>
      </c>
      <c r="D4" s="188" t="s">
        <v>54</v>
      </c>
      <c r="E4" s="189" t="s">
        <v>462</v>
      </c>
      <c r="F4" s="188" t="s">
        <v>54</v>
      </c>
      <c r="G4" s="190" t="s">
        <v>462</v>
      </c>
      <c r="H4" s="189" t="s">
        <v>107</v>
      </c>
    </row>
    <row r="5" spans="1:8" x14ac:dyDescent="0.2">
      <c r="A5" s="3" t="s">
        <v>325</v>
      </c>
      <c r="B5" s="71">
        <v>17749.528999999999</v>
      </c>
      <c r="C5" s="72">
        <v>3.6108008866284464</v>
      </c>
      <c r="D5" s="71">
        <v>168957.20199999999</v>
      </c>
      <c r="E5" s="340">
        <v>-7.735702051630243</v>
      </c>
      <c r="F5" s="71">
        <v>261625.48499999999</v>
      </c>
      <c r="G5" s="340">
        <v>-5.4355238439913167</v>
      </c>
      <c r="H5" s="72">
        <v>70.883001973354737</v>
      </c>
    </row>
    <row r="6" spans="1:8" x14ac:dyDescent="0.2">
      <c r="A6" s="3" t="s">
        <v>326</v>
      </c>
      <c r="B6" s="58">
        <v>11284.757</v>
      </c>
      <c r="C6" s="191">
        <v>-24.538390357503815</v>
      </c>
      <c r="D6" s="58">
        <v>57995.792999999998</v>
      </c>
      <c r="E6" s="59">
        <v>-20.746730100848083</v>
      </c>
      <c r="F6" s="58">
        <v>96141.058000000005</v>
      </c>
      <c r="G6" s="59">
        <v>-1.227900191347006</v>
      </c>
      <c r="H6" s="59">
        <v>26.047794250374395</v>
      </c>
    </row>
    <row r="7" spans="1:8" x14ac:dyDescent="0.2">
      <c r="A7" s="3" t="s">
        <v>327</v>
      </c>
      <c r="B7" s="95">
        <v>929.99699999999996</v>
      </c>
      <c r="C7" s="73">
        <v>7.0846512656180014</v>
      </c>
      <c r="D7" s="95">
        <v>7619.7790000000005</v>
      </c>
      <c r="E7" s="73">
        <v>5.0965585395844153</v>
      </c>
      <c r="F7" s="95">
        <v>11328.272000000001</v>
      </c>
      <c r="G7" s="191">
        <v>5.1456944809395981</v>
      </c>
      <c r="H7" s="191">
        <v>3.069203776270875</v>
      </c>
    </row>
    <row r="8" spans="1:8" x14ac:dyDescent="0.2">
      <c r="A8" s="218" t="s">
        <v>187</v>
      </c>
      <c r="B8" s="219">
        <v>29964.282999999999</v>
      </c>
      <c r="C8" s="220">
        <v>-9.0716636520867802</v>
      </c>
      <c r="D8" s="219">
        <v>234572.774</v>
      </c>
      <c r="E8" s="220">
        <v>-10.995339260813518</v>
      </c>
      <c r="F8" s="219">
        <v>369094.815</v>
      </c>
      <c r="G8" s="220">
        <v>-4.0748407950052057</v>
      </c>
      <c r="H8" s="221">
        <v>100</v>
      </c>
    </row>
    <row r="9" spans="1:8" x14ac:dyDescent="0.2">
      <c r="A9" s="222" t="s">
        <v>646</v>
      </c>
      <c r="B9" s="74">
        <v>5671.7969999999996</v>
      </c>
      <c r="C9" s="75">
        <v>-9.7763209405487075</v>
      </c>
      <c r="D9" s="74">
        <v>45372.192999999999</v>
      </c>
      <c r="E9" s="194">
        <v>-18.913583536131913</v>
      </c>
      <c r="F9" s="74">
        <v>72068.760999999999</v>
      </c>
      <c r="G9" s="194">
        <v>-22.041665341107002</v>
      </c>
      <c r="H9" s="194">
        <v>19.525812357998038</v>
      </c>
    </row>
    <row r="10" spans="1:8" x14ac:dyDescent="0.2">
      <c r="A10" s="3"/>
      <c r="B10" s="3"/>
      <c r="C10" s="3"/>
      <c r="D10" s="3"/>
      <c r="E10" s="3"/>
      <c r="F10" s="3"/>
      <c r="G10" s="108"/>
      <c r="H10" s="55" t="s">
        <v>223</v>
      </c>
    </row>
    <row r="11" spans="1:8" x14ac:dyDescent="0.2">
      <c r="A11" s="80" t="s">
        <v>593</v>
      </c>
      <c r="B11" s="80"/>
      <c r="C11" s="204"/>
      <c r="D11" s="204"/>
      <c r="E11" s="204"/>
      <c r="F11" s="80"/>
      <c r="G11" s="80"/>
      <c r="H11" s="80"/>
    </row>
    <row r="12" spans="1:8" x14ac:dyDescent="0.2">
      <c r="A12" s="80" t="s">
        <v>523</v>
      </c>
      <c r="B12" s="108"/>
      <c r="C12" s="108"/>
      <c r="D12" s="108"/>
      <c r="E12" s="108"/>
      <c r="F12" s="108"/>
      <c r="G12" s="108"/>
      <c r="H12" s="108"/>
    </row>
    <row r="13" spans="1:8" x14ac:dyDescent="0.2">
      <c r="A13" s="442" t="s">
        <v>550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60" priority="13" operator="between">
      <formula>0</formula>
      <formula>0.5</formula>
    </cfRule>
    <cfRule type="cellIs" dxfId="59" priority="14" operator="between">
      <formula>0</formula>
      <formula>0.49</formula>
    </cfRule>
  </conditionalFormatting>
  <conditionalFormatting sqref="E5">
    <cfRule type="cellIs" dxfId="58" priority="8" operator="between">
      <formula>-0.5</formula>
      <formula>0.5</formula>
    </cfRule>
  </conditionalFormatting>
  <conditionalFormatting sqref="E5">
    <cfRule type="cellIs" dxfId="57" priority="7" operator="equal">
      <formula>0</formula>
    </cfRule>
  </conditionalFormatting>
  <conditionalFormatting sqref="G5">
    <cfRule type="cellIs" dxfId="56" priority="6" operator="between">
      <formula>-0.5</formula>
      <formula>0.5</formula>
    </cfRule>
  </conditionalFormatting>
  <conditionalFormatting sqref="G5">
    <cfRule type="cellIs" dxfId="55" priority="5" operator="equal">
      <formula>0</formula>
    </cfRule>
  </conditionalFormatting>
  <conditionalFormatting sqref="C7">
    <cfRule type="cellIs" dxfId="54" priority="3" operator="between">
      <formula>-0.5</formula>
      <formula>0.5</formula>
    </cfRule>
    <cfRule type="cellIs" dxfId="53" priority="4" operator="between">
      <formula>0</formula>
      <formula>0.49</formula>
    </cfRule>
  </conditionalFormatting>
  <conditionalFormatting sqref="E7">
    <cfRule type="cellIs" dxfId="52" priority="1" operator="between">
      <formula>-0.5</formula>
      <formula>0.5</formula>
    </cfRule>
    <cfRule type="cellIs" dxfId="51"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375" customWidth="1"/>
    <col min="9" max="41" width="11" style="1"/>
  </cols>
  <sheetData>
    <row r="1" spans="1:8" x14ac:dyDescent="0.2">
      <c r="A1" s="53" t="s">
        <v>328</v>
      </c>
      <c r="B1" s="53"/>
      <c r="C1" s="53"/>
      <c r="D1" s="6"/>
      <c r="E1" s="6"/>
      <c r="F1" s="6"/>
      <c r="G1" s="6"/>
      <c r="H1" s="3"/>
    </row>
    <row r="2" spans="1:8" x14ac:dyDescent="0.2">
      <c r="A2" s="54"/>
      <c r="B2" s="54"/>
      <c r="C2" s="54"/>
      <c r="D2" s="65"/>
      <c r="E2" s="65"/>
      <c r="F2" s="65"/>
      <c r="G2" s="108"/>
      <c r="H2" s="55" t="s">
        <v>480</v>
      </c>
    </row>
    <row r="3" spans="1:8" ht="14.1" customHeight="1" x14ac:dyDescent="0.2">
      <c r="A3" s="56"/>
      <c r="B3" s="773">
        <f>INDICE!A3</f>
        <v>44044</v>
      </c>
      <c r="C3" s="773">
        <v>41671</v>
      </c>
      <c r="D3" s="772" t="s">
        <v>116</v>
      </c>
      <c r="E3" s="772"/>
      <c r="F3" s="772" t="s">
        <v>117</v>
      </c>
      <c r="G3" s="772"/>
      <c r="H3" s="187"/>
    </row>
    <row r="4" spans="1:8" ht="25.5" x14ac:dyDescent="0.2">
      <c r="A4" s="66"/>
      <c r="B4" s="188" t="s">
        <v>54</v>
      </c>
      <c r="C4" s="189" t="s">
        <v>462</v>
      </c>
      <c r="D4" s="188" t="s">
        <v>54</v>
      </c>
      <c r="E4" s="189" t="s">
        <v>462</v>
      </c>
      <c r="F4" s="188" t="s">
        <v>54</v>
      </c>
      <c r="G4" s="190" t="s">
        <v>462</v>
      </c>
      <c r="H4" s="189" t="s">
        <v>107</v>
      </c>
    </row>
    <row r="5" spans="1:8" x14ac:dyDescent="0.2">
      <c r="A5" s="3" t="s">
        <v>503</v>
      </c>
      <c r="B5" s="71">
        <v>18179.156999999999</v>
      </c>
      <c r="C5" s="72">
        <v>-11.916573471404289</v>
      </c>
      <c r="D5" s="71">
        <v>104488.00199999999</v>
      </c>
      <c r="E5" s="72">
        <v>-14.043964527094561</v>
      </c>
      <c r="F5" s="71">
        <v>165284.15</v>
      </c>
      <c r="G5" s="59">
        <v>-3.3686046609656746</v>
      </c>
      <c r="H5" s="72">
        <v>44.780946055825787</v>
      </c>
    </row>
    <row r="6" spans="1:8" x14ac:dyDescent="0.2">
      <c r="A6" s="3" t="s">
        <v>502</v>
      </c>
      <c r="B6" s="58">
        <v>9099.7839999999997</v>
      </c>
      <c r="C6" s="191">
        <v>-6.0701781839404267</v>
      </c>
      <c r="D6" s="58">
        <v>80382.019</v>
      </c>
      <c r="E6" s="59">
        <v>-9.09976274367434</v>
      </c>
      <c r="F6" s="58">
        <v>125423.85400000001</v>
      </c>
      <c r="G6" s="59">
        <v>-5.3627790767170991</v>
      </c>
      <c r="H6" s="59">
        <v>33.981472755178096</v>
      </c>
    </row>
    <row r="7" spans="1:8" x14ac:dyDescent="0.2">
      <c r="A7" s="3" t="s">
        <v>501</v>
      </c>
      <c r="B7" s="95">
        <v>1755.345</v>
      </c>
      <c r="C7" s="191">
        <v>-0.1989942263246619</v>
      </c>
      <c r="D7" s="95">
        <v>42082.974000000002</v>
      </c>
      <c r="E7" s="191">
        <v>-9.1319813280281803</v>
      </c>
      <c r="F7" s="95">
        <v>67058.539000000004</v>
      </c>
      <c r="G7" s="191">
        <v>-4.7769987336598509</v>
      </c>
      <c r="H7" s="191">
        <v>18.168377412725238</v>
      </c>
    </row>
    <row r="8" spans="1:8" x14ac:dyDescent="0.2">
      <c r="A8" s="437" t="s">
        <v>329</v>
      </c>
      <c r="B8" s="95">
        <v>929.99699999999996</v>
      </c>
      <c r="C8" s="73">
        <v>7.0846512656180014</v>
      </c>
      <c r="D8" s="95">
        <v>7619.7790000000005</v>
      </c>
      <c r="E8" s="73">
        <v>5.0965585395844153</v>
      </c>
      <c r="F8" s="95">
        <v>11328.272000000001</v>
      </c>
      <c r="G8" s="191">
        <v>5.1456944809395981</v>
      </c>
      <c r="H8" s="191">
        <v>3.069203776270875</v>
      </c>
    </row>
    <row r="9" spans="1:8" x14ac:dyDescent="0.2">
      <c r="A9" s="218" t="s">
        <v>187</v>
      </c>
      <c r="B9" s="219">
        <v>29964.282999999999</v>
      </c>
      <c r="C9" s="220">
        <v>-9.0716636520867802</v>
      </c>
      <c r="D9" s="219">
        <v>234572.774</v>
      </c>
      <c r="E9" s="220">
        <v>-10.995339260813518</v>
      </c>
      <c r="F9" s="219">
        <v>369094.815</v>
      </c>
      <c r="G9" s="220">
        <v>-4.0748407950052057</v>
      </c>
      <c r="H9" s="221">
        <v>100</v>
      </c>
    </row>
    <row r="10" spans="1:8" x14ac:dyDescent="0.2">
      <c r="A10" s="80"/>
      <c r="B10" s="3"/>
      <c r="C10" s="3"/>
      <c r="D10" s="3"/>
      <c r="E10" s="3"/>
      <c r="F10" s="3"/>
      <c r="G10" s="108"/>
      <c r="H10" s="55" t="s">
        <v>223</v>
      </c>
    </row>
    <row r="11" spans="1:8" x14ac:dyDescent="0.2">
      <c r="A11" s="80" t="s">
        <v>593</v>
      </c>
      <c r="B11" s="80"/>
      <c r="C11" s="204"/>
      <c r="D11" s="204"/>
      <c r="E11" s="204"/>
      <c r="F11" s="80"/>
      <c r="G11" s="80"/>
      <c r="H11" s="80"/>
    </row>
    <row r="12" spans="1:8" x14ac:dyDescent="0.2">
      <c r="A12" s="80" t="s">
        <v>500</v>
      </c>
      <c r="B12" s="108"/>
      <c r="C12" s="108"/>
      <c r="D12" s="108"/>
      <c r="E12" s="108"/>
      <c r="F12" s="108"/>
      <c r="G12" s="108"/>
      <c r="H12" s="108"/>
    </row>
    <row r="13" spans="1:8" x14ac:dyDescent="0.2">
      <c r="A13" s="442" t="s">
        <v>550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328</v>
      </c>
    </row>
  </sheetData>
  <mergeCells count="3">
    <mergeCell ref="B3:C3"/>
    <mergeCell ref="D3:E3"/>
    <mergeCell ref="F3:G3"/>
  </mergeCells>
  <conditionalFormatting sqref="C8">
    <cfRule type="cellIs" dxfId="50" priority="3" operator="between">
      <formula>-0.5</formula>
      <formula>0.5</formula>
    </cfRule>
    <cfRule type="cellIs" dxfId="49" priority="4" operator="between">
      <formula>0</formula>
      <formula>0.49</formula>
    </cfRule>
  </conditionalFormatting>
  <conditionalFormatting sqref="E8">
    <cfRule type="cellIs" dxfId="48" priority="1" operator="between">
      <formula>-0.5</formula>
      <formula>0.5</formula>
    </cfRule>
    <cfRule type="cellIs" dxfId="47"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62" t="s">
        <v>504</v>
      </c>
      <c r="B1" s="162"/>
      <c r="C1" s="162"/>
      <c r="D1" s="162"/>
    </row>
    <row r="2" spans="1:4" x14ac:dyDescent="0.2">
      <c r="A2" s="163"/>
      <c r="B2" s="163"/>
      <c r="C2" s="163"/>
      <c r="D2" s="163"/>
    </row>
    <row r="3" spans="1:4" x14ac:dyDescent="0.2">
      <c r="A3" s="558"/>
      <c r="B3" s="807">
        <v>2018</v>
      </c>
      <c r="C3" s="807">
        <v>2019</v>
      </c>
      <c r="D3" s="807">
        <v>2020</v>
      </c>
    </row>
    <row r="4" spans="1:4" x14ac:dyDescent="0.2">
      <c r="A4" s="826"/>
      <c r="B4" s="808"/>
      <c r="C4" s="808"/>
      <c r="D4" s="808"/>
    </row>
    <row r="5" spans="1:4" x14ac:dyDescent="0.2">
      <c r="A5" s="574" t="s">
        <v>330</v>
      </c>
      <c r="B5" s="827">
        <v>5.7487004836972284</v>
      </c>
      <c r="C5" s="827">
        <v>1.822695101900778</v>
      </c>
      <c r="D5" s="827">
        <v>12.650864272011262</v>
      </c>
    </row>
    <row r="6" spans="1:4" x14ac:dyDescent="0.2">
      <c r="A6" s="18" t="s">
        <v>128</v>
      </c>
      <c r="B6" s="406">
        <v>6.5351849095284038</v>
      </c>
      <c r="C6" s="406">
        <v>0.48462712679196884</v>
      </c>
      <c r="D6" s="406">
        <v>12.637846034623449</v>
      </c>
    </row>
    <row r="7" spans="1:4" x14ac:dyDescent="0.2">
      <c r="A7" s="18" t="s">
        <v>129</v>
      </c>
      <c r="B7" s="406">
        <v>7.4997107726445229</v>
      </c>
      <c r="C7" s="406">
        <v>-0.34332023939157619</v>
      </c>
      <c r="D7" s="406">
        <v>12.250988190745208</v>
      </c>
    </row>
    <row r="8" spans="1:4" x14ac:dyDescent="0.2">
      <c r="A8" s="18" t="s">
        <v>130</v>
      </c>
      <c r="B8" s="406">
        <v>9.0122605104725686</v>
      </c>
      <c r="C8" s="406">
        <v>-0.24635240774277928</v>
      </c>
      <c r="D8" s="406">
        <v>9.1341336583696062</v>
      </c>
    </row>
    <row r="9" spans="1:4" x14ac:dyDescent="0.2">
      <c r="A9" s="18" t="s">
        <v>131</v>
      </c>
      <c r="B9" s="406">
        <v>9.6426572365638279</v>
      </c>
      <c r="C9" s="406">
        <v>0.10018557393488346</v>
      </c>
      <c r="D9" s="406">
        <v>5.9099502259423939</v>
      </c>
    </row>
    <row r="10" spans="1:4" x14ac:dyDescent="0.2">
      <c r="A10" s="18" t="s">
        <v>132</v>
      </c>
      <c r="B10" s="406">
        <v>8.3697930190187968</v>
      </c>
      <c r="C10" s="406">
        <v>2.0659560140341449</v>
      </c>
      <c r="D10" s="406">
        <v>2.6835899015013256</v>
      </c>
    </row>
    <row r="11" spans="1:4" x14ac:dyDescent="0.2">
      <c r="A11" s="18" t="s">
        <v>133</v>
      </c>
      <c r="B11" s="406">
        <v>6.1954985214054386</v>
      </c>
      <c r="C11" s="406">
        <v>5.9499349248485576</v>
      </c>
      <c r="D11" s="406">
        <v>-1.0965830470743367</v>
      </c>
    </row>
    <row r="12" spans="1:4" x14ac:dyDescent="0.2">
      <c r="A12" s="18" t="s">
        <v>134</v>
      </c>
      <c r="B12" s="406">
        <v>4.8781099854367636</v>
      </c>
      <c r="C12" s="406">
        <v>8.5663177057720894</v>
      </c>
      <c r="D12" s="406">
        <v>-4.0748407950052057</v>
      </c>
    </row>
    <row r="13" spans="1:4" x14ac:dyDescent="0.2">
      <c r="A13" s="18" t="s">
        <v>135</v>
      </c>
      <c r="B13" s="406">
        <v>3.7384466569966004</v>
      </c>
      <c r="C13" s="406">
        <v>10.557304868069332</v>
      </c>
      <c r="D13" s="406" t="s">
        <v>527</v>
      </c>
    </row>
    <row r="14" spans="1:4" x14ac:dyDescent="0.2">
      <c r="A14" s="18" t="s">
        <v>136</v>
      </c>
      <c r="B14" s="406">
        <v>2.8435677935037451</v>
      </c>
      <c r="C14" s="406">
        <v>12.536336205143982</v>
      </c>
      <c r="D14" s="406" t="s">
        <v>527</v>
      </c>
    </row>
    <row r="15" spans="1:4" x14ac:dyDescent="0.2">
      <c r="A15" s="18" t="s">
        <v>137</v>
      </c>
      <c r="B15" s="406">
        <v>0.95526011864325433</v>
      </c>
      <c r="C15" s="406">
        <v>13.868066083801192</v>
      </c>
      <c r="D15" s="406" t="s">
        <v>527</v>
      </c>
    </row>
    <row r="16" spans="1:4" x14ac:dyDescent="0.2">
      <c r="A16" s="453" t="s">
        <v>138</v>
      </c>
      <c r="B16" s="460">
        <v>-0.52627767372553569</v>
      </c>
      <c r="C16" s="460">
        <v>14.571839531619688</v>
      </c>
      <c r="D16" s="460" t="s">
        <v>527</v>
      </c>
    </row>
    <row r="17" spans="4:4" x14ac:dyDescent="0.2">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8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45" customHeight="1" x14ac:dyDescent="0.2">
      <c r="A3" s="56"/>
      <c r="B3" s="766" t="s">
        <v>664</v>
      </c>
      <c r="C3" s="762" t="s">
        <v>433</v>
      </c>
      <c r="D3" s="766" t="s">
        <v>628</v>
      </c>
      <c r="E3" s="762" t="s">
        <v>433</v>
      </c>
      <c r="F3" s="768" t="s">
        <v>665</v>
      </c>
    </row>
    <row r="4" spans="1:6" x14ac:dyDescent="0.2">
      <c r="A4" s="66"/>
      <c r="B4" s="767"/>
      <c r="C4" s="763"/>
      <c r="D4" s="767"/>
      <c r="E4" s="763"/>
      <c r="F4" s="769"/>
    </row>
    <row r="5" spans="1:6" x14ac:dyDescent="0.2">
      <c r="A5" s="3" t="s">
        <v>108</v>
      </c>
      <c r="B5" s="58">
        <v>1357.5229769752555</v>
      </c>
      <c r="C5" s="59">
        <v>1.4909260337473202</v>
      </c>
      <c r="D5" s="58">
        <v>1587.751218114073</v>
      </c>
      <c r="E5" s="59">
        <v>1.723775474178264</v>
      </c>
      <c r="F5" s="59">
        <v>-14.500271737299128</v>
      </c>
    </row>
    <row r="6" spans="1:6" x14ac:dyDescent="0.2">
      <c r="A6" s="3" t="s">
        <v>118</v>
      </c>
      <c r="B6" s="58">
        <v>49203.336677175874</v>
      </c>
      <c r="C6" s="59">
        <v>54.038522252263157</v>
      </c>
      <c r="D6" s="58">
        <v>49027.89242380816</v>
      </c>
      <c r="E6" s="59">
        <v>53.228161658219513</v>
      </c>
      <c r="F6" s="59">
        <v>0.35784579898139235</v>
      </c>
    </row>
    <row r="7" spans="1:6" x14ac:dyDescent="0.2">
      <c r="A7" s="3" t="s">
        <v>119</v>
      </c>
      <c r="B7" s="58">
        <v>13979.787044005036</v>
      </c>
      <c r="C7" s="59">
        <v>15.353573238657983</v>
      </c>
      <c r="D7" s="58">
        <v>14735.081685296647</v>
      </c>
      <c r="E7" s="59">
        <v>15.997451067490099</v>
      </c>
      <c r="F7" s="59">
        <v>-5.1258259534813435</v>
      </c>
    </row>
    <row r="8" spans="1:6" x14ac:dyDescent="0.2">
      <c r="A8" s="3" t="s">
        <v>120</v>
      </c>
      <c r="B8" s="58">
        <v>20212.881198654522</v>
      </c>
      <c r="C8" s="59">
        <v>22.199190221636353</v>
      </c>
      <c r="D8" s="58">
        <v>20504.299226139294</v>
      </c>
      <c r="E8" s="59">
        <v>22.260923322240465</v>
      </c>
      <c r="F8" s="59">
        <v>-1.4212532906916697</v>
      </c>
    </row>
    <row r="9" spans="1:6" x14ac:dyDescent="0.2">
      <c r="A9" s="3" t="s">
        <v>121</v>
      </c>
      <c r="B9" s="58">
        <v>6294.5324407768403</v>
      </c>
      <c r="C9" s="59">
        <v>6.9130927766184787</v>
      </c>
      <c r="D9" s="58">
        <v>6249.6821234355575</v>
      </c>
      <c r="E9" s="59">
        <v>6.7850987250916743</v>
      </c>
      <c r="F9" s="59">
        <v>0.71764157689075869</v>
      </c>
    </row>
    <row r="10" spans="1:6" x14ac:dyDescent="0.2">
      <c r="A10" s="704" t="s">
        <v>113</v>
      </c>
      <c r="B10" s="58">
        <v>4.2753415496321772</v>
      </c>
      <c r="C10" s="73" t="s">
        <v>666</v>
      </c>
      <c r="D10" s="58">
        <v>4.2275723703066781</v>
      </c>
      <c r="E10" s="73" t="s">
        <v>666</v>
      </c>
      <c r="F10" s="59">
        <v>1.1299435028248559</v>
      </c>
    </row>
    <row r="11" spans="1:6" x14ac:dyDescent="0.2">
      <c r="A11" s="60" t="s">
        <v>115</v>
      </c>
      <c r="B11" s="61">
        <v>91052.335679137148</v>
      </c>
      <c r="C11" s="62">
        <v>100</v>
      </c>
      <c r="D11" s="61">
        <v>92108.934249164042</v>
      </c>
      <c r="E11" s="62">
        <v>99.999999999999986</v>
      </c>
      <c r="F11" s="62">
        <v>-1.1471184403987209</v>
      </c>
    </row>
    <row r="12" spans="1:6" x14ac:dyDescent="0.2">
      <c r="A12" s="3"/>
      <c r="B12" s="3"/>
      <c r="C12" s="3"/>
      <c r="D12" s="3"/>
      <c r="E12" s="3"/>
      <c r="F12" s="55" t="s">
        <v>592</v>
      </c>
    </row>
    <row r="13" spans="1:6" x14ac:dyDescent="0.2">
      <c r="A13" s="442" t="s">
        <v>667</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375" style="557" customWidth="1"/>
    <col min="2" max="12" width="11" style="557"/>
    <col min="13" max="45" width="11" style="18"/>
    <col min="46" max="16384" width="11" style="557"/>
  </cols>
  <sheetData>
    <row r="1" spans="1:12" x14ac:dyDescent="0.2">
      <c r="A1" s="809" t="s">
        <v>506</v>
      </c>
      <c r="B1" s="809"/>
      <c r="C1" s="809"/>
      <c r="D1" s="809"/>
      <c r="E1" s="809"/>
      <c r="F1" s="809"/>
      <c r="G1" s="18"/>
      <c r="H1" s="18"/>
      <c r="I1" s="18"/>
      <c r="J1" s="18"/>
      <c r="K1" s="18"/>
      <c r="L1" s="18"/>
    </row>
    <row r="2" spans="1:12" x14ac:dyDescent="0.2">
      <c r="A2" s="810"/>
      <c r="B2" s="810"/>
      <c r="C2" s="810"/>
      <c r="D2" s="810"/>
      <c r="E2" s="810"/>
      <c r="F2" s="810"/>
      <c r="G2" s="18"/>
      <c r="H2" s="18"/>
      <c r="I2" s="18"/>
      <c r="J2" s="18"/>
      <c r="K2" s="586"/>
      <c r="L2" s="55" t="s">
        <v>480</v>
      </c>
    </row>
    <row r="3" spans="1:12" x14ac:dyDescent="0.2">
      <c r="A3" s="587"/>
      <c r="B3" s="811">
        <f>INDICE!A3</f>
        <v>44044</v>
      </c>
      <c r="C3" s="812">
        <v>41671</v>
      </c>
      <c r="D3" s="812">
        <v>41671</v>
      </c>
      <c r="E3" s="812">
        <v>41671</v>
      </c>
      <c r="F3" s="813">
        <v>41671</v>
      </c>
      <c r="G3" s="814" t="s">
        <v>117</v>
      </c>
      <c r="H3" s="812"/>
      <c r="I3" s="812"/>
      <c r="J3" s="812"/>
      <c r="K3" s="812"/>
      <c r="L3" s="815" t="s">
        <v>107</v>
      </c>
    </row>
    <row r="4" spans="1:12" x14ac:dyDescent="0.2">
      <c r="A4" s="563"/>
      <c r="B4" s="224" t="s">
        <v>331</v>
      </c>
      <c r="C4" s="224" t="s">
        <v>332</v>
      </c>
      <c r="D4" s="225" t="s">
        <v>333</v>
      </c>
      <c r="E4" s="225" t="s">
        <v>334</v>
      </c>
      <c r="F4" s="226" t="s">
        <v>187</v>
      </c>
      <c r="G4" s="227" t="s">
        <v>331</v>
      </c>
      <c r="H4" s="167" t="s">
        <v>332</v>
      </c>
      <c r="I4" s="228" t="s">
        <v>333</v>
      </c>
      <c r="J4" s="228" t="s">
        <v>334</v>
      </c>
      <c r="K4" s="228" t="s">
        <v>187</v>
      </c>
      <c r="L4" s="816"/>
    </row>
    <row r="5" spans="1:12" x14ac:dyDescent="0.2">
      <c r="A5" s="560" t="s">
        <v>154</v>
      </c>
      <c r="B5" s="445">
        <v>5105.9780000000001</v>
      </c>
      <c r="C5" s="445">
        <v>579.42499999999995</v>
      </c>
      <c r="D5" s="445">
        <v>95.418999999999997</v>
      </c>
      <c r="E5" s="445">
        <v>291.88200000000001</v>
      </c>
      <c r="F5" s="588">
        <v>6072.7039999999997</v>
      </c>
      <c r="G5" s="445">
        <v>43490.362999999998</v>
      </c>
      <c r="H5" s="445">
        <v>7146.4629999999997</v>
      </c>
      <c r="I5" s="445">
        <v>2530.3090000000002</v>
      </c>
      <c r="J5" s="445">
        <v>2880.2179999999998</v>
      </c>
      <c r="K5" s="589">
        <v>56047.353000000003</v>
      </c>
      <c r="L5" s="72">
        <v>15.183837725639881</v>
      </c>
    </row>
    <row r="6" spans="1:12" x14ac:dyDescent="0.2">
      <c r="A6" s="562" t="s">
        <v>155</v>
      </c>
      <c r="B6" s="445">
        <v>1296.5070000000001</v>
      </c>
      <c r="C6" s="445">
        <v>626.29700000000003</v>
      </c>
      <c r="D6" s="445">
        <v>57.557000000000002</v>
      </c>
      <c r="E6" s="445">
        <v>56.712000000000003</v>
      </c>
      <c r="F6" s="590">
        <v>2037.0730000000001</v>
      </c>
      <c r="G6" s="445">
        <v>9339.7219999999998</v>
      </c>
      <c r="H6" s="445">
        <v>8342.6209999999992</v>
      </c>
      <c r="I6" s="445">
        <v>2939.9589999999998</v>
      </c>
      <c r="J6" s="445">
        <v>747.78399999999999</v>
      </c>
      <c r="K6" s="591">
        <v>21370.085999999999</v>
      </c>
      <c r="L6" s="59">
        <v>5.7893888049801143</v>
      </c>
    </row>
    <row r="7" spans="1:12" x14ac:dyDescent="0.2">
      <c r="A7" s="562" t="s">
        <v>156</v>
      </c>
      <c r="B7" s="445">
        <v>735.01900000000001</v>
      </c>
      <c r="C7" s="445">
        <v>309.12400000000002</v>
      </c>
      <c r="D7" s="445">
        <v>64.557000000000002</v>
      </c>
      <c r="E7" s="445">
        <v>13.125</v>
      </c>
      <c r="F7" s="590">
        <v>1121.825</v>
      </c>
      <c r="G7" s="445">
        <v>5642.018</v>
      </c>
      <c r="H7" s="445">
        <v>5134.0479999999998</v>
      </c>
      <c r="I7" s="445">
        <v>2011.1579999999999</v>
      </c>
      <c r="J7" s="445">
        <v>189.54</v>
      </c>
      <c r="K7" s="591">
        <v>12976.763999999999</v>
      </c>
      <c r="L7" s="59">
        <v>3.5155465554265417</v>
      </c>
    </row>
    <row r="8" spans="1:12" x14ac:dyDescent="0.2">
      <c r="A8" s="562" t="s">
        <v>157</v>
      </c>
      <c r="B8" s="445">
        <v>770.71</v>
      </c>
      <c r="C8" s="96">
        <v>3.3119999999999998</v>
      </c>
      <c r="D8" s="445">
        <v>44.709000000000003</v>
      </c>
      <c r="E8" s="96">
        <v>1.218</v>
      </c>
      <c r="F8" s="590">
        <v>819.94899999999996</v>
      </c>
      <c r="G8" s="445">
        <v>6102.8090000000002</v>
      </c>
      <c r="H8" s="445">
        <v>103.185</v>
      </c>
      <c r="I8" s="445">
        <v>816.42600000000004</v>
      </c>
      <c r="J8" s="445">
        <v>14.1</v>
      </c>
      <c r="K8" s="591">
        <v>7036.5200000000013</v>
      </c>
      <c r="L8" s="59">
        <v>1.9062698256815007</v>
      </c>
    </row>
    <row r="9" spans="1:12" x14ac:dyDescent="0.2">
      <c r="A9" s="562" t="s">
        <v>589</v>
      </c>
      <c r="B9" s="445">
        <v>0</v>
      </c>
      <c r="C9" s="445">
        <v>0</v>
      </c>
      <c r="D9" s="445">
        <v>0</v>
      </c>
      <c r="E9" s="96">
        <v>1.492</v>
      </c>
      <c r="F9" s="641">
        <v>1.492</v>
      </c>
      <c r="G9" s="445">
        <v>0</v>
      </c>
      <c r="H9" s="445">
        <v>0</v>
      </c>
      <c r="I9" s="445">
        <v>0</v>
      </c>
      <c r="J9" s="445">
        <v>11.23</v>
      </c>
      <c r="K9" s="591">
        <v>11.23</v>
      </c>
      <c r="L9" s="96">
        <v>3.0423291829488512E-3</v>
      </c>
    </row>
    <row r="10" spans="1:12" x14ac:dyDescent="0.2">
      <c r="A10" s="562" t="s">
        <v>159</v>
      </c>
      <c r="B10" s="445">
        <v>209.934</v>
      </c>
      <c r="C10" s="445">
        <v>104.819</v>
      </c>
      <c r="D10" s="445">
        <v>39.021999999999998</v>
      </c>
      <c r="E10" s="445">
        <v>1.145</v>
      </c>
      <c r="F10" s="590">
        <v>354.91999999999996</v>
      </c>
      <c r="G10" s="445">
        <v>2895.1790000000001</v>
      </c>
      <c r="H10" s="445">
        <v>1660.9670000000001</v>
      </c>
      <c r="I10" s="445">
        <v>1099.1279999999999</v>
      </c>
      <c r="J10" s="445">
        <v>24.745999999999999</v>
      </c>
      <c r="K10" s="591">
        <v>5680.02</v>
      </c>
      <c r="L10" s="59">
        <v>1.5387792168952033</v>
      </c>
    </row>
    <row r="11" spans="1:12" x14ac:dyDescent="0.2">
      <c r="A11" s="562" t="s">
        <v>160</v>
      </c>
      <c r="B11" s="445">
        <v>315.98500000000001</v>
      </c>
      <c r="C11" s="445">
        <v>755.91399999999999</v>
      </c>
      <c r="D11" s="445">
        <v>154.66</v>
      </c>
      <c r="E11" s="445">
        <v>42.506</v>
      </c>
      <c r="F11" s="590">
        <v>1269.0650000000001</v>
      </c>
      <c r="G11" s="445">
        <v>3608.9870000000001</v>
      </c>
      <c r="H11" s="445">
        <v>11170.063</v>
      </c>
      <c r="I11" s="445">
        <v>6518.7439999999997</v>
      </c>
      <c r="J11" s="445">
        <v>625.79700000000003</v>
      </c>
      <c r="K11" s="591">
        <v>21923.590999999997</v>
      </c>
      <c r="L11" s="59">
        <v>5.9393393316415652</v>
      </c>
    </row>
    <row r="12" spans="1:12" x14ac:dyDescent="0.2">
      <c r="A12" s="562" t="s">
        <v>530</v>
      </c>
      <c r="B12" s="445">
        <v>1319.3610000000001</v>
      </c>
      <c r="C12" s="445">
        <v>372.166</v>
      </c>
      <c r="D12" s="445">
        <v>63.091999999999999</v>
      </c>
      <c r="E12" s="445">
        <v>53.555999999999997</v>
      </c>
      <c r="F12" s="590">
        <v>1808.1750000000002</v>
      </c>
      <c r="G12" s="445">
        <v>11508.787</v>
      </c>
      <c r="H12" s="445">
        <v>4603.9390000000003</v>
      </c>
      <c r="I12" s="445">
        <v>2776.96</v>
      </c>
      <c r="J12" s="445">
        <v>597.17600000000004</v>
      </c>
      <c r="K12" s="591">
        <v>19486.862000000001</v>
      </c>
      <c r="L12" s="59">
        <v>5.2792029338109545</v>
      </c>
    </row>
    <row r="13" spans="1:12" x14ac:dyDescent="0.2">
      <c r="A13" s="562" t="s">
        <v>161</v>
      </c>
      <c r="B13" s="445">
        <v>1484.8040000000001</v>
      </c>
      <c r="C13" s="445">
        <v>2606.8530000000001</v>
      </c>
      <c r="D13" s="445">
        <v>434.334</v>
      </c>
      <c r="E13" s="445">
        <v>197.51400000000001</v>
      </c>
      <c r="F13" s="590">
        <v>4723.5050000000001</v>
      </c>
      <c r="G13" s="445">
        <v>13764.579</v>
      </c>
      <c r="H13" s="445">
        <v>33731.74</v>
      </c>
      <c r="I13" s="445">
        <v>15261.419</v>
      </c>
      <c r="J13" s="445">
        <v>2370.558</v>
      </c>
      <c r="K13" s="591">
        <v>65128.295999999995</v>
      </c>
      <c r="L13" s="59">
        <v>17.643963985443538</v>
      </c>
    </row>
    <row r="14" spans="1:12" x14ac:dyDescent="0.2">
      <c r="A14" s="562" t="s">
        <v>335</v>
      </c>
      <c r="B14" s="445">
        <v>684.62300000000005</v>
      </c>
      <c r="C14" s="445">
        <v>1461.992</v>
      </c>
      <c r="D14" s="445">
        <v>109.735</v>
      </c>
      <c r="E14" s="445">
        <v>104.401</v>
      </c>
      <c r="F14" s="590">
        <v>2360.7509999999997</v>
      </c>
      <c r="G14" s="445">
        <v>12310.290999999999</v>
      </c>
      <c r="H14" s="445">
        <v>19600.327000000001</v>
      </c>
      <c r="I14" s="445">
        <v>3424.9859999999999</v>
      </c>
      <c r="J14" s="445">
        <v>1172.3710000000001</v>
      </c>
      <c r="K14" s="591">
        <v>36507.974999999999</v>
      </c>
      <c r="L14" s="59">
        <v>9.8904076360522772</v>
      </c>
    </row>
    <row r="15" spans="1:12" x14ac:dyDescent="0.2">
      <c r="A15" s="562" t="s">
        <v>164</v>
      </c>
      <c r="B15" s="445">
        <v>0</v>
      </c>
      <c r="C15" s="445">
        <v>264.14100000000002</v>
      </c>
      <c r="D15" s="445">
        <v>12.882</v>
      </c>
      <c r="E15" s="445">
        <v>48.970999999999997</v>
      </c>
      <c r="F15" s="590">
        <v>325.99400000000003</v>
      </c>
      <c r="G15" s="96">
        <v>7.3999999999999996E-2</v>
      </c>
      <c r="H15" s="445">
        <v>1770.944</v>
      </c>
      <c r="I15" s="445">
        <v>516.64200000000005</v>
      </c>
      <c r="J15" s="445">
        <v>519.65899999999999</v>
      </c>
      <c r="K15" s="591">
        <v>2807.319</v>
      </c>
      <c r="L15" s="59">
        <v>0.76053326086792394</v>
      </c>
    </row>
    <row r="16" spans="1:12" x14ac:dyDescent="0.2">
      <c r="A16" s="562" t="s">
        <v>165</v>
      </c>
      <c r="B16" s="445">
        <v>749.07600000000002</v>
      </c>
      <c r="C16" s="445">
        <v>602.89099999999996</v>
      </c>
      <c r="D16" s="445">
        <v>78.180000000000007</v>
      </c>
      <c r="E16" s="445">
        <v>34.634</v>
      </c>
      <c r="F16" s="590">
        <v>1464.7810000000002</v>
      </c>
      <c r="G16" s="445">
        <v>9764.9009999999998</v>
      </c>
      <c r="H16" s="445">
        <v>7079.2420000000002</v>
      </c>
      <c r="I16" s="445">
        <v>2277.529</v>
      </c>
      <c r="J16" s="445">
        <v>684.255</v>
      </c>
      <c r="K16" s="591">
        <v>19805.927</v>
      </c>
      <c r="L16" s="59">
        <v>5.3656411137537479</v>
      </c>
    </row>
    <row r="17" spans="1:12" x14ac:dyDescent="0.2">
      <c r="A17" s="562" t="s">
        <v>166</v>
      </c>
      <c r="B17" s="96">
        <v>38.014000000000003</v>
      </c>
      <c r="C17" s="445">
        <v>52.226999999999997</v>
      </c>
      <c r="D17" s="445">
        <v>22.396999999999998</v>
      </c>
      <c r="E17" s="445">
        <v>5.8639999999999999</v>
      </c>
      <c r="F17" s="590">
        <v>118.50200000000001</v>
      </c>
      <c r="G17" s="445">
        <v>1282.4860000000001</v>
      </c>
      <c r="H17" s="445">
        <v>633.49400000000003</v>
      </c>
      <c r="I17" s="445">
        <v>1027.952</v>
      </c>
      <c r="J17" s="445">
        <v>76.474999999999994</v>
      </c>
      <c r="K17" s="591">
        <v>3020.4069999999997</v>
      </c>
      <c r="L17" s="59">
        <v>0.8182611184757782</v>
      </c>
    </row>
    <row r="18" spans="1:12" x14ac:dyDescent="0.2">
      <c r="A18" s="562" t="s">
        <v>167</v>
      </c>
      <c r="B18" s="445">
        <v>172.92</v>
      </c>
      <c r="C18" s="445">
        <v>221.80199999999999</v>
      </c>
      <c r="D18" s="445">
        <v>360.99</v>
      </c>
      <c r="E18" s="445">
        <v>21.231999999999999</v>
      </c>
      <c r="F18" s="590">
        <v>776.94399999999996</v>
      </c>
      <c r="G18" s="445">
        <v>2012.8050000000001</v>
      </c>
      <c r="H18" s="445">
        <v>3354.511</v>
      </c>
      <c r="I18" s="445">
        <v>17925.491999999998</v>
      </c>
      <c r="J18" s="445">
        <v>247.36600000000001</v>
      </c>
      <c r="K18" s="591">
        <v>23540.173999999999</v>
      </c>
      <c r="L18" s="59">
        <v>6.377289254843614</v>
      </c>
    </row>
    <row r="19" spans="1:12" x14ac:dyDescent="0.2">
      <c r="A19" s="562" t="s">
        <v>169</v>
      </c>
      <c r="B19" s="445">
        <v>3288.7910000000002</v>
      </c>
      <c r="C19" s="445">
        <v>149.673</v>
      </c>
      <c r="D19" s="445">
        <v>20.056999999999999</v>
      </c>
      <c r="E19" s="445">
        <v>35.387</v>
      </c>
      <c r="F19" s="590">
        <v>3493.9079999999999</v>
      </c>
      <c r="G19" s="445">
        <v>27347.319</v>
      </c>
      <c r="H19" s="445">
        <v>1808.386</v>
      </c>
      <c r="I19" s="445">
        <v>600.471</v>
      </c>
      <c r="J19" s="445">
        <v>711.40200000000004</v>
      </c>
      <c r="K19" s="591">
        <v>30467.578000000001</v>
      </c>
      <c r="L19" s="59">
        <v>8.2539983689377028</v>
      </c>
    </row>
    <row r="20" spans="1:12" x14ac:dyDescent="0.2">
      <c r="A20" s="562" t="s">
        <v>170</v>
      </c>
      <c r="B20" s="445">
        <v>797.49099999999999</v>
      </c>
      <c r="C20" s="445">
        <v>374.42500000000001</v>
      </c>
      <c r="D20" s="445">
        <v>58.103999999999999</v>
      </c>
      <c r="E20" s="445">
        <v>12.771000000000001</v>
      </c>
      <c r="F20" s="590">
        <v>1242.7909999999999</v>
      </c>
      <c r="G20" s="445">
        <v>5454.0069999999996</v>
      </c>
      <c r="H20" s="445">
        <v>5268.0240000000003</v>
      </c>
      <c r="I20" s="445">
        <v>2271.2080000000001</v>
      </c>
      <c r="J20" s="445">
        <v>172.42699999999999</v>
      </c>
      <c r="K20" s="591">
        <v>13165.665999999999</v>
      </c>
      <c r="L20" s="59">
        <v>3.5667221624895338</v>
      </c>
    </row>
    <row r="21" spans="1:12" x14ac:dyDescent="0.2">
      <c r="A21" s="562" t="s">
        <v>171</v>
      </c>
      <c r="B21" s="445">
        <v>1209.9449999999999</v>
      </c>
      <c r="C21" s="445">
        <v>614.72199999999998</v>
      </c>
      <c r="D21" s="445">
        <v>139.596</v>
      </c>
      <c r="E21" s="445">
        <v>7.585</v>
      </c>
      <c r="F21" s="590">
        <v>1971.848</v>
      </c>
      <c r="G21" s="445">
        <v>10759.821</v>
      </c>
      <c r="H21" s="445">
        <v>14014.841</v>
      </c>
      <c r="I21" s="445">
        <v>5090.7470000000003</v>
      </c>
      <c r="J21" s="445">
        <v>283.90199999999999</v>
      </c>
      <c r="K21" s="591">
        <v>30149.310999999998</v>
      </c>
      <c r="L21" s="59">
        <v>8.1677763758771853</v>
      </c>
    </row>
    <row r="22" spans="1:12" x14ac:dyDescent="0.2">
      <c r="A22" s="229" t="s">
        <v>115</v>
      </c>
      <c r="B22" s="178">
        <v>18179.158000000003</v>
      </c>
      <c r="C22" s="178">
        <v>9099.7829999999976</v>
      </c>
      <c r="D22" s="178">
        <v>1755.2909999999999</v>
      </c>
      <c r="E22" s="178">
        <v>929.99500000000012</v>
      </c>
      <c r="F22" s="592">
        <v>29964.226999999999</v>
      </c>
      <c r="G22" s="593">
        <v>165284.14799999999</v>
      </c>
      <c r="H22" s="178">
        <v>125422.79500000001</v>
      </c>
      <c r="I22" s="178">
        <v>67089.12999999999</v>
      </c>
      <c r="J22" s="178">
        <v>11329.005999999999</v>
      </c>
      <c r="K22" s="178">
        <v>369125.07899999997</v>
      </c>
      <c r="L22" s="179">
        <v>100</v>
      </c>
    </row>
    <row r="23" spans="1:12" x14ac:dyDescent="0.2">
      <c r="A23" s="18"/>
      <c r="B23" s="18"/>
      <c r="C23" s="18"/>
      <c r="D23" s="18"/>
      <c r="E23" s="18"/>
      <c r="F23" s="18"/>
      <c r="G23" s="18"/>
      <c r="H23" s="18"/>
      <c r="I23" s="18"/>
      <c r="J23" s="18"/>
      <c r="L23" s="165" t="s">
        <v>223</v>
      </c>
    </row>
    <row r="24" spans="1:12" x14ac:dyDescent="0.2">
      <c r="A24" s="80" t="s">
        <v>505</v>
      </c>
      <c r="B24" s="565"/>
      <c r="C24" s="594"/>
      <c r="D24" s="594"/>
      <c r="E24" s="594"/>
      <c r="F24" s="594"/>
      <c r="G24" s="18"/>
      <c r="H24" s="18"/>
      <c r="I24" s="18"/>
      <c r="J24" s="18"/>
      <c r="K24" s="18"/>
      <c r="L24" s="18"/>
    </row>
    <row r="25" spans="1:12" x14ac:dyDescent="0.2">
      <c r="A25" s="80" t="s">
        <v>224</v>
      </c>
      <c r="B25" s="565"/>
      <c r="C25" s="565"/>
      <c r="D25" s="565"/>
      <c r="E25" s="565"/>
      <c r="F25" s="595"/>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46" priority="27" operator="between">
      <formula>0</formula>
      <formula>0.5</formula>
    </cfRule>
    <cfRule type="cellIs" dxfId="45" priority="28" operator="between">
      <formula>0</formula>
      <formula>0.49</formula>
    </cfRule>
  </conditionalFormatting>
  <conditionalFormatting sqref="B17">
    <cfRule type="cellIs" dxfId="44" priority="25" operator="between">
      <formula>0</formula>
      <formula>0.5</formula>
    </cfRule>
    <cfRule type="cellIs" dxfId="43" priority="26" operator="between">
      <formula>0</formula>
      <formula>0.49</formula>
    </cfRule>
  </conditionalFormatting>
  <conditionalFormatting sqref="L9">
    <cfRule type="cellIs" dxfId="42" priority="23" operator="between">
      <formula>0</formula>
      <formula>0.5</formula>
    </cfRule>
    <cfRule type="cellIs" dxfId="41" priority="24" operator="between">
      <formula>0</formula>
      <formula>0.49</formula>
    </cfRule>
  </conditionalFormatting>
  <conditionalFormatting sqref="E8">
    <cfRule type="cellIs" dxfId="40" priority="21" operator="between">
      <formula>0</formula>
      <formula>0.5</formula>
    </cfRule>
    <cfRule type="cellIs" dxfId="39" priority="22" operator="between">
      <formula>0</formula>
      <formula>0.49</formula>
    </cfRule>
  </conditionalFormatting>
  <conditionalFormatting sqref="G15">
    <cfRule type="cellIs" dxfId="38" priority="17" operator="between">
      <formula>0</formula>
      <formula>0.5</formula>
    </cfRule>
    <cfRule type="cellIs" dxfId="37" priority="18" operator="between">
      <formula>0</formula>
      <formula>0.49</formula>
    </cfRule>
  </conditionalFormatting>
  <conditionalFormatting sqref="E9">
    <cfRule type="cellIs" dxfId="36" priority="11" operator="between">
      <formula>0</formula>
      <formula>0.5</formula>
    </cfRule>
    <cfRule type="cellIs" dxfId="35" priority="12" operator="between">
      <formula>0</formula>
      <formula>0.49</formula>
    </cfRule>
  </conditionalFormatting>
  <conditionalFormatting sqref="F9">
    <cfRule type="cellIs" dxfId="34" priority="9" operator="between">
      <formula>0</formula>
      <formula>0.5</formula>
    </cfRule>
    <cfRule type="cellIs" dxfId="33"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8.875" customWidth="1"/>
    <col min="9" max="9" width="9.875" customWidth="1"/>
    <col min="11" max="45" width="11" style="1"/>
  </cols>
  <sheetData>
    <row r="1" spans="1:45" x14ac:dyDescent="0.2">
      <c r="A1" s="162" t="s">
        <v>507</v>
      </c>
      <c r="B1" s="162"/>
      <c r="C1" s="162"/>
      <c r="D1" s="162"/>
      <c r="E1" s="162"/>
      <c r="F1" s="162"/>
      <c r="G1" s="162"/>
      <c r="H1" s="1"/>
      <c r="I1" s="1"/>
    </row>
    <row r="2" spans="1:45" x14ac:dyDescent="0.2">
      <c r="A2" s="163"/>
      <c r="B2" s="163"/>
      <c r="C2" s="163"/>
      <c r="D2" s="163"/>
      <c r="E2" s="163"/>
      <c r="F2" s="163"/>
      <c r="G2" s="163"/>
      <c r="H2" s="1"/>
      <c r="I2" s="55" t="s">
        <v>480</v>
      </c>
      <c r="J2" s="55"/>
    </row>
    <row r="3" spans="1:45" x14ac:dyDescent="0.2">
      <c r="A3" s="788" t="s">
        <v>464</v>
      </c>
      <c r="B3" s="788" t="s">
        <v>465</v>
      </c>
      <c r="C3" s="773">
        <f>INDICE!A3</f>
        <v>44044</v>
      </c>
      <c r="D3" s="773">
        <v>41671</v>
      </c>
      <c r="E3" s="772" t="s">
        <v>116</v>
      </c>
      <c r="F3" s="772"/>
      <c r="G3" s="772" t="s">
        <v>117</v>
      </c>
      <c r="H3" s="772"/>
      <c r="I3" s="772"/>
      <c r="J3" s="165"/>
    </row>
    <row r="4" spans="1:45" x14ac:dyDescent="0.2">
      <c r="A4" s="789"/>
      <c r="B4" s="789"/>
      <c r="C4" s="188" t="s">
        <v>54</v>
      </c>
      <c r="D4" s="189" t="s">
        <v>434</v>
      </c>
      <c r="E4" s="188" t="s">
        <v>54</v>
      </c>
      <c r="F4" s="189" t="s">
        <v>434</v>
      </c>
      <c r="G4" s="188" t="s">
        <v>54</v>
      </c>
      <c r="H4" s="190" t="s">
        <v>434</v>
      </c>
      <c r="I4" s="189" t="s">
        <v>484</v>
      </c>
      <c r="J4" s="10"/>
    </row>
    <row r="5" spans="1:45" x14ac:dyDescent="0.2">
      <c r="A5" s="1"/>
      <c r="B5" s="11" t="s">
        <v>336</v>
      </c>
      <c r="C5" s="465">
        <v>0</v>
      </c>
      <c r="D5" s="142" t="s">
        <v>143</v>
      </c>
      <c r="E5" s="468">
        <v>1875.4945600000001</v>
      </c>
      <c r="F5" s="142">
        <v>90.599040650406522</v>
      </c>
      <c r="G5" s="468">
        <v>6879.2787900000012</v>
      </c>
      <c r="H5" s="142">
        <v>-26.575991124873166</v>
      </c>
      <c r="I5" s="417">
        <v>1.7750134925734247</v>
      </c>
      <c r="J5" s="1"/>
    </row>
    <row r="6" spans="1:45" x14ac:dyDescent="0.2">
      <c r="A6" s="1"/>
      <c r="B6" s="11" t="s">
        <v>483</v>
      </c>
      <c r="C6" s="465">
        <v>3933.6420400000002</v>
      </c>
      <c r="D6" s="142">
        <v>52.659163144342614</v>
      </c>
      <c r="E6" s="468">
        <v>20988.853139999999</v>
      </c>
      <c r="F6" s="142">
        <v>-12.804534309605225</v>
      </c>
      <c r="G6" s="468">
        <v>28328.169249999999</v>
      </c>
      <c r="H6" s="142">
        <v>-12.983912487952159</v>
      </c>
      <c r="I6" s="415">
        <v>7.3093247378993906</v>
      </c>
      <c r="J6" s="1"/>
    </row>
    <row r="7" spans="1:45" x14ac:dyDescent="0.2">
      <c r="A7" s="164"/>
      <c r="B7" s="11" t="s">
        <v>587</v>
      </c>
      <c r="C7" s="465">
        <v>0</v>
      </c>
      <c r="D7" s="142" t="s">
        <v>143</v>
      </c>
      <c r="E7" s="468">
        <v>1690.8211899999999</v>
      </c>
      <c r="F7" s="142" t="s">
        <v>143</v>
      </c>
      <c r="G7" s="468">
        <v>1690.8211899999999</v>
      </c>
      <c r="H7" s="142" t="s">
        <v>143</v>
      </c>
      <c r="I7" s="417">
        <v>0.4362710855884725</v>
      </c>
      <c r="J7" s="1"/>
    </row>
    <row r="8" spans="1:45" x14ac:dyDescent="0.2">
      <c r="A8" s="164" t="s">
        <v>471</v>
      </c>
      <c r="B8" s="145"/>
      <c r="C8" s="466">
        <v>3933.6420400000002</v>
      </c>
      <c r="D8" s="148">
        <v>52.659163144342614</v>
      </c>
      <c r="E8" s="466">
        <v>24555.168890000001</v>
      </c>
      <c r="F8" s="148">
        <v>-1.9950817970002901</v>
      </c>
      <c r="G8" s="466">
        <v>36898.269230000005</v>
      </c>
      <c r="H8" s="235">
        <v>-11.988439803844102</v>
      </c>
      <c r="I8" s="148">
        <v>9.5206093160612895</v>
      </c>
      <c r="J8" s="1"/>
    </row>
    <row r="9" spans="1:45" x14ac:dyDescent="0.2">
      <c r="A9" s="164"/>
      <c r="B9" s="11" t="s">
        <v>234</v>
      </c>
      <c r="C9" s="465">
        <v>1014.57188</v>
      </c>
      <c r="D9" s="142">
        <v>3.614854402745888</v>
      </c>
      <c r="E9" s="468">
        <v>42494.858630000002</v>
      </c>
      <c r="F9" s="142">
        <v>109.0232653205781</v>
      </c>
      <c r="G9" s="468">
        <v>68291.025740000012</v>
      </c>
      <c r="H9" s="142">
        <v>200.32809883612427</v>
      </c>
      <c r="I9" s="417">
        <v>17.620668650089559</v>
      </c>
      <c r="J9" s="1"/>
    </row>
    <row r="10" spans="1:45" s="441" customFormat="1" x14ac:dyDescent="0.2">
      <c r="A10" s="164" t="s">
        <v>312</v>
      </c>
      <c r="B10" s="145"/>
      <c r="C10" s="466">
        <v>1014.57188</v>
      </c>
      <c r="D10" s="148">
        <v>3.614854402745888</v>
      </c>
      <c r="E10" s="466">
        <v>42494.858630000002</v>
      </c>
      <c r="F10" s="148">
        <v>109.0232653205781</v>
      </c>
      <c r="G10" s="466">
        <v>68291.025740000012</v>
      </c>
      <c r="H10" s="235">
        <v>200.32809883612427</v>
      </c>
      <c r="I10" s="148">
        <v>17.620668650089559</v>
      </c>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row>
    <row r="11" spans="1:45" s="441" customFormat="1" x14ac:dyDescent="0.2">
      <c r="A11" s="439"/>
      <c r="B11" s="11" t="s">
        <v>236</v>
      </c>
      <c r="C11" s="465">
        <v>52.875160000000001</v>
      </c>
      <c r="D11" s="142">
        <v>-94.907583833388614</v>
      </c>
      <c r="E11" s="468">
        <v>564.63469000000009</v>
      </c>
      <c r="F11" s="142">
        <v>-45.619931484167601</v>
      </c>
      <c r="G11" s="468">
        <v>575.30197999999996</v>
      </c>
      <c r="H11" s="142">
        <v>-44.616779080836928</v>
      </c>
      <c r="I11" s="509">
        <v>0.1484412549595488</v>
      </c>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row>
    <row r="12" spans="1:45" s="441" customFormat="1" x14ac:dyDescent="0.2">
      <c r="A12" s="439"/>
      <c r="B12" s="440" t="s">
        <v>337</v>
      </c>
      <c r="C12" s="467">
        <v>52.875160000000001</v>
      </c>
      <c r="D12" s="426" t="s">
        <v>143</v>
      </c>
      <c r="E12" s="469">
        <v>564.63469000000009</v>
      </c>
      <c r="F12" s="596" t="s">
        <v>143</v>
      </c>
      <c r="G12" s="469">
        <v>575.30197999999996</v>
      </c>
      <c r="H12" s="596">
        <v>126618.49779735683</v>
      </c>
      <c r="I12" s="703">
        <v>0.1484412549595488</v>
      </c>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row>
    <row r="13" spans="1:45" s="441" customFormat="1" x14ac:dyDescent="0.2">
      <c r="A13" s="439"/>
      <c r="B13" s="440" t="s">
        <v>334</v>
      </c>
      <c r="C13" s="467">
        <v>0</v>
      </c>
      <c r="D13" s="426">
        <v>-100</v>
      </c>
      <c r="E13" s="469">
        <v>0</v>
      </c>
      <c r="F13" s="596">
        <v>-100</v>
      </c>
      <c r="G13" s="469">
        <v>0</v>
      </c>
      <c r="H13" s="596">
        <v>-100</v>
      </c>
      <c r="I13" s="686">
        <v>0</v>
      </c>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row>
    <row r="14" spans="1:45" s="441" customFormat="1" x14ac:dyDescent="0.2">
      <c r="A14" s="439"/>
      <c r="B14" s="11" t="s">
        <v>237</v>
      </c>
      <c r="C14" s="465">
        <v>2422.5195200000003</v>
      </c>
      <c r="D14" s="142">
        <v>-29.842682613254457</v>
      </c>
      <c r="E14" s="468">
        <v>15195.051140000001</v>
      </c>
      <c r="F14" s="142">
        <v>-34.049262500384749</v>
      </c>
      <c r="G14" s="468">
        <v>21478.431120000005</v>
      </c>
      <c r="H14" s="142">
        <v>-27.793810476476882</v>
      </c>
      <c r="I14" s="509">
        <v>5.5419334208010689</v>
      </c>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row>
    <row r="15" spans="1:45" x14ac:dyDescent="0.2">
      <c r="A15" s="1"/>
      <c r="B15" s="440" t="s">
        <v>337</v>
      </c>
      <c r="C15" s="467">
        <v>2422.5195200000003</v>
      </c>
      <c r="D15" s="426">
        <v>-29.842682613254457</v>
      </c>
      <c r="E15" s="469">
        <v>14313.388140000001</v>
      </c>
      <c r="F15" s="596">
        <v>-37.87592451951128</v>
      </c>
      <c r="G15" s="469">
        <v>20596.768120000001</v>
      </c>
      <c r="H15" s="596">
        <v>-30.757785141022971</v>
      </c>
      <c r="I15" s="703">
        <v>5.3144439166429196</v>
      </c>
      <c r="J15" s="1"/>
    </row>
    <row r="16" spans="1:45" x14ac:dyDescent="0.2">
      <c r="A16" s="1"/>
      <c r="B16" s="440" t="s">
        <v>334</v>
      </c>
      <c r="C16" s="467">
        <v>0</v>
      </c>
      <c r="D16" s="426" t="s">
        <v>143</v>
      </c>
      <c r="E16" s="469">
        <v>881.66300000000001</v>
      </c>
      <c r="F16" s="596" t="s">
        <v>143</v>
      </c>
      <c r="G16" s="469">
        <v>881.66300000000001</v>
      </c>
      <c r="H16" s="596" t="s">
        <v>143</v>
      </c>
      <c r="I16" s="686">
        <v>0.22748950415814781</v>
      </c>
      <c r="J16" s="1"/>
    </row>
    <row r="17" spans="1:45" s="441" customFormat="1" x14ac:dyDescent="0.2">
      <c r="A17" s="439"/>
      <c r="B17" s="11" t="s">
        <v>630</v>
      </c>
      <c r="C17" s="465">
        <v>27.442</v>
      </c>
      <c r="D17" s="752">
        <v>2.5514853289593582E-2</v>
      </c>
      <c r="E17" s="468">
        <v>193.14</v>
      </c>
      <c r="F17" s="149">
        <v>-20.929489935029046</v>
      </c>
      <c r="G17" s="468">
        <v>343.923</v>
      </c>
      <c r="H17" s="149">
        <v>32.642333176492365</v>
      </c>
      <c r="I17" s="753">
        <v>8.8740111288080209E-2</v>
      </c>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c r="AN17" s="439"/>
      <c r="AO17" s="439"/>
      <c r="AP17" s="439"/>
      <c r="AQ17" s="439"/>
      <c r="AR17" s="439"/>
      <c r="AS17" s="439"/>
    </row>
    <row r="18" spans="1:45" s="441" customFormat="1" x14ac:dyDescent="0.2">
      <c r="A18" s="439"/>
      <c r="B18" s="11" t="s">
        <v>208</v>
      </c>
      <c r="C18" s="465">
        <v>3575.8117099999999</v>
      </c>
      <c r="D18" s="142">
        <v>86.361520402746365</v>
      </c>
      <c r="E18" s="468">
        <v>14234.566170000002</v>
      </c>
      <c r="F18" s="142">
        <v>-29.888918226549293</v>
      </c>
      <c r="G18" s="468">
        <v>21182.914479999999</v>
      </c>
      <c r="H18" s="142">
        <v>-36.809313718192129</v>
      </c>
      <c r="I18" s="509">
        <v>5.4656832731776763</v>
      </c>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39"/>
      <c r="AL18" s="439"/>
      <c r="AM18" s="439"/>
      <c r="AN18" s="439"/>
      <c r="AO18" s="439"/>
      <c r="AP18" s="439"/>
      <c r="AQ18" s="439"/>
      <c r="AR18" s="439"/>
      <c r="AS18" s="439"/>
    </row>
    <row r="19" spans="1:45" x14ac:dyDescent="0.2">
      <c r="A19" s="1"/>
      <c r="B19" s="440" t="s">
        <v>337</v>
      </c>
      <c r="C19" s="467">
        <v>1733.3105</v>
      </c>
      <c r="D19" s="426">
        <v>65.061321009184894</v>
      </c>
      <c r="E19" s="469">
        <v>9638.4289800000006</v>
      </c>
      <c r="F19" s="596">
        <v>-34.806714824602672</v>
      </c>
      <c r="G19" s="469">
        <v>14731.276250000001</v>
      </c>
      <c r="H19" s="596">
        <v>-43.647880051274548</v>
      </c>
      <c r="I19" s="703">
        <v>3.801010964199699</v>
      </c>
      <c r="J19" s="1"/>
    </row>
    <row r="20" spans="1:45" x14ac:dyDescent="0.2">
      <c r="A20" s="1"/>
      <c r="B20" s="440" t="s">
        <v>334</v>
      </c>
      <c r="C20" s="467">
        <v>1842.5012099999999</v>
      </c>
      <c r="D20" s="426">
        <v>112.11111294921436</v>
      </c>
      <c r="E20" s="469">
        <v>4596.1371899999995</v>
      </c>
      <c r="F20" s="596">
        <v>-16.713818357933661</v>
      </c>
      <c r="G20" s="469">
        <v>6451.6382300000005</v>
      </c>
      <c r="H20" s="596">
        <v>-12.58811306076624</v>
      </c>
      <c r="I20" s="686">
        <v>1.6646723089779774</v>
      </c>
      <c r="J20" s="1"/>
    </row>
    <row r="21" spans="1:45" s="441" customFormat="1" x14ac:dyDescent="0.2">
      <c r="A21" s="1"/>
      <c r="B21" s="11" t="s">
        <v>239</v>
      </c>
      <c r="C21" s="465">
        <v>12.024049999999999</v>
      </c>
      <c r="D21" s="142" t="s">
        <v>143</v>
      </c>
      <c r="E21" s="468">
        <v>1467.0812599999999</v>
      </c>
      <c r="F21" s="142">
        <v>-11.70743972208991</v>
      </c>
      <c r="G21" s="468">
        <v>1740.9724400000002</v>
      </c>
      <c r="H21" s="142">
        <v>1.1438275679703238</v>
      </c>
      <c r="I21" s="509">
        <v>0.44921127134585531</v>
      </c>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39"/>
      <c r="AM21" s="439"/>
      <c r="AN21" s="439"/>
      <c r="AO21" s="439"/>
      <c r="AP21" s="439"/>
      <c r="AQ21" s="439"/>
      <c r="AR21" s="439"/>
      <c r="AS21" s="439"/>
    </row>
    <row r="22" spans="1:45" s="441" customFormat="1" x14ac:dyDescent="0.2">
      <c r="A22" s="164"/>
      <c r="B22" s="11" t="s">
        <v>210</v>
      </c>
      <c r="C22" s="465">
        <v>2066.5862900000002</v>
      </c>
      <c r="D22" s="142">
        <v>-67.870564318211862</v>
      </c>
      <c r="E22" s="468">
        <v>23757.217229999998</v>
      </c>
      <c r="F22" s="142">
        <v>16.033371251906274</v>
      </c>
      <c r="G22" s="468">
        <v>38900.961990000003</v>
      </c>
      <c r="H22" s="142">
        <v>50.305895283137779</v>
      </c>
      <c r="I22" s="509">
        <v>10.037350500565472</v>
      </c>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row>
    <row r="23" spans="1:45" x14ac:dyDescent="0.2">
      <c r="A23" s="164" t="s">
        <v>455</v>
      </c>
      <c r="B23" s="145"/>
      <c r="C23" s="466">
        <v>8157.2587300000005</v>
      </c>
      <c r="D23" s="148">
        <v>-36.615791243856918</v>
      </c>
      <c r="E23" s="466">
        <v>55411.690489999994</v>
      </c>
      <c r="F23" s="148">
        <v>-17.000575939713556</v>
      </c>
      <c r="G23" s="466">
        <v>84222.505010000008</v>
      </c>
      <c r="H23" s="235">
        <v>-8.6213696701502229</v>
      </c>
      <c r="I23" s="148">
        <v>21.731359832137702</v>
      </c>
      <c r="J23" s="1"/>
    </row>
    <row r="24" spans="1:45" x14ac:dyDescent="0.2">
      <c r="A24" s="164"/>
      <c r="B24" s="11" t="s">
        <v>338</v>
      </c>
      <c r="C24" s="465">
        <v>6454.8497100000004</v>
      </c>
      <c r="D24" s="142">
        <v>-11.316233493260338</v>
      </c>
      <c r="E24" s="468">
        <v>27855.768929999998</v>
      </c>
      <c r="F24" s="149">
        <v>-21.146957560149897</v>
      </c>
      <c r="G24" s="468">
        <v>40439.37049999999</v>
      </c>
      <c r="H24" s="149">
        <v>-16.630197496873816</v>
      </c>
      <c r="I24" s="509">
        <v>10.434295579504445</v>
      </c>
      <c r="J24" s="1"/>
    </row>
    <row r="25" spans="1:45" x14ac:dyDescent="0.2">
      <c r="A25" s="164" t="s">
        <v>352</v>
      </c>
      <c r="B25" s="145"/>
      <c r="C25" s="466">
        <v>6454.8497100000004</v>
      </c>
      <c r="D25" s="148">
        <v>-11.316233493260338</v>
      </c>
      <c r="E25" s="466">
        <v>27855.768929999998</v>
      </c>
      <c r="F25" s="148">
        <v>-21.146957560149897</v>
      </c>
      <c r="G25" s="466">
        <v>40439.37049999999</v>
      </c>
      <c r="H25" s="235">
        <v>-16.630197496873816</v>
      </c>
      <c r="I25" s="148">
        <v>10.434295579504445</v>
      </c>
      <c r="J25" s="1"/>
    </row>
    <row r="26" spans="1:45" x14ac:dyDescent="0.2">
      <c r="A26" s="439"/>
      <c r="B26" s="11" t="s">
        <v>213</v>
      </c>
      <c r="C26" s="465">
        <v>1022.4938100000001</v>
      </c>
      <c r="D26" s="142">
        <v>0.48151919935841131</v>
      </c>
      <c r="E26" s="468">
        <v>4056.2966800000004</v>
      </c>
      <c r="F26" s="142">
        <v>32.958238026796522</v>
      </c>
      <c r="G26" s="468">
        <v>4056.2966800000004</v>
      </c>
      <c r="H26" s="142">
        <v>32.958238026796522</v>
      </c>
      <c r="I26" s="417">
        <v>1.0466186291718507</v>
      </c>
      <c r="J26" s="1"/>
    </row>
    <row r="27" spans="1:45" x14ac:dyDescent="0.2">
      <c r="A27" s="439"/>
      <c r="B27" s="11" t="s">
        <v>214</v>
      </c>
      <c r="C27" s="465">
        <v>8802.8391600000014</v>
      </c>
      <c r="D27" s="142">
        <v>4.9145821244313037</v>
      </c>
      <c r="E27" s="468">
        <v>52217.082270000006</v>
      </c>
      <c r="F27" s="142">
        <v>-38.165506548107651</v>
      </c>
      <c r="G27" s="468">
        <v>106165.28326999999</v>
      </c>
      <c r="H27" s="142">
        <v>-26.069999274785999</v>
      </c>
      <c r="I27" s="509">
        <v>27.393105585582699</v>
      </c>
      <c r="J27" s="1"/>
    </row>
    <row r="28" spans="1:45" x14ac:dyDescent="0.2">
      <c r="A28" s="714"/>
      <c r="B28" s="440" t="s">
        <v>337</v>
      </c>
      <c r="C28" s="467">
        <v>7192.9770200000012</v>
      </c>
      <c r="D28" s="426">
        <v>-2.7418454006180299</v>
      </c>
      <c r="E28" s="469">
        <v>48632.020529999994</v>
      </c>
      <c r="F28" s="596">
        <v>-36.002764588339055</v>
      </c>
      <c r="G28" s="469">
        <v>98957.596090000006</v>
      </c>
      <c r="H28" s="596">
        <v>-24.559919334054413</v>
      </c>
      <c r="I28" s="703">
        <v>25.533355110962315</v>
      </c>
      <c r="J28" s="1"/>
    </row>
    <row r="29" spans="1:45" x14ac:dyDescent="0.2">
      <c r="A29" s="714"/>
      <c r="B29" s="440" t="s">
        <v>334</v>
      </c>
      <c r="C29" s="467">
        <v>1609.8621400000002</v>
      </c>
      <c r="D29" s="426">
        <v>61.839955369363587</v>
      </c>
      <c r="E29" s="469">
        <v>3585.0617400000001</v>
      </c>
      <c r="F29" s="596">
        <v>-57.601896318974532</v>
      </c>
      <c r="G29" s="469">
        <v>7207.6871799999999</v>
      </c>
      <c r="H29" s="596">
        <v>-42.007575283506903</v>
      </c>
      <c r="I29" s="686">
        <v>1.8597504746203919</v>
      </c>
      <c r="J29" s="1"/>
    </row>
    <row r="30" spans="1:45" x14ac:dyDescent="0.2">
      <c r="A30" s="439"/>
      <c r="B30" s="11" t="s">
        <v>215</v>
      </c>
      <c r="C30" s="467">
        <v>0</v>
      </c>
      <c r="D30" s="426" t="s">
        <v>143</v>
      </c>
      <c r="E30" s="469">
        <v>0</v>
      </c>
      <c r="F30" s="596">
        <v>-100</v>
      </c>
      <c r="G30" s="469">
        <v>0</v>
      </c>
      <c r="H30" s="596">
        <v>-100</v>
      </c>
      <c r="I30" s="703">
        <v>0</v>
      </c>
      <c r="J30" s="1"/>
    </row>
    <row r="31" spans="1:45" x14ac:dyDescent="0.2">
      <c r="A31" s="439"/>
      <c r="B31" s="11" t="s">
        <v>217</v>
      </c>
      <c r="C31" s="465">
        <v>0</v>
      </c>
      <c r="D31" s="142" t="s">
        <v>143</v>
      </c>
      <c r="E31" s="468">
        <v>967.62381000000005</v>
      </c>
      <c r="F31" s="142" t="s">
        <v>143</v>
      </c>
      <c r="G31" s="468">
        <v>967.62381000000005</v>
      </c>
      <c r="H31" s="142" t="s">
        <v>143</v>
      </c>
      <c r="I31" s="509">
        <v>0.24966938699765995</v>
      </c>
      <c r="J31" s="1"/>
    </row>
    <row r="32" spans="1:45" x14ac:dyDescent="0.2">
      <c r="A32" s="1"/>
      <c r="B32" s="11" t="s">
        <v>642</v>
      </c>
      <c r="C32" s="465">
        <v>988.15316000000007</v>
      </c>
      <c r="D32" s="142" t="s">
        <v>143</v>
      </c>
      <c r="E32" s="468">
        <v>6700.44272</v>
      </c>
      <c r="F32" s="149" t="s">
        <v>143</v>
      </c>
      <c r="G32" s="468">
        <v>7675.4069400000008</v>
      </c>
      <c r="H32" s="149" t="s">
        <v>143</v>
      </c>
      <c r="I32" s="509">
        <v>1.980433021452195</v>
      </c>
      <c r="J32" s="1"/>
    </row>
    <row r="33" spans="1:10" x14ac:dyDescent="0.2">
      <c r="A33" s="164"/>
      <c r="B33" s="11" t="s">
        <v>220</v>
      </c>
      <c r="C33" s="465">
        <v>3707.4129600000001</v>
      </c>
      <c r="D33" s="142">
        <v>-24.516831686994397</v>
      </c>
      <c r="E33" s="468">
        <v>24965.271530000002</v>
      </c>
      <c r="F33" s="149">
        <v>-26.707189860278973</v>
      </c>
      <c r="G33" s="468">
        <v>38846.275039999993</v>
      </c>
      <c r="H33" s="149">
        <v>-25.426714476518423</v>
      </c>
      <c r="I33" s="509">
        <v>10.023239999002604</v>
      </c>
      <c r="J33" s="1"/>
    </row>
    <row r="34" spans="1:10" x14ac:dyDescent="0.2">
      <c r="A34" s="164" t="s">
        <v>456</v>
      </c>
      <c r="B34" s="145"/>
      <c r="C34" s="466">
        <v>14520.899090000004</v>
      </c>
      <c r="D34" s="148">
        <v>1.4053934764575249</v>
      </c>
      <c r="E34" s="466">
        <v>88906.717010000008</v>
      </c>
      <c r="F34" s="148">
        <v>-27.438352590501886</v>
      </c>
      <c r="G34" s="466">
        <v>157710.88573999997</v>
      </c>
      <c r="H34" s="235">
        <v>-21.370208308609552</v>
      </c>
      <c r="I34" s="148">
        <v>40.693066622207006</v>
      </c>
      <c r="J34" s="1"/>
    </row>
    <row r="35" spans="1:10" x14ac:dyDescent="0.2">
      <c r="A35" s="150" t="s">
        <v>115</v>
      </c>
      <c r="B35" s="150"/>
      <c r="C35" s="184">
        <v>34081.221450000005</v>
      </c>
      <c r="D35" s="152">
        <v>-10.368292889669945</v>
      </c>
      <c r="E35" s="184">
        <v>239224.20395</v>
      </c>
      <c r="F35" s="152">
        <v>-11.398026201078293</v>
      </c>
      <c r="G35" s="184">
        <v>387562.05621999997</v>
      </c>
      <c r="H35" s="152">
        <v>-4.5206319207322592</v>
      </c>
      <c r="I35" s="418">
        <v>100</v>
      </c>
      <c r="J35" s="1"/>
    </row>
    <row r="36" spans="1:10" x14ac:dyDescent="0.2">
      <c r="A36" s="608"/>
      <c r="B36" s="610" t="s">
        <v>339</v>
      </c>
      <c r="C36" s="185">
        <v>11413.706250000003</v>
      </c>
      <c r="D36" s="159">
        <v>-4.0771530087709209</v>
      </c>
      <c r="E36" s="535">
        <v>74615.553600000014</v>
      </c>
      <c r="F36" s="536">
        <v>-35.384820913976725</v>
      </c>
      <c r="G36" s="535">
        <v>136601.91488</v>
      </c>
      <c r="H36" s="536">
        <v>-27.640756911286591</v>
      </c>
      <c r="I36" s="536">
        <v>35.246462518110341</v>
      </c>
      <c r="J36" s="170"/>
    </row>
    <row r="37" spans="1:10" x14ac:dyDescent="0.2">
      <c r="A37" s="608"/>
      <c r="B37" s="610" t="s">
        <v>340</v>
      </c>
      <c r="C37" s="185">
        <v>22667.515199999998</v>
      </c>
      <c r="D37" s="159">
        <v>-13.233666793611651</v>
      </c>
      <c r="E37" s="535">
        <v>164608.65034999998</v>
      </c>
      <c r="F37" s="536">
        <v>6.5277083939282123</v>
      </c>
      <c r="G37" s="535">
        <v>250960.14133999997</v>
      </c>
      <c r="H37" s="536">
        <v>15.581186615336939</v>
      </c>
      <c r="I37" s="536">
        <v>64.753537481889666</v>
      </c>
      <c r="J37" s="1"/>
    </row>
    <row r="38" spans="1:10" x14ac:dyDescent="0.2">
      <c r="A38" s="485" t="s">
        <v>459</v>
      </c>
      <c r="B38" s="685"/>
      <c r="C38" s="419">
        <v>7105.2443200000007</v>
      </c>
      <c r="D38" s="420">
        <v>-4.1988012568879425</v>
      </c>
      <c r="E38" s="421">
        <v>74149.331890000001</v>
      </c>
      <c r="F38" s="422">
        <v>11.306467423546742</v>
      </c>
      <c r="G38" s="421">
        <v>113612.56876000002</v>
      </c>
      <c r="H38" s="422">
        <v>27.616828877275186</v>
      </c>
      <c r="I38" s="422">
        <v>29.314677981661792</v>
      </c>
      <c r="J38" s="1"/>
    </row>
    <row r="39" spans="1:10" ht="14.25" customHeight="1" x14ac:dyDescent="0.2">
      <c r="A39" s="485" t="s">
        <v>460</v>
      </c>
      <c r="B39" s="685"/>
      <c r="C39" s="419">
        <v>26975.977130000003</v>
      </c>
      <c r="D39" s="420">
        <v>-11.863278996665512</v>
      </c>
      <c r="E39" s="421">
        <v>165074.87205999999</v>
      </c>
      <c r="F39" s="422">
        <v>-18.834846821670819</v>
      </c>
      <c r="G39" s="421">
        <v>273949.48745999992</v>
      </c>
      <c r="H39" s="422">
        <v>-13.549381411302965</v>
      </c>
      <c r="I39" s="422">
        <v>70.685322018338198</v>
      </c>
      <c r="J39" s="1"/>
    </row>
    <row r="40" spans="1:10" ht="14.25" customHeight="1" x14ac:dyDescent="0.2">
      <c r="A40" s="533" t="s">
        <v>675</v>
      </c>
      <c r="B40" s="534"/>
      <c r="C40" s="531">
        <v>2487.4187300000003</v>
      </c>
      <c r="D40" s="530">
        <v>-44.953130966936719</v>
      </c>
      <c r="E40" s="531">
        <v>17274.94109</v>
      </c>
      <c r="F40" s="530">
        <v>-33.51749335263203</v>
      </c>
      <c r="G40" s="531">
        <v>23993.662540000005</v>
      </c>
      <c r="H40" s="530">
        <v>-26.771130797402748</v>
      </c>
      <c r="I40" s="530">
        <v>6.1909214679106723</v>
      </c>
      <c r="J40" s="1"/>
    </row>
    <row r="41" spans="1:10" ht="14.25" customHeight="1" x14ac:dyDescent="0.2">
      <c r="A41" s="817" t="s">
        <v>668</v>
      </c>
      <c r="B41" s="817"/>
      <c r="C41" s="817"/>
      <c r="D41" s="817"/>
      <c r="E41" s="817"/>
      <c r="F41" s="817"/>
      <c r="G41" s="817"/>
      <c r="H41" s="817"/>
      <c r="I41" s="715" t="s">
        <v>223</v>
      </c>
      <c r="J41" s="1"/>
    </row>
    <row r="42" spans="1:10" s="1" customFormat="1" ht="15" customHeight="1" x14ac:dyDescent="0.2">
      <c r="A42" s="817"/>
      <c r="B42" s="817"/>
      <c r="C42" s="817"/>
      <c r="D42" s="817"/>
      <c r="E42" s="817"/>
      <c r="F42" s="817"/>
      <c r="G42" s="817"/>
      <c r="H42" s="817"/>
      <c r="I42" s="714"/>
    </row>
    <row r="43" spans="1:10" s="1" customFormat="1" ht="13.5" customHeight="1" x14ac:dyDescent="0.2">
      <c r="A43" s="442" t="s">
        <v>485</v>
      </c>
    </row>
    <row r="44" spans="1:10" s="1" customFormat="1" x14ac:dyDescent="0.2">
      <c r="I44" s="743"/>
    </row>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6">
    <mergeCell ref="A41:H42"/>
    <mergeCell ref="A3:A4"/>
    <mergeCell ref="B3:B4"/>
    <mergeCell ref="C3:D3"/>
    <mergeCell ref="E3:F3"/>
    <mergeCell ref="G3:I3"/>
  </mergeCells>
  <conditionalFormatting sqref="D17">
    <cfRule type="cellIs" dxfId="32" priority="1" operator="between">
      <formula>0</formula>
      <formula>0.5</formula>
    </cfRule>
    <cfRule type="cellIs" dxfId="31"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875" bestFit="1" customWidth="1"/>
    <col min="8" max="8" width="10.375" customWidth="1"/>
    <col min="9" max="31" width="11" style="1"/>
    <col min="40" max="40" width="10.875" bestFit="1" customWidth="1"/>
  </cols>
  <sheetData>
    <row r="1" spans="1:9" x14ac:dyDescent="0.2">
      <c r="A1" s="809" t="s">
        <v>18</v>
      </c>
      <c r="B1" s="809"/>
      <c r="C1" s="809"/>
      <c r="D1" s="809"/>
      <c r="E1" s="809"/>
      <c r="F1" s="809"/>
      <c r="G1" s="1"/>
      <c r="H1" s="1"/>
    </row>
    <row r="2" spans="1:9" x14ac:dyDescent="0.2">
      <c r="A2" s="810"/>
      <c r="B2" s="810"/>
      <c r="C2" s="810"/>
      <c r="D2" s="810"/>
      <c r="E2" s="810"/>
      <c r="F2" s="810"/>
      <c r="G2" s="10"/>
      <c r="H2" s="55" t="s">
        <v>480</v>
      </c>
    </row>
    <row r="3" spans="1:9" x14ac:dyDescent="0.2">
      <c r="A3" s="11"/>
      <c r="B3" s="773">
        <f>INDICE!A3</f>
        <v>44044</v>
      </c>
      <c r="C3" s="773">
        <v>41671</v>
      </c>
      <c r="D3" s="772" t="s">
        <v>116</v>
      </c>
      <c r="E3" s="772"/>
      <c r="F3" s="772" t="s">
        <v>117</v>
      </c>
      <c r="G3" s="772"/>
      <c r="H3" s="772"/>
    </row>
    <row r="4" spans="1:9" x14ac:dyDescent="0.2">
      <c r="A4" s="264"/>
      <c r="B4" s="188" t="s">
        <v>54</v>
      </c>
      <c r="C4" s="189" t="s">
        <v>434</v>
      </c>
      <c r="D4" s="188" t="s">
        <v>54</v>
      </c>
      <c r="E4" s="189" t="s">
        <v>434</v>
      </c>
      <c r="F4" s="188" t="s">
        <v>54</v>
      </c>
      <c r="G4" s="190" t="s">
        <v>434</v>
      </c>
      <c r="H4" s="189" t="s">
        <v>484</v>
      </c>
      <c r="I4" s="55"/>
    </row>
    <row r="5" spans="1:9" ht="14.1" customHeight="1" x14ac:dyDescent="0.2">
      <c r="A5" s="423" t="s">
        <v>341</v>
      </c>
      <c r="B5" s="237">
        <v>11413.706250000001</v>
      </c>
      <c r="C5" s="238">
        <v>-4.077153008770952</v>
      </c>
      <c r="D5" s="237">
        <v>74615.553600000014</v>
      </c>
      <c r="E5" s="238">
        <v>-35.384820913976725</v>
      </c>
      <c r="F5" s="237">
        <v>136601.91488</v>
      </c>
      <c r="G5" s="238">
        <v>-27.640756911286601</v>
      </c>
      <c r="H5" s="238">
        <v>35.246462518110341</v>
      </c>
    </row>
    <row r="6" spans="1:9" x14ac:dyDescent="0.2">
      <c r="A6" s="414" t="s">
        <v>342</v>
      </c>
      <c r="B6" s="443">
        <v>4834.9804600000007</v>
      </c>
      <c r="C6" s="517">
        <v>6.0496952240078015</v>
      </c>
      <c r="D6" s="443">
        <v>33896.033750000002</v>
      </c>
      <c r="E6" s="444">
        <v>-21.968393155540845</v>
      </c>
      <c r="F6" s="443">
        <v>59113.464770000006</v>
      </c>
      <c r="G6" s="444">
        <v>-17.396882951134661</v>
      </c>
      <c r="H6" s="444">
        <v>15.252645046460428</v>
      </c>
    </row>
    <row r="7" spans="1:9" x14ac:dyDescent="0.2">
      <c r="A7" s="414" t="s">
        <v>343</v>
      </c>
      <c r="B7" s="445">
        <v>2357.99656</v>
      </c>
      <c r="C7" s="444">
        <v>-16.872209594218152</v>
      </c>
      <c r="D7" s="443">
        <v>14735.986780000001</v>
      </c>
      <c r="E7" s="444">
        <v>-54.730881574152868</v>
      </c>
      <c r="F7" s="443">
        <v>39844.131320000008</v>
      </c>
      <c r="G7" s="444">
        <v>-33.159240154907799</v>
      </c>
      <c r="H7" s="444">
        <v>10.280710064501889</v>
      </c>
    </row>
    <row r="8" spans="1:9" x14ac:dyDescent="0.2">
      <c r="A8" s="414" t="s">
        <v>537</v>
      </c>
      <c r="B8" s="445">
        <v>12.024049999999999</v>
      </c>
      <c r="C8" s="484" t="s">
        <v>143</v>
      </c>
      <c r="D8" s="443">
        <v>1467.0812599999999</v>
      </c>
      <c r="E8" s="484">
        <v>-11.70743972208991</v>
      </c>
      <c r="F8" s="443">
        <v>1740.9724400000002</v>
      </c>
      <c r="G8" s="484">
        <v>1.1438275679703238</v>
      </c>
      <c r="H8" s="444">
        <v>0.44921127134585531</v>
      </c>
    </row>
    <row r="9" spans="1:9" x14ac:dyDescent="0.2">
      <c r="A9" s="414" t="s">
        <v>538</v>
      </c>
      <c r="B9" s="443">
        <v>4208.7051800000008</v>
      </c>
      <c r="C9" s="444">
        <v>-6.537248929895406</v>
      </c>
      <c r="D9" s="443">
        <v>24516.451809999999</v>
      </c>
      <c r="E9" s="444">
        <v>-35.183485677271079</v>
      </c>
      <c r="F9" s="443">
        <v>35903.346349999993</v>
      </c>
      <c r="G9" s="444">
        <v>-35.758283493682725</v>
      </c>
      <c r="H9" s="444">
        <v>9.263896135802165</v>
      </c>
    </row>
    <row r="10" spans="1:9" x14ac:dyDescent="0.2">
      <c r="A10" s="423" t="s">
        <v>344</v>
      </c>
      <c r="B10" s="425">
        <v>22640.073200000003</v>
      </c>
      <c r="C10" s="238">
        <v>-13.247605591746508</v>
      </c>
      <c r="D10" s="425">
        <v>164415.51034999997</v>
      </c>
      <c r="E10" s="238">
        <v>6.5711805218669426</v>
      </c>
      <c r="F10" s="425">
        <v>250616.21833999996</v>
      </c>
      <c r="G10" s="238">
        <v>15.560788567499891</v>
      </c>
      <c r="H10" s="238">
        <v>64.664797370601576</v>
      </c>
    </row>
    <row r="11" spans="1:9" x14ac:dyDescent="0.2">
      <c r="A11" s="414" t="s">
        <v>345</v>
      </c>
      <c r="B11" s="443">
        <v>3701.3300800000002</v>
      </c>
      <c r="C11" s="446">
        <v>-20.352531939143343</v>
      </c>
      <c r="D11" s="443">
        <v>34988.392939999998</v>
      </c>
      <c r="E11" s="444">
        <v>-19.50156009541459</v>
      </c>
      <c r="F11" s="443">
        <v>53650.594260000005</v>
      </c>
      <c r="G11" s="444">
        <v>-16.171504046131911</v>
      </c>
      <c r="H11" s="444">
        <v>13.84309774369274</v>
      </c>
    </row>
    <row r="12" spans="1:9" x14ac:dyDescent="0.2">
      <c r="A12" s="414" t="s">
        <v>346</v>
      </c>
      <c r="B12" s="443">
        <v>5871.7431900000001</v>
      </c>
      <c r="C12" s="444">
        <v>-15.173913276129575</v>
      </c>
      <c r="D12" s="443">
        <v>43990.202159999986</v>
      </c>
      <c r="E12" s="444">
        <v>3.8170244845532872</v>
      </c>
      <c r="F12" s="443">
        <v>66999.553279999993</v>
      </c>
      <c r="G12" s="444">
        <v>22.994802308718501</v>
      </c>
      <c r="H12" s="444">
        <v>17.287438799728019</v>
      </c>
    </row>
    <row r="13" spans="1:9" x14ac:dyDescent="0.2">
      <c r="A13" s="414" t="s">
        <v>347</v>
      </c>
      <c r="B13" s="443">
        <v>3930.7368999999994</v>
      </c>
      <c r="C13" s="452">
        <v>48.072483495565407</v>
      </c>
      <c r="D13" s="443">
        <v>26619.329010000001</v>
      </c>
      <c r="E13" s="444">
        <v>111.54375925502937</v>
      </c>
      <c r="F13" s="443">
        <v>34020.378130000005</v>
      </c>
      <c r="G13" s="444">
        <v>90.947343902856687</v>
      </c>
      <c r="H13" s="444">
        <v>8.778046659626634</v>
      </c>
    </row>
    <row r="14" spans="1:9" x14ac:dyDescent="0.2">
      <c r="A14" s="414" t="s">
        <v>348</v>
      </c>
      <c r="B14" s="443">
        <v>4736.9892800000007</v>
      </c>
      <c r="C14" s="444">
        <v>17.062592551045494</v>
      </c>
      <c r="D14" s="443">
        <v>34366.782140000003</v>
      </c>
      <c r="E14" s="444">
        <v>0.61699065309308243</v>
      </c>
      <c r="F14" s="443">
        <v>55774.549709999999</v>
      </c>
      <c r="G14" s="444">
        <v>8.1896119900307713</v>
      </c>
      <c r="H14" s="444">
        <v>14.391127514902935</v>
      </c>
    </row>
    <row r="15" spans="1:9" x14ac:dyDescent="0.2">
      <c r="A15" s="414" t="s">
        <v>349</v>
      </c>
      <c r="B15" s="443">
        <v>2006.06476</v>
      </c>
      <c r="C15" s="452">
        <v>81.075006889158061</v>
      </c>
      <c r="D15" s="443">
        <v>12007.151329999999</v>
      </c>
      <c r="E15" s="444">
        <v>78.745674240237946</v>
      </c>
      <c r="F15" s="443">
        <v>19067.082130000003</v>
      </c>
      <c r="G15" s="444">
        <v>51.075458828026356</v>
      </c>
      <c r="H15" s="444">
        <v>4.9197494501826453</v>
      </c>
    </row>
    <row r="16" spans="1:9" x14ac:dyDescent="0.2">
      <c r="A16" s="414" t="s">
        <v>350</v>
      </c>
      <c r="B16" s="443">
        <v>2393.2089900000001</v>
      </c>
      <c r="C16" s="444">
        <v>-64.381993611029969</v>
      </c>
      <c r="D16" s="443">
        <v>12443.652769999999</v>
      </c>
      <c r="E16" s="444">
        <v>-16.949750768450983</v>
      </c>
      <c r="F16" s="443">
        <v>21104.060829999999</v>
      </c>
      <c r="G16" s="444">
        <v>28.63961306476504</v>
      </c>
      <c r="H16" s="444">
        <v>5.4453372024686173</v>
      </c>
    </row>
    <row r="17" spans="1:8" x14ac:dyDescent="0.2">
      <c r="A17" s="423" t="s">
        <v>558</v>
      </c>
      <c r="B17" s="537">
        <v>27.442</v>
      </c>
      <c r="C17" s="754">
        <v>2.5514853289593582E-2</v>
      </c>
      <c r="D17" s="425">
        <v>193.14</v>
      </c>
      <c r="E17" s="705">
        <v>-20.929489935029046</v>
      </c>
      <c r="F17" s="425">
        <v>343.923</v>
      </c>
      <c r="G17" s="427">
        <v>32.642333176492365</v>
      </c>
      <c r="H17" s="238">
        <v>8.8740111288080209E-2</v>
      </c>
    </row>
    <row r="18" spans="1:8" x14ac:dyDescent="0.2">
      <c r="A18" s="424" t="s">
        <v>115</v>
      </c>
      <c r="B18" s="61">
        <v>34081.221450000005</v>
      </c>
      <c r="C18" s="62">
        <v>-10.368292889669945</v>
      </c>
      <c r="D18" s="61">
        <v>239224.20395</v>
      </c>
      <c r="E18" s="62">
        <v>-11.398026201078293</v>
      </c>
      <c r="F18" s="61">
        <v>387562.05621999997</v>
      </c>
      <c r="G18" s="62">
        <v>-4.5206319207322734</v>
      </c>
      <c r="H18" s="62">
        <v>100</v>
      </c>
    </row>
    <row r="19" spans="1:8" x14ac:dyDescent="0.2">
      <c r="A19" s="160"/>
      <c r="B19" s="1"/>
      <c r="C19" s="1"/>
      <c r="D19" s="1"/>
      <c r="E19" s="1"/>
      <c r="F19" s="1"/>
      <c r="G19" s="1"/>
      <c r="H19" s="165" t="s">
        <v>223</v>
      </c>
    </row>
    <row r="20" spans="1:8" x14ac:dyDescent="0.2">
      <c r="A20" s="133" t="s">
        <v>596</v>
      </c>
      <c r="B20" s="1"/>
      <c r="C20" s="1"/>
      <c r="D20" s="1"/>
      <c r="E20" s="1"/>
      <c r="F20" s="1"/>
      <c r="G20" s="1"/>
      <c r="H20" s="1"/>
    </row>
    <row r="21" spans="1:8" x14ac:dyDescent="0.2">
      <c r="A21" s="442" t="s">
        <v>549</v>
      </c>
      <c r="B21" s="1"/>
      <c r="C21" s="1"/>
      <c r="D21" s="1"/>
      <c r="E21" s="1"/>
      <c r="F21" s="1"/>
      <c r="G21" s="1"/>
      <c r="H21" s="1"/>
    </row>
    <row r="22" spans="1:8" x14ac:dyDescent="0.2">
      <c r="A22" s="818"/>
      <c r="B22" s="818"/>
      <c r="C22" s="818"/>
      <c r="D22" s="818"/>
      <c r="E22" s="818"/>
      <c r="F22" s="818"/>
      <c r="G22" s="818"/>
      <c r="H22" s="818"/>
    </row>
    <row r="23" spans="1:8" s="1" customFormat="1" x14ac:dyDescent="0.2">
      <c r="A23" s="818"/>
      <c r="B23" s="818"/>
      <c r="C23" s="818"/>
      <c r="D23" s="818"/>
      <c r="E23" s="818"/>
      <c r="F23" s="818"/>
      <c r="G23" s="818"/>
      <c r="H23" s="818"/>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30" priority="6" operator="between">
      <formula>0.00001</formula>
      <formula>0.049999</formula>
    </cfRule>
  </conditionalFormatting>
  <conditionalFormatting sqref="G18">
    <cfRule type="cellIs" dxfId="29" priority="5" operator="between">
      <formula>0.00001</formula>
      <formula>0.049999</formula>
    </cfRule>
  </conditionalFormatting>
  <conditionalFormatting sqref="C6">
    <cfRule type="cellIs" dxfId="28" priority="3" operator="between">
      <formula>0.0001</formula>
      <formula>0.44999</formula>
    </cfRule>
  </conditionalFormatting>
  <conditionalFormatting sqref="C17">
    <cfRule type="cellIs" dxfId="27" priority="1" operator="between">
      <formula>0</formula>
      <formula>0.5</formula>
    </cfRule>
    <cfRule type="cellIs" dxfId="26"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375" customWidth="1"/>
    <col min="9" max="37" width="11" style="1"/>
  </cols>
  <sheetData>
    <row r="1" spans="1:8" ht="15" x14ac:dyDescent="0.25">
      <c r="A1" s="286" t="s">
        <v>519</v>
      </c>
      <c r="B1" s="1"/>
      <c r="C1" s="1"/>
      <c r="D1" s="1"/>
      <c r="E1" s="1"/>
      <c r="F1" s="1"/>
      <c r="G1" s="1"/>
      <c r="H1" s="1"/>
    </row>
    <row r="2" spans="1:8" x14ac:dyDescent="0.2">
      <c r="A2" s="1"/>
      <c r="B2" s="1"/>
      <c r="C2" s="1"/>
      <c r="D2" s="1"/>
      <c r="E2" s="1"/>
      <c r="F2" s="1"/>
      <c r="G2" s="55" t="s">
        <v>482</v>
      </c>
      <c r="H2" s="1"/>
    </row>
    <row r="3" spans="1:8" x14ac:dyDescent="0.2">
      <c r="A3" s="56"/>
      <c r="B3" s="773">
        <f>INDICE!A3</f>
        <v>44044</v>
      </c>
      <c r="C3" s="772">
        <v>41671</v>
      </c>
      <c r="D3" s="772" t="s">
        <v>116</v>
      </c>
      <c r="E3" s="772"/>
      <c r="F3" s="772" t="s">
        <v>117</v>
      </c>
      <c r="G3" s="772"/>
      <c r="H3" s="1"/>
    </row>
    <row r="4" spans="1:8" x14ac:dyDescent="0.2">
      <c r="A4" s="66"/>
      <c r="B4" s="188" t="s">
        <v>354</v>
      </c>
      <c r="C4" s="189" t="s">
        <v>434</v>
      </c>
      <c r="D4" s="188" t="s">
        <v>354</v>
      </c>
      <c r="E4" s="189" t="s">
        <v>434</v>
      </c>
      <c r="F4" s="188" t="s">
        <v>354</v>
      </c>
      <c r="G4" s="190" t="s">
        <v>434</v>
      </c>
      <c r="H4" s="1"/>
    </row>
    <row r="5" spans="1:8" x14ac:dyDescent="0.2">
      <c r="A5" s="447" t="s">
        <v>481</v>
      </c>
      <c r="B5" s="448">
        <v>10.185726705260711</v>
      </c>
      <c r="C5" s="429">
        <v>-34.448843983384293</v>
      </c>
      <c r="D5" s="449">
        <v>14.185440802571529</v>
      </c>
      <c r="E5" s="429">
        <v>-25.238766380376653</v>
      </c>
      <c r="F5" s="449">
        <v>15.38050139595599</v>
      </c>
      <c r="G5" s="429">
        <v>-22.714582131977824</v>
      </c>
      <c r="H5" s="1"/>
    </row>
    <row r="6" spans="1:8" x14ac:dyDescent="0.2">
      <c r="A6" s="3"/>
      <c r="B6" s="3"/>
      <c r="C6" s="3"/>
      <c r="D6" s="3"/>
      <c r="E6" s="3"/>
      <c r="F6" s="3"/>
      <c r="G6" s="55" t="s">
        <v>355</v>
      </c>
      <c r="H6" s="1"/>
    </row>
    <row r="7" spans="1:8" x14ac:dyDescent="0.2">
      <c r="A7" s="80" t="s">
        <v>593</v>
      </c>
      <c r="B7" s="80"/>
      <c r="C7" s="204"/>
      <c r="D7" s="204"/>
      <c r="E7" s="204"/>
      <c r="F7" s="80"/>
      <c r="G7" s="80"/>
      <c r="H7" s="1"/>
    </row>
    <row r="8" spans="1:8" x14ac:dyDescent="0.2">
      <c r="A8" s="133" t="s">
        <v>356</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625" customWidth="1"/>
    <col min="7" max="7" width="11" style="450"/>
    <col min="10" max="34" width="11" style="1"/>
  </cols>
  <sheetData>
    <row r="1" spans="1:10" x14ac:dyDescent="0.2">
      <c r="A1" s="809" t="s">
        <v>351</v>
      </c>
      <c r="B1" s="809"/>
      <c r="C1" s="809"/>
      <c r="D1" s="809"/>
      <c r="E1" s="809"/>
      <c r="F1" s="809"/>
      <c r="G1" s="809"/>
      <c r="H1" s="1"/>
      <c r="I1" s="1"/>
    </row>
    <row r="2" spans="1:10" x14ac:dyDescent="0.2">
      <c r="A2" s="810"/>
      <c r="B2" s="810"/>
      <c r="C2" s="810"/>
      <c r="D2" s="810"/>
      <c r="E2" s="810"/>
      <c r="F2" s="810"/>
      <c r="G2" s="810"/>
      <c r="H2" s="10"/>
      <c r="I2" s="55" t="s">
        <v>480</v>
      </c>
    </row>
    <row r="3" spans="1:10" x14ac:dyDescent="0.2">
      <c r="A3" s="788" t="s">
        <v>464</v>
      </c>
      <c r="B3" s="788" t="s">
        <v>465</v>
      </c>
      <c r="C3" s="770">
        <f>INDICE!A3</f>
        <v>44044</v>
      </c>
      <c r="D3" s="771">
        <v>41671</v>
      </c>
      <c r="E3" s="771" t="s">
        <v>116</v>
      </c>
      <c r="F3" s="771"/>
      <c r="G3" s="771" t="s">
        <v>117</v>
      </c>
      <c r="H3" s="771"/>
      <c r="I3" s="771"/>
    </row>
    <row r="4" spans="1:10" x14ac:dyDescent="0.2">
      <c r="A4" s="789"/>
      <c r="B4" s="789"/>
      <c r="C4" s="82" t="s">
        <v>54</v>
      </c>
      <c r="D4" s="82" t="s">
        <v>434</v>
      </c>
      <c r="E4" s="82" t="s">
        <v>54</v>
      </c>
      <c r="F4" s="82" t="s">
        <v>434</v>
      </c>
      <c r="G4" s="82" t="s">
        <v>54</v>
      </c>
      <c r="H4" s="83" t="s">
        <v>434</v>
      </c>
      <c r="I4" s="83" t="s">
        <v>107</v>
      </c>
    </row>
    <row r="5" spans="1:10" x14ac:dyDescent="0.2">
      <c r="A5" s="717"/>
      <c r="B5" s="718" t="s">
        <v>638</v>
      </c>
      <c r="C5" s="744">
        <v>1.0702100000000001</v>
      </c>
      <c r="D5" s="718">
        <v>79.936782285589402</v>
      </c>
      <c r="E5" s="739">
        <v>19.333669999999998</v>
      </c>
      <c r="F5" s="718">
        <v>5.3066549015763069</v>
      </c>
      <c r="G5" s="739">
        <v>28.707559999999997</v>
      </c>
      <c r="H5" s="718">
        <v>13.025093624701183</v>
      </c>
      <c r="I5" s="735">
        <v>0.18773931055211585</v>
      </c>
      <c r="J5" s="679"/>
    </row>
    <row r="6" spans="1:10" x14ac:dyDescent="0.2">
      <c r="A6" s="717"/>
      <c r="B6" s="718" t="s">
        <v>237</v>
      </c>
      <c r="C6" s="744">
        <v>29.554179999999999</v>
      </c>
      <c r="D6" s="718">
        <v>94.037617620719615</v>
      </c>
      <c r="E6" s="739">
        <v>3675.9674700000005</v>
      </c>
      <c r="F6" s="718">
        <v>535.08070528789699</v>
      </c>
      <c r="G6" s="739">
        <v>7974.3970099999988</v>
      </c>
      <c r="H6" s="718">
        <v>246.8519709575738</v>
      </c>
      <c r="I6" s="700">
        <v>52.150297577580751</v>
      </c>
      <c r="J6" s="679"/>
    </row>
    <row r="7" spans="1:10" x14ac:dyDescent="0.2">
      <c r="A7" s="717"/>
      <c r="B7" s="669" t="s">
        <v>337</v>
      </c>
      <c r="C7" s="745">
        <v>13.67559</v>
      </c>
      <c r="D7" s="426" t="s">
        <v>143</v>
      </c>
      <c r="E7" s="746">
        <v>3459.4652299999993</v>
      </c>
      <c r="F7" s="669">
        <v>980.02955180367974</v>
      </c>
      <c r="G7" s="701">
        <v>7628.5502999999999</v>
      </c>
      <c r="H7" s="669">
        <v>297.6539971086363</v>
      </c>
      <c r="I7" s="702">
        <v>49.888558060459914</v>
      </c>
      <c r="J7" s="679"/>
    </row>
    <row r="8" spans="1:10" x14ac:dyDescent="0.2">
      <c r="A8" s="717"/>
      <c r="B8" s="669" t="s">
        <v>334</v>
      </c>
      <c r="C8" s="745">
        <v>15.878590000000001</v>
      </c>
      <c r="D8" s="669">
        <v>4.2506939720940391</v>
      </c>
      <c r="E8" s="746">
        <v>216.50224000000003</v>
      </c>
      <c r="F8" s="669">
        <v>-16.248938229337508</v>
      </c>
      <c r="G8" s="701">
        <v>345.84671000000003</v>
      </c>
      <c r="H8" s="669">
        <v>-9.152419339925185</v>
      </c>
      <c r="I8" s="702">
        <v>2.2617395171208408</v>
      </c>
      <c r="J8" s="679"/>
    </row>
    <row r="9" spans="1:10" x14ac:dyDescent="0.2">
      <c r="A9" s="717"/>
      <c r="B9" s="718" t="s">
        <v>630</v>
      </c>
      <c r="C9" s="744">
        <v>39.021360000000001</v>
      </c>
      <c r="D9" s="718">
        <v>-13.575982490776511</v>
      </c>
      <c r="E9" s="739">
        <v>439.28234999999995</v>
      </c>
      <c r="F9" s="718">
        <v>124.32334151340439</v>
      </c>
      <c r="G9" s="739">
        <v>635.57673999999997</v>
      </c>
      <c r="H9" s="718">
        <v>224.56277404497635</v>
      </c>
      <c r="I9" s="735">
        <v>4.1564918429348019</v>
      </c>
      <c r="J9" s="679"/>
    </row>
    <row r="10" spans="1:10" x14ac:dyDescent="0.2">
      <c r="A10" s="717"/>
      <c r="B10" s="718" t="s">
        <v>207</v>
      </c>
      <c r="C10" s="744">
        <v>0</v>
      </c>
      <c r="D10" s="718">
        <v>-100</v>
      </c>
      <c r="E10" s="739">
        <v>32.334910000000001</v>
      </c>
      <c r="F10" s="718">
        <v>31.811581678159534</v>
      </c>
      <c r="G10" s="739">
        <v>41.484789999999997</v>
      </c>
      <c r="H10" s="718">
        <v>-5.1938103368408051</v>
      </c>
      <c r="I10" s="700">
        <v>0.27129877540965897</v>
      </c>
      <c r="J10" s="679"/>
    </row>
    <row r="11" spans="1:10" x14ac:dyDescent="0.2">
      <c r="A11" s="717"/>
      <c r="B11" s="718" t="s">
        <v>239</v>
      </c>
      <c r="C11" s="744">
        <v>617.97390000000007</v>
      </c>
      <c r="D11" s="718">
        <v>-53.890160125867567</v>
      </c>
      <c r="E11" s="739">
        <v>3288.7036899999998</v>
      </c>
      <c r="F11" s="718">
        <v>-28.610345129335933</v>
      </c>
      <c r="G11" s="739">
        <v>5961.4525400000002</v>
      </c>
      <c r="H11" s="718">
        <v>-40.41457445344502</v>
      </c>
      <c r="I11" s="700">
        <v>38.986210940559204</v>
      </c>
      <c r="J11" s="679"/>
    </row>
    <row r="12" spans="1:10" x14ac:dyDescent="0.2">
      <c r="A12" s="717"/>
      <c r="B12" s="669" t="s">
        <v>337</v>
      </c>
      <c r="C12" s="745">
        <v>617.97390000000007</v>
      </c>
      <c r="D12" s="669">
        <v>-53.799931123104948</v>
      </c>
      <c r="E12" s="746">
        <v>3288.7036899999998</v>
      </c>
      <c r="F12" s="669">
        <v>-28.299459987859088</v>
      </c>
      <c r="G12" s="701">
        <v>5960.0054800000007</v>
      </c>
      <c r="H12" s="669">
        <v>-40.304660274769994</v>
      </c>
      <c r="I12" s="702">
        <v>38.97674757806071</v>
      </c>
      <c r="J12" s="679"/>
    </row>
    <row r="13" spans="1:10" x14ac:dyDescent="0.2">
      <c r="A13" s="717"/>
      <c r="B13" s="669" t="s">
        <v>334</v>
      </c>
      <c r="C13" s="745">
        <v>0</v>
      </c>
      <c r="D13" s="669">
        <v>-100</v>
      </c>
      <c r="E13" s="746">
        <v>0</v>
      </c>
      <c r="F13" s="669">
        <v>-100</v>
      </c>
      <c r="G13" s="701">
        <v>1.44706</v>
      </c>
      <c r="H13" s="669">
        <v>-93.058196002128028</v>
      </c>
      <c r="I13" s="747">
        <v>9.4633624985036961E-3</v>
      </c>
      <c r="J13" s="679"/>
    </row>
    <row r="14" spans="1:10" x14ac:dyDescent="0.2">
      <c r="A14" s="717"/>
      <c r="B14" s="718" t="s">
        <v>639</v>
      </c>
      <c r="C14" s="744">
        <v>0</v>
      </c>
      <c r="D14" s="718">
        <v>-100</v>
      </c>
      <c r="E14" s="739">
        <v>0.59004000000000001</v>
      </c>
      <c r="F14" s="718">
        <v>-83.309052951975758</v>
      </c>
      <c r="G14" s="739">
        <v>2.7226900000000001</v>
      </c>
      <c r="H14" s="718">
        <v>-42.17721314678424</v>
      </c>
      <c r="I14" s="747">
        <v>1.7805621357131721E-2</v>
      </c>
      <c r="J14" s="679"/>
    </row>
    <row r="15" spans="1:10" x14ac:dyDescent="0.2">
      <c r="A15" s="719" t="s">
        <v>455</v>
      </c>
      <c r="B15" s="733"/>
      <c r="C15" s="736">
        <v>687.61964999999998</v>
      </c>
      <c r="D15" s="733">
        <v>-50.967234576935169</v>
      </c>
      <c r="E15" s="736">
        <v>7456.2121300000008</v>
      </c>
      <c r="F15" s="737">
        <v>37.371678954511005</v>
      </c>
      <c r="G15" s="736">
        <v>14644.341329999996</v>
      </c>
      <c r="H15" s="737">
        <v>16.468474442665439</v>
      </c>
      <c r="I15" s="738">
        <v>95.769844068393638</v>
      </c>
      <c r="J15" s="679"/>
    </row>
    <row r="16" spans="1:10" x14ac:dyDescent="0.2">
      <c r="A16" s="717"/>
      <c r="B16" s="718" t="s">
        <v>679</v>
      </c>
      <c r="C16" s="744">
        <v>118.44121</v>
      </c>
      <c r="D16" s="718">
        <v>331.71572808456347</v>
      </c>
      <c r="E16" s="739">
        <v>455.14443999999992</v>
      </c>
      <c r="F16" s="718">
        <v>62.53710249747386</v>
      </c>
      <c r="G16" s="739">
        <v>646.84084999999993</v>
      </c>
      <c r="H16" s="718">
        <v>104.64590584706157</v>
      </c>
      <c r="I16" s="735">
        <v>4.2301559316063289</v>
      </c>
      <c r="J16" s="679"/>
    </row>
    <row r="17" spans="1:10" x14ac:dyDescent="0.2">
      <c r="A17" s="720" t="s">
        <v>115</v>
      </c>
      <c r="B17" s="721"/>
      <c r="C17" s="721">
        <v>806.06085999999993</v>
      </c>
      <c r="D17" s="748">
        <v>-43.624328243840814</v>
      </c>
      <c r="E17" s="722">
        <v>7911.3565699999999</v>
      </c>
      <c r="F17" s="748">
        <v>38.606298016098584</v>
      </c>
      <c r="G17" s="722">
        <v>15291.18218</v>
      </c>
      <c r="H17" s="723">
        <v>18.630734770241311</v>
      </c>
      <c r="I17" s="724">
        <v>100</v>
      </c>
      <c r="J17" s="679"/>
    </row>
    <row r="18" spans="1:10" x14ac:dyDescent="0.2">
      <c r="A18" s="725"/>
      <c r="B18" s="725" t="s">
        <v>337</v>
      </c>
      <c r="C18" s="725">
        <v>631.64949000000001</v>
      </c>
      <c r="D18" s="726">
        <v>-52.777536488101475</v>
      </c>
      <c r="E18" s="727">
        <v>6748.1689200000001</v>
      </c>
      <c r="F18" s="726">
        <v>37.52034814096136</v>
      </c>
      <c r="G18" s="727">
        <v>13588.555780000001</v>
      </c>
      <c r="H18" s="726">
        <v>14.166259537518014</v>
      </c>
      <c r="I18" s="728">
        <v>88.865305638520624</v>
      </c>
      <c r="J18" s="679"/>
    </row>
    <row r="19" spans="1:10" x14ac:dyDescent="0.2">
      <c r="A19" s="725"/>
      <c r="B19" s="725" t="s">
        <v>334</v>
      </c>
      <c r="C19" s="725">
        <v>174.41137000000001</v>
      </c>
      <c r="D19" s="726">
        <v>89.168765934314536</v>
      </c>
      <c r="E19" s="727">
        <v>1163.1876499999998</v>
      </c>
      <c r="F19" s="726">
        <v>45.260990327565864</v>
      </c>
      <c r="G19" s="727">
        <v>1702.6264000000003</v>
      </c>
      <c r="H19" s="726">
        <v>72.45216511825069</v>
      </c>
      <c r="I19" s="728">
        <v>11.134694361479385</v>
      </c>
      <c r="J19" s="679"/>
    </row>
    <row r="20" spans="1:10" x14ac:dyDescent="0.2">
      <c r="A20" s="729"/>
      <c r="B20" s="729" t="s">
        <v>459</v>
      </c>
      <c r="C20" s="730">
        <v>686.54944</v>
      </c>
      <c r="D20" s="731">
        <v>-51.022776941971124</v>
      </c>
      <c r="E20" s="729">
        <v>7436.8784600000008</v>
      </c>
      <c r="F20" s="731">
        <v>37.480506916160813</v>
      </c>
      <c r="G20" s="729">
        <v>14615.633769999999</v>
      </c>
      <c r="H20" s="732">
        <v>16.475444288708623</v>
      </c>
      <c r="I20" s="732">
        <v>95.582104757841549</v>
      </c>
      <c r="J20" s="679"/>
    </row>
    <row r="21" spans="1:10" x14ac:dyDescent="0.2">
      <c r="A21" s="729"/>
      <c r="B21" s="729" t="s">
        <v>460</v>
      </c>
      <c r="C21" s="730">
        <v>119.51141999999993</v>
      </c>
      <c r="D21" s="731">
        <v>326.37317395041003</v>
      </c>
      <c r="E21" s="729">
        <v>474.47810999999939</v>
      </c>
      <c r="F21" s="731">
        <v>59.01574931795183</v>
      </c>
      <c r="G21" s="729">
        <v>675.54841000000204</v>
      </c>
      <c r="H21" s="732">
        <v>97.8310977922539</v>
      </c>
      <c r="I21" s="732">
        <v>4.4178952421584583</v>
      </c>
      <c r="J21" s="679"/>
    </row>
    <row r="22" spans="1:10" x14ac:dyDescent="0.2">
      <c r="A22" s="725"/>
      <c r="B22" s="725" t="s">
        <v>461</v>
      </c>
      <c r="C22" s="725">
        <v>647.52808000000005</v>
      </c>
      <c r="D22" s="726">
        <v>-53.777480951258873</v>
      </c>
      <c r="E22" s="727">
        <v>7128.7804000000006</v>
      </c>
      <c r="F22" s="726">
        <v>31.871086734673966</v>
      </c>
      <c r="G22" s="727">
        <v>14305.403059999999</v>
      </c>
      <c r="H22" s="726">
        <v>14.045937609975123</v>
      </c>
      <c r="I22" s="728">
        <v>93.553283791953348</v>
      </c>
      <c r="J22" s="679"/>
    </row>
    <row r="23" spans="1:10" x14ac:dyDescent="0.2">
      <c r="A23" s="734" t="s">
        <v>662</v>
      </c>
      <c r="B23" s="679"/>
      <c r="C23" s="679"/>
      <c r="D23" s="679"/>
      <c r="E23" s="679"/>
      <c r="F23" s="679"/>
      <c r="G23" s="679"/>
      <c r="H23" s="679"/>
      <c r="I23" s="699" t="s">
        <v>223</v>
      </c>
      <c r="J23" s="679"/>
    </row>
    <row r="24" spans="1:10" ht="14.25" customHeight="1" x14ac:dyDescent="0.2">
      <c r="A24" s="818" t="s">
        <v>673</v>
      </c>
      <c r="B24" s="818"/>
      <c r="C24" s="818"/>
      <c r="D24" s="818"/>
      <c r="E24" s="818"/>
      <c r="F24" s="818"/>
      <c r="G24" s="818"/>
      <c r="H24" s="818"/>
      <c r="I24" s="818"/>
      <c r="J24" s="679"/>
    </row>
    <row r="25" spans="1:10" x14ac:dyDescent="0.2">
      <c r="A25" s="818"/>
      <c r="B25" s="818"/>
      <c r="C25" s="818"/>
      <c r="D25" s="818"/>
      <c r="E25" s="818"/>
      <c r="F25" s="818"/>
      <c r="G25" s="818"/>
      <c r="H25" s="818"/>
      <c r="I25" s="818"/>
      <c r="J25" s="679"/>
    </row>
    <row r="26" spans="1:10" x14ac:dyDescent="0.2">
      <c r="A26" s="734"/>
      <c r="B26" s="734"/>
      <c r="C26" s="734"/>
      <c r="D26" s="734"/>
      <c r="E26" s="734"/>
      <c r="F26" s="734"/>
      <c r="G26" s="734"/>
      <c r="H26" s="734"/>
      <c r="I26" s="734"/>
      <c r="J26" s="679"/>
    </row>
    <row r="27" spans="1:10" x14ac:dyDescent="0.2">
      <c r="A27" s="734"/>
      <c r="B27" s="734"/>
      <c r="C27" s="734"/>
      <c r="D27" s="734"/>
      <c r="E27" s="734"/>
      <c r="F27" s="734"/>
      <c r="G27" s="734"/>
      <c r="H27" s="734"/>
      <c r="I27" s="734"/>
      <c r="J27" s="679"/>
    </row>
    <row r="28" spans="1:10" x14ac:dyDescent="0.2">
      <c r="A28" s="734"/>
      <c r="B28" s="734"/>
      <c r="C28" s="734"/>
      <c r="D28" s="734"/>
      <c r="E28" s="734"/>
      <c r="F28" s="734"/>
      <c r="G28" s="734"/>
      <c r="H28" s="734"/>
      <c r="I28" s="734"/>
      <c r="J28" s="679"/>
    </row>
    <row r="29" spans="1:10" ht="14.25" customHeight="1" x14ac:dyDescent="0.2">
      <c r="A29" s="734"/>
      <c r="B29" s="679"/>
      <c r="C29" s="679"/>
      <c r="D29" s="679"/>
      <c r="E29" s="679"/>
      <c r="F29" s="679"/>
      <c r="G29" s="679"/>
      <c r="H29" s="679"/>
      <c r="I29" s="699"/>
      <c r="J29" s="679"/>
    </row>
    <row r="30" spans="1:10" ht="14.25" customHeight="1" x14ac:dyDescent="0.2">
      <c r="A30" s="734"/>
      <c r="B30" s="734"/>
      <c r="C30" s="734"/>
      <c r="D30" s="734"/>
      <c r="E30" s="734"/>
      <c r="F30" s="734"/>
      <c r="G30" s="734"/>
      <c r="H30" s="734"/>
      <c r="I30" s="734"/>
      <c r="J30" s="698"/>
    </row>
    <row r="31" spans="1:10" ht="14.25" customHeight="1" x14ac:dyDescent="0.2">
      <c r="A31" s="734"/>
      <c r="B31" s="734"/>
      <c r="C31" s="734"/>
      <c r="D31" s="734"/>
      <c r="E31" s="734"/>
      <c r="F31" s="734"/>
      <c r="G31" s="734"/>
      <c r="H31" s="734"/>
      <c r="I31" s="734"/>
      <c r="J31" s="698"/>
    </row>
    <row r="32" spans="1:10" x14ac:dyDescent="0.2">
      <c r="A32" s="734"/>
      <c r="B32" s="734"/>
      <c r="C32" s="734"/>
      <c r="D32" s="734"/>
      <c r="E32" s="734"/>
      <c r="F32" s="734"/>
      <c r="G32" s="734"/>
      <c r="H32" s="734"/>
      <c r="I32" s="734"/>
      <c r="J32" s="679"/>
    </row>
    <row r="33" spans="1:10" ht="28.5" customHeight="1" x14ac:dyDescent="0.2">
      <c r="A33" s="670"/>
      <c r="B33" s="670"/>
      <c r="C33" s="670"/>
      <c r="D33" s="670"/>
      <c r="E33" s="670"/>
      <c r="F33" s="670"/>
      <c r="G33" s="670"/>
      <c r="H33" s="670"/>
      <c r="I33" s="670"/>
      <c r="J33" s="679"/>
    </row>
    <row r="34" spans="1:10" x14ac:dyDescent="0.2">
      <c r="A34" s="678"/>
      <c r="B34" s="678"/>
      <c r="C34" s="678"/>
      <c r="D34" s="678"/>
      <c r="E34" s="678"/>
      <c r="F34" s="678"/>
      <c r="G34" s="678"/>
      <c r="H34" s="678"/>
      <c r="I34" s="678"/>
      <c r="J34" s="679"/>
    </row>
    <row r="35" spans="1:10" x14ac:dyDescent="0.2">
      <c r="A35" s="679"/>
      <c r="B35" s="679"/>
      <c r="C35" s="679"/>
      <c r="D35" s="679"/>
      <c r="E35" s="679"/>
      <c r="F35" s="679"/>
      <c r="G35" s="679"/>
      <c r="H35" s="679"/>
      <c r="I35" s="679"/>
      <c r="J35" s="679"/>
    </row>
    <row r="36" spans="1:10" s="1" customFormat="1" x14ac:dyDescent="0.2">
      <c r="A36" s="678"/>
      <c r="B36" s="678"/>
      <c r="C36" s="678"/>
      <c r="D36" s="678"/>
      <c r="E36" s="678"/>
      <c r="F36" s="678"/>
      <c r="G36" s="678"/>
      <c r="H36" s="678"/>
      <c r="I36" s="678"/>
      <c r="J36" s="679"/>
    </row>
    <row r="37" spans="1:10" s="1" customFormat="1" x14ac:dyDescent="0.2">
      <c r="A37" s="679"/>
      <c r="B37" s="679"/>
      <c r="C37" s="679"/>
      <c r="D37" s="679"/>
      <c r="E37" s="679"/>
      <c r="F37" s="679"/>
      <c r="G37" s="679"/>
      <c r="H37" s="679"/>
      <c r="I37" s="679"/>
      <c r="J37" s="679"/>
    </row>
    <row r="38" spans="1:10" s="1" customFormat="1" x14ac:dyDescent="0.2">
      <c r="A38" s="678"/>
      <c r="B38" s="678"/>
      <c r="C38" s="678"/>
      <c r="D38" s="678"/>
      <c r="E38" s="678"/>
      <c r="F38" s="678"/>
      <c r="G38" s="678"/>
      <c r="H38" s="678"/>
      <c r="I38" s="678"/>
      <c r="J38" s="679"/>
    </row>
    <row r="39" spans="1:10" s="1" customFormat="1" x14ac:dyDescent="0.2">
      <c r="A39" s="671"/>
      <c r="B39" s="671"/>
      <c r="C39" s="671"/>
      <c r="D39" s="671"/>
      <c r="E39" s="671"/>
      <c r="F39" s="671"/>
      <c r="G39" s="672"/>
      <c r="H39" s="671"/>
      <c r="I39" s="671"/>
    </row>
    <row r="40" spans="1:10" s="1" customFormat="1" x14ac:dyDescent="0.2">
      <c r="G40" s="640"/>
    </row>
    <row r="41" spans="1:10" s="1" customFormat="1" x14ac:dyDescent="0.2">
      <c r="G41" s="640"/>
    </row>
    <row r="42" spans="1:10" s="1" customFormat="1" x14ac:dyDescent="0.2">
      <c r="G42" s="640"/>
    </row>
    <row r="43" spans="1:10" s="1" customFormat="1" x14ac:dyDescent="0.2">
      <c r="G43" s="640"/>
    </row>
    <row r="44" spans="1:10" s="1" customFormat="1" x14ac:dyDescent="0.2">
      <c r="G44" s="640"/>
    </row>
    <row r="45" spans="1:10" s="1" customFormat="1" x14ac:dyDescent="0.2">
      <c r="G45" s="640"/>
    </row>
    <row r="46" spans="1:10" s="1" customFormat="1" x14ac:dyDescent="0.2">
      <c r="G46" s="640"/>
    </row>
    <row r="47" spans="1:10" s="1" customFormat="1" x14ac:dyDescent="0.2">
      <c r="G47" s="640"/>
    </row>
    <row r="48" spans="1:10" s="1" customFormat="1" x14ac:dyDescent="0.2">
      <c r="G48" s="640"/>
    </row>
    <row r="49" spans="7:7" s="1" customFormat="1" x14ac:dyDescent="0.2">
      <c r="G49" s="640"/>
    </row>
    <row r="50" spans="7:7" s="1" customFormat="1" x14ac:dyDescent="0.2">
      <c r="G50" s="640"/>
    </row>
    <row r="51" spans="7:7" s="1" customFormat="1" x14ac:dyDescent="0.2">
      <c r="G51" s="640"/>
    </row>
    <row r="52" spans="7:7" s="1" customFormat="1" x14ac:dyDescent="0.2">
      <c r="G52" s="640"/>
    </row>
    <row r="53" spans="7:7" s="1" customFormat="1" x14ac:dyDescent="0.2">
      <c r="G53" s="640"/>
    </row>
    <row r="54" spans="7:7" s="1" customFormat="1" x14ac:dyDescent="0.2">
      <c r="G54" s="640"/>
    </row>
    <row r="55" spans="7:7" s="1" customFormat="1" x14ac:dyDescent="0.2">
      <c r="G55" s="640"/>
    </row>
    <row r="56" spans="7:7" s="1" customFormat="1" x14ac:dyDescent="0.2">
      <c r="G56" s="640"/>
    </row>
    <row r="57" spans="7:7" s="1" customFormat="1" x14ac:dyDescent="0.2">
      <c r="G57" s="640"/>
    </row>
    <row r="58" spans="7:7" s="1" customFormat="1" x14ac:dyDescent="0.2">
      <c r="G58" s="640"/>
    </row>
    <row r="59" spans="7:7" s="1" customFormat="1" x14ac:dyDescent="0.2">
      <c r="G59" s="640"/>
    </row>
    <row r="60" spans="7:7" s="1" customFormat="1" x14ac:dyDescent="0.2">
      <c r="G60" s="640"/>
    </row>
    <row r="61" spans="7:7" s="1" customFormat="1" x14ac:dyDescent="0.2">
      <c r="G61" s="640"/>
    </row>
    <row r="62" spans="7:7" s="1" customFormat="1" x14ac:dyDescent="0.2">
      <c r="G62" s="640"/>
    </row>
    <row r="63" spans="7:7" s="1" customFormat="1" x14ac:dyDescent="0.2">
      <c r="G63" s="640"/>
    </row>
    <row r="64" spans="7:7" s="1" customFormat="1" x14ac:dyDescent="0.2">
      <c r="G64" s="640"/>
    </row>
    <row r="65" spans="7:7" s="1" customFormat="1" x14ac:dyDescent="0.2">
      <c r="G65" s="640"/>
    </row>
    <row r="66" spans="7:7" s="1" customFormat="1" x14ac:dyDescent="0.2">
      <c r="G66" s="640"/>
    </row>
    <row r="67" spans="7:7" s="1" customFormat="1" x14ac:dyDescent="0.2">
      <c r="G67" s="640"/>
    </row>
    <row r="68" spans="7:7" s="1" customFormat="1" x14ac:dyDescent="0.2">
      <c r="G68" s="640"/>
    </row>
    <row r="69" spans="7:7" s="1" customFormat="1" x14ac:dyDescent="0.2">
      <c r="G69" s="640"/>
    </row>
    <row r="70" spans="7:7" s="1" customFormat="1" x14ac:dyDescent="0.2">
      <c r="G70" s="640"/>
    </row>
    <row r="71" spans="7:7" s="1" customFormat="1" x14ac:dyDescent="0.2">
      <c r="G71" s="640"/>
    </row>
    <row r="72" spans="7:7" s="1" customFormat="1" x14ac:dyDescent="0.2">
      <c r="G72" s="640"/>
    </row>
    <row r="73" spans="7:7" s="1" customFormat="1" x14ac:dyDescent="0.2">
      <c r="G73" s="640"/>
    </row>
    <row r="74" spans="7:7" s="1" customFormat="1" x14ac:dyDescent="0.2">
      <c r="G74" s="640"/>
    </row>
    <row r="75" spans="7:7" s="1" customFormat="1" x14ac:dyDescent="0.2">
      <c r="G75" s="640"/>
    </row>
    <row r="76" spans="7:7" s="1" customFormat="1" x14ac:dyDescent="0.2">
      <c r="G76" s="640"/>
    </row>
    <row r="77" spans="7:7" s="1" customFormat="1" x14ac:dyDescent="0.2">
      <c r="G77" s="640"/>
    </row>
    <row r="78" spans="7:7" s="1" customFormat="1" x14ac:dyDescent="0.2">
      <c r="G78" s="640"/>
    </row>
    <row r="79" spans="7:7" s="1" customFormat="1" x14ac:dyDescent="0.2">
      <c r="G79" s="640"/>
    </row>
    <row r="80" spans="7:7" s="1" customFormat="1" x14ac:dyDescent="0.2">
      <c r="G80" s="640"/>
    </row>
    <row r="81" spans="7:7" s="1" customFormat="1" x14ac:dyDescent="0.2">
      <c r="G81" s="640"/>
    </row>
    <row r="82" spans="7:7" s="1" customFormat="1" x14ac:dyDescent="0.2">
      <c r="G82" s="640"/>
    </row>
    <row r="83" spans="7:7" s="1" customFormat="1" x14ac:dyDescent="0.2">
      <c r="G83" s="640"/>
    </row>
    <row r="84" spans="7:7" s="1" customFormat="1" x14ac:dyDescent="0.2">
      <c r="G84" s="640"/>
    </row>
    <row r="85" spans="7:7" s="1" customFormat="1" x14ac:dyDescent="0.2">
      <c r="G85" s="640"/>
    </row>
    <row r="86" spans="7:7" s="1" customFormat="1" x14ac:dyDescent="0.2">
      <c r="G86" s="640"/>
    </row>
    <row r="87" spans="7:7" s="1" customFormat="1" x14ac:dyDescent="0.2">
      <c r="G87" s="640"/>
    </row>
    <row r="88" spans="7:7" s="1" customFormat="1" x14ac:dyDescent="0.2">
      <c r="G88" s="640"/>
    </row>
    <row r="89" spans="7:7" s="1" customFormat="1" x14ac:dyDescent="0.2">
      <c r="G89" s="640"/>
    </row>
    <row r="90" spans="7:7" s="1" customFormat="1" x14ac:dyDescent="0.2">
      <c r="G90" s="640"/>
    </row>
    <row r="91" spans="7:7" s="1" customFormat="1" x14ac:dyDescent="0.2">
      <c r="G91" s="640"/>
    </row>
    <row r="92" spans="7:7" s="1" customFormat="1" x14ac:dyDescent="0.2">
      <c r="G92" s="640"/>
    </row>
    <row r="93" spans="7:7" s="1" customFormat="1" x14ac:dyDescent="0.2">
      <c r="G93" s="640"/>
    </row>
    <row r="94" spans="7:7" s="1" customFormat="1" x14ac:dyDescent="0.2">
      <c r="G94" s="640"/>
    </row>
    <row r="95" spans="7:7" s="1" customFormat="1" x14ac:dyDescent="0.2">
      <c r="G95" s="640"/>
    </row>
    <row r="96" spans="7:7" s="1" customFormat="1" x14ac:dyDescent="0.2">
      <c r="G96" s="640"/>
    </row>
    <row r="97" spans="7:7" s="1" customFormat="1" x14ac:dyDescent="0.2">
      <c r="G97" s="640"/>
    </row>
    <row r="98" spans="7:7" s="1" customFormat="1" x14ac:dyDescent="0.2">
      <c r="G98" s="640"/>
    </row>
    <row r="99" spans="7:7" s="1" customFormat="1" x14ac:dyDescent="0.2">
      <c r="G99" s="640"/>
    </row>
    <row r="100" spans="7:7" s="1" customFormat="1" x14ac:dyDescent="0.2">
      <c r="G100" s="640"/>
    </row>
    <row r="101" spans="7:7" s="1" customFormat="1" x14ac:dyDescent="0.2">
      <c r="G101" s="640"/>
    </row>
    <row r="102" spans="7:7" s="1" customFormat="1" x14ac:dyDescent="0.2">
      <c r="G102" s="640"/>
    </row>
    <row r="103" spans="7:7" s="1" customFormat="1" x14ac:dyDescent="0.2">
      <c r="G103" s="640"/>
    </row>
    <row r="104" spans="7:7" s="1" customFormat="1" x14ac:dyDescent="0.2">
      <c r="G104" s="640"/>
    </row>
    <row r="105" spans="7:7" s="1" customFormat="1" x14ac:dyDescent="0.2">
      <c r="G105" s="640"/>
    </row>
    <row r="106" spans="7:7" s="1" customFormat="1" x14ac:dyDescent="0.2">
      <c r="G106" s="640"/>
    </row>
    <row r="107" spans="7:7" s="1" customFormat="1" x14ac:dyDescent="0.2">
      <c r="G107" s="640"/>
    </row>
    <row r="108" spans="7:7" s="1" customFormat="1" x14ac:dyDescent="0.2">
      <c r="G108" s="640"/>
    </row>
    <row r="109" spans="7:7" s="1" customFormat="1" x14ac:dyDescent="0.2">
      <c r="G109" s="640"/>
    </row>
    <row r="110" spans="7:7" s="1" customFormat="1" x14ac:dyDescent="0.2">
      <c r="G110" s="640"/>
    </row>
    <row r="111" spans="7:7" s="1" customFormat="1" x14ac:dyDescent="0.2">
      <c r="G111" s="640"/>
    </row>
    <row r="112" spans="7:7" s="1" customFormat="1" x14ac:dyDescent="0.2">
      <c r="G112" s="640"/>
    </row>
    <row r="113" spans="7:7" s="1" customFormat="1" x14ac:dyDescent="0.2">
      <c r="G113" s="640"/>
    </row>
    <row r="114" spans="7:7" s="1" customFormat="1" x14ac:dyDescent="0.2">
      <c r="G114" s="640"/>
    </row>
    <row r="115" spans="7:7" s="1" customFormat="1" x14ac:dyDescent="0.2">
      <c r="G115" s="640"/>
    </row>
    <row r="116" spans="7:7" s="1" customFormat="1" x14ac:dyDescent="0.2">
      <c r="G116" s="640"/>
    </row>
    <row r="117" spans="7:7" s="1" customFormat="1" x14ac:dyDescent="0.2">
      <c r="G117" s="640"/>
    </row>
    <row r="118" spans="7:7" s="1" customFormat="1" x14ac:dyDescent="0.2">
      <c r="G118" s="640"/>
    </row>
    <row r="119" spans="7:7" s="1" customFormat="1" x14ac:dyDescent="0.2">
      <c r="G119" s="640"/>
    </row>
    <row r="120" spans="7:7" s="1" customFormat="1" x14ac:dyDescent="0.2">
      <c r="G120" s="640"/>
    </row>
    <row r="121" spans="7:7" s="1" customFormat="1" x14ac:dyDescent="0.2">
      <c r="G121" s="640"/>
    </row>
    <row r="122" spans="7:7" s="1" customFormat="1" x14ac:dyDescent="0.2">
      <c r="G122" s="640"/>
    </row>
    <row r="123" spans="7:7" s="1" customFormat="1" x14ac:dyDescent="0.2">
      <c r="G123" s="640"/>
    </row>
    <row r="124" spans="7:7" s="1" customFormat="1" x14ac:dyDescent="0.2">
      <c r="G124" s="640"/>
    </row>
    <row r="125" spans="7:7" s="1" customFormat="1" x14ac:dyDescent="0.2">
      <c r="G125" s="640"/>
    </row>
    <row r="126" spans="7:7" s="1" customFormat="1" x14ac:dyDescent="0.2">
      <c r="G126" s="640"/>
    </row>
    <row r="127" spans="7:7" s="1" customFormat="1" x14ac:dyDescent="0.2">
      <c r="G127" s="640"/>
    </row>
    <row r="128" spans="7:7" s="1" customFormat="1" x14ac:dyDescent="0.2">
      <c r="G128" s="640"/>
    </row>
    <row r="129" spans="7:7" s="1" customFormat="1" x14ac:dyDescent="0.2">
      <c r="G129" s="640"/>
    </row>
    <row r="130" spans="7:7" s="1" customFormat="1" x14ac:dyDescent="0.2">
      <c r="G130" s="640"/>
    </row>
    <row r="131" spans="7:7" s="1" customFormat="1" x14ac:dyDescent="0.2">
      <c r="G131" s="640"/>
    </row>
    <row r="132" spans="7:7" s="1" customFormat="1" x14ac:dyDescent="0.2">
      <c r="G132" s="640"/>
    </row>
    <row r="133" spans="7:7" s="1" customFormat="1" x14ac:dyDescent="0.2">
      <c r="G133" s="640"/>
    </row>
    <row r="134" spans="7:7" s="1" customFormat="1" x14ac:dyDescent="0.2">
      <c r="G134" s="640"/>
    </row>
    <row r="135" spans="7:7" s="1" customFormat="1" x14ac:dyDescent="0.2">
      <c r="G135" s="640"/>
    </row>
    <row r="136" spans="7:7" s="1" customFormat="1" x14ac:dyDescent="0.2">
      <c r="G136" s="640"/>
    </row>
    <row r="137" spans="7:7" s="1" customFormat="1" x14ac:dyDescent="0.2">
      <c r="G137" s="640"/>
    </row>
    <row r="138" spans="7:7" s="1" customFormat="1" x14ac:dyDescent="0.2">
      <c r="G138" s="640"/>
    </row>
    <row r="139" spans="7:7" s="1" customFormat="1" x14ac:dyDescent="0.2">
      <c r="G139" s="640"/>
    </row>
    <row r="140" spans="7:7" s="1" customFormat="1" x14ac:dyDescent="0.2">
      <c r="G140" s="640"/>
    </row>
    <row r="141" spans="7:7" s="1" customFormat="1" x14ac:dyDescent="0.2">
      <c r="G141" s="640"/>
    </row>
    <row r="142" spans="7:7" s="1" customFormat="1" x14ac:dyDescent="0.2">
      <c r="G142" s="640"/>
    </row>
    <row r="143" spans="7:7" s="1" customFormat="1" x14ac:dyDescent="0.2">
      <c r="G143" s="640"/>
    </row>
    <row r="144" spans="7:7" s="1" customFormat="1" x14ac:dyDescent="0.2">
      <c r="G144" s="640"/>
    </row>
    <row r="145" spans="7:7" s="1" customFormat="1" x14ac:dyDescent="0.2">
      <c r="G145" s="640"/>
    </row>
    <row r="146" spans="7:7" s="1" customFormat="1" x14ac:dyDescent="0.2">
      <c r="G146" s="640"/>
    </row>
    <row r="147" spans="7:7" s="1" customFormat="1" x14ac:dyDescent="0.2">
      <c r="G147" s="640"/>
    </row>
    <row r="148" spans="7:7" s="1" customFormat="1" x14ac:dyDescent="0.2">
      <c r="G148" s="640"/>
    </row>
    <row r="149" spans="7:7" s="1" customFormat="1" x14ac:dyDescent="0.2">
      <c r="G149" s="640"/>
    </row>
    <row r="150" spans="7:7" s="1" customFormat="1" x14ac:dyDescent="0.2">
      <c r="G150" s="640"/>
    </row>
    <row r="151" spans="7:7" s="1" customFormat="1" x14ac:dyDescent="0.2">
      <c r="G151" s="640"/>
    </row>
    <row r="152" spans="7:7" s="1" customFormat="1" x14ac:dyDescent="0.2">
      <c r="G152" s="640"/>
    </row>
    <row r="153" spans="7:7" s="1" customFormat="1" x14ac:dyDescent="0.2">
      <c r="G153" s="640"/>
    </row>
    <row r="154" spans="7:7" s="1" customFormat="1" x14ac:dyDescent="0.2">
      <c r="G154" s="640"/>
    </row>
    <row r="155" spans="7:7" s="1" customFormat="1" x14ac:dyDescent="0.2">
      <c r="G155" s="640"/>
    </row>
    <row r="156" spans="7:7" s="1" customFormat="1" x14ac:dyDescent="0.2">
      <c r="G156" s="640"/>
    </row>
    <row r="157" spans="7:7" s="1" customFormat="1" x14ac:dyDescent="0.2">
      <c r="G157" s="640"/>
    </row>
    <row r="158" spans="7:7" s="1" customFormat="1" x14ac:dyDescent="0.2">
      <c r="G158" s="640"/>
    </row>
    <row r="159" spans="7:7" s="1" customFormat="1" x14ac:dyDescent="0.2">
      <c r="G159" s="640"/>
    </row>
    <row r="160" spans="7:7" s="1" customFormat="1" x14ac:dyDescent="0.2">
      <c r="G160" s="640"/>
    </row>
    <row r="161" spans="7:7" s="1" customFormat="1" x14ac:dyDescent="0.2">
      <c r="G161" s="640"/>
    </row>
    <row r="162" spans="7:7" s="1" customFormat="1" x14ac:dyDescent="0.2">
      <c r="G162" s="640"/>
    </row>
    <row r="163" spans="7:7" s="1" customFormat="1" x14ac:dyDescent="0.2">
      <c r="G163" s="640"/>
    </row>
    <row r="164" spans="7:7" s="1" customFormat="1" x14ac:dyDescent="0.2">
      <c r="G164" s="640"/>
    </row>
    <row r="165" spans="7:7" s="1" customFormat="1" x14ac:dyDescent="0.2">
      <c r="G165" s="640"/>
    </row>
    <row r="166" spans="7:7" s="1" customFormat="1" x14ac:dyDescent="0.2">
      <c r="G166" s="640"/>
    </row>
    <row r="167" spans="7:7" s="1" customFormat="1" x14ac:dyDescent="0.2">
      <c r="G167" s="640"/>
    </row>
    <row r="168" spans="7:7" s="1" customFormat="1" x14ac:dyDescent="0.2">
      <c r="G168" s="640"/>
    </row>
    <row r="169" spans="7:7" s="1" customFormat="1" x14ac:dyDescent="0.2">
      <c r="G169" s="640"/>
    </row>
    <row r="170" spans="7:7" s="1" customFormat="1" x14ac:dyDescent="0.2">
      <c r="G170" s="640"/>
    </row>
    <row r="171" spans="7:7" s="1" customFormat="1" x14ac:dyDescent="0.2">
      <c r="G171" s="640"/>
    </row>
    <row r="172" spans="7:7" s="1" customFormat="1" x14ac:dyDescent="0.2">
      <c r="G172" s="640"/>
    </row>
    <row r="173" spans="7:7" s="1" customFormat="1" x14ac:dyDescent="0.2">
      <c r="G173" s="640"/>
    </row>
    <row r="174" spans="7:7" s="1" customFormat="1" x14ac:dyDescent="0.2">
      <c r="G174" s="640"/>
    </row>
    <row r="175" spans="7:7" s="1" customFormat="1" x14ac:dyDescent="0.2">
      <c r="G175" s="640"/>
    </row>
    <row r="176" spans="7:7" s="1" customFormat="1" x14ac:dyDescent="0.2">
      <c r="G176" s="640"/>
    </row>
    <row r="177" spans="7:7" s="1" customFormat="1" x14ac:dyDescent="0.2">
      <c r="G177" s="640"/>
    </row>
    <row r="178" spans="7:7" s="1" customFormat="1" x14ac:dyDescent="0.2">
      <c r="G178" s="640"/>
    </row>
    <row r="179" spans="7:7" s="1" customFormat="1" x14ac:dyDescent="0.2">
      <c r="G179" s="640"/>
    </row>
    <row r="180" spans="7:7" s="1" customFormat="1" x14ac:dyDescent="0.2">
      <c r="G180" s="640"/>
    </row>
    <row r="181" spans="7:7" s="1" customFormat="1" x14ac:dyDescent="0.2">
      <c r="G181" s="640"/>
    </row>
    <row r="182" spans="7:7" s="1" customFormat="1" x14ac:dyDescent="0.2">
      <c r="G182" s="640"/>
    </row>
    <row r="183" spans="7:7" s="1" customFormat="1" x14ac:dyDescent="0.2">
      <c r="G183" s="640"/>
    </row>
    <row r="184" spans="7:7" s="1" customFormat="1" x14ac:dyDescent="0.2">
      <c r="G184" s="640"/>
    </row>
    <row r="185" spans="7:7" s="1" customFormat="1" x14ac:dyDescent="0.2">
      <c r="G185" s="640"/>
    </row>
    <row r="186" spans="7:7" s="1" customFormat="1" x14ac:dyDescent="0.2">
      <c r="G186" s="640"/>
    </row>
    <row r="187" spans="7:7" s="1" customFormat="1" x14ac:dyDescent="0.2">
      <c r="G187" s="640"/>
    </row>
    <row r="188" spans="7:7" s="1" customFormat="1" x14ac:dyDescent="0.2">
      <c r="G188" s="640"/>
    </row>
    <row r="189" spans="7:7" s="1" customFormat="1" x14ac:dyDescent="0.2">
      <c r="G189" s="640"/>
    </row>
    <row r="190" spans="7:7" s="1" customFormat="1" x14ac:dyDescent="0.2">
      <c r="G190" s="640"/>
    </row>
    <row r="191" spans="7:7" s="1" customFormat="1" x14ac:dyDescent="0.2">
      <c r="G191" s="640"/>
    </row>
    <row r="192" spans="7:7" s="1" customFormat="1" x14ac:dyDescent="0.2">
      <c r="G192" s="640"/>
    </row>
    <row r="193" spans="7:7" s="1" customFormat="1" x14ac:dyDescent="0.2">
      <c r="G193" s="640"/>
    </row>
    <row r="194" spans="7:7" s="1" customFormat="1" x14ac:dyDescent="0.2">
      <c r="G194" s="640"/>
    </row>
    <row r="195" spans="7:7" s="1" customFormat="1" x14ac:dyDescent="0.2">
      <c r="G195" s="640"/>
    </row>
    <row r="196" spans="7:7" s="1" customFormat="1" x14ac:dyDescent="0.2">
      <c r="G196" s="640"/>
    </row>
    <row r="197" spans="7:7" s="1" customFormat="1" x14ac:dyDescent="0.2">
      <c r="G197" s="640"/>
    </row>
    <row r="198" spans="7:7" s="1" customFormat="1" x14ac:dyDescent="0.2">
      <c r="G198" s="640"/>
    </row>
    <row r="199" spans="7:7" s="1" customFormat="1" x14ac:dyDescent="0.2">
      <c r="G199" s="640"/>
    </row>
    <row r="200" spans="7:7" s="1" customFormat="1" x14ac:dyDescent="0.2">
      <c r="G200" s="640"/>
    </row>
    <row r="201" spans="7:7" s="1" customFormat="1" x14ac:dyDescent="0.2">
      <c r="G201" s="640"/>
    </row>
    <row r="202" spans="7:7" s="1" customFormat="1" x14ac:dyDescent="0.2">
      <c r="G202" s="640"/>
    </row>
    <row r="203" spans="7:7" s="1" customFormat="1" x14ac:dyDescent="0.2">
      <c r="G203" s="640"/>
    </row>
    <row r="204" spans="7:7" s="1" customFormat="1" x14ac:dyDescent="0.2">
      <c r="G204" s="640"/>
    </row>
    <row r="205" spans="7:7" s="1" customFormat="1" x14ac:dyDescent="0.2">
      <c r="G205" s="640"/>
    </row>
    <row r="206" spans="7:7" s="1" customFormat="1" x14ac:dyDescent="0.2">
      <c r="G206" s="640"/>
    </row>
    <row r="207" spans="7:7" s="1" customFormat="1" x14ac:dyDescent="0.2">
      <c r="G207" s="640"/>
    </row>
    <row r="208" spans="7:7" s="1" customFormat="1" x14ac:dyDescent="0.2">
      <c r="G208" s="640"/>
    </row>
    <row r="209" spans="7:7" s="1" customFormat="1" x14ac:dyDescent="0.2">
      <c r="G209" s="640"/>
    </row>
    <row r="210" spans="7:7" s="1" customFormat="1" x14ac:dyDescent="0.2">
      <c r="G210" s="640"/>
    </row>
    <row r="211" spans="7:7" s="1" customFormat="1" x14ac:dyDescent="0.2">
      <c r="G211" s="640"/>
    </row>
    <row r="212" spans="7:7" s="1" customFormat="1" x14ac:dyDescent="0.2">
      <c r="G212" s="640"/>
    </row>
    <row r="213" spans="7:7" s="1" customFormat="1" x14ac:dyDescent="0.2">
      <c r="G213" s="640"/>
    </row>
    <row r="214" spans="7:7" s="1" customFormat="1" x14ac:dyDescent="0.2">
      <c r="G214" s="640"/>
    </row>
    <row r="215" spans="7:7" s="1" customFormat="1" x14ac:dyDescent="0.2">
      <c r="G215" s="640"/>
    </row>
    <row r="216" spans="7:7" s="1" customFormat="1" x14ac:dyDescent="0.2">
      <c r="G216" s="640"/>
    </row>
    <row r="217" spans="7:7" s="1" customFormat="1" x14ac:dyDescent="0.2">
      <c r="G217" s="640"/>
    </row>
    <row r="218" spans="7:7" s="1" customFormat="1" x14ac:dyDescent="0.2">
      <c r="G218" s="640"/>
    </row>
    <row r="219" spans="7:7" s="1" customFormat="1" x14ac:dyDescent="0.2">
      <c r="G219" s="640"/>
    </row>
    <row r="220" spans="7:7" s="1" customFormat="1" x14ac:dyDescent="0.2">
      <c r="G220" s="640"/>
    </row>
    <row r="221" spans="7:7" s="1" customFormat="1" x14ac:dyDescent="0.2">
      <c r="G221" s="640"/>
    </row>
    <row r="222" spans="7:7" s="1" customFormat="1" x14ac:dyDescent="0.2">
      <c r="G222" s="640"/>
    </row>
    <row r="223" spans="7:7" s="1" customFormat="1" x14ac:dyDescent="0.2">
      <c r="G223" s="640"/>
    </row>
    <row r="224" spans="7:7" s="1" customFormat="1" x14ac:dyDescent="0.2">
      <c r="G224" s="640"/>
    </row>
    <row r="225" spans="7:7" s="1" customFormat="1" x14ac:dyDescent="0.2">
      <c r="G225" s="640"/>
    </row>
    <row r="226" spans="7:7" s="1" customFormat="1" x14ac:dyDescent="0.2">
      <c r="G226" s="640"/>
    </row>
    <row r="227" spans="7:7" s="1" customFormat="1" x14ac:dyDescent="0.2">
      <c r="G227" s="640"/>
    </row>
    <row r="228" spans="7:7" s="1" customFormat="1" x14ac:dyDescent="0.2">
      <c r="G228" s="640"/>
    </row>
    <row r="229" spans="7:7" s="1" customFormat="1" x14ac:dyDescent="0.2">
      <c r="G229" s="640"/>
    </row>
    <row r="230" spans="7:7" s="1" customFormat="1" x14ac:dyDescent="0.2">
      <c r="G230" s="640"/>
    </row>
    <row r="231" spans="7:7" s="1" customFormat="1" x14ac:dyDescent="0.2">
      <c r="G231" s="640"/>
    </row>
    <row r="232" spans="7:7" s="1" customFormat="1" x14ac:dyDescent="0.2">
      <c r="G232" s="640"/>
    </row>
    <row r="233" spans="7:7" s="1" customFormat="1" x14ac:dyDescent="0.2">
      <c r="G233" s="640"/>
    </row>
    <row r="234" spans="7:7" s="1" customFormat="1" x14ac:dyDescent="0.2">
      <c r="G234" s="640"/>
    </row>
    <row r="235" spans="7:7" s="1" customFormat="1" x14ac:dyDescent="0.2">
      <c r="G235" s="640"/>
    </row>
    <row r="236" spans="7:7" s="1" customFormat="1" x14ac:dyDescent="0.2">
      <c r="G236" s="640"/>
    </row>
    <row r="237" spans="7:7" s="1" customFormat="1" x14ac:dyDescent="0.2">
      <c r="G237" s="640"/>
    </row>
    <row r="238" spans="7:7" s="1" customFormat="1" x14ac:dyDescent="0.2">
      <c r="G238" s="640"/>
    </row>
    <row r="239" spans="7:7" s="1" customFormat="1" x14ac:dyDescent="0.2">
      <c r="G239" s="640"/>
    </row>
    <row r="240" spans="7:7" s="1" customFormat="1" x14ac:dyDescent="0.2">
      <c r="G240" s="640"/>
    </row>
    <row r="241" spans="7:7" s="1" customFormat="1" x14ac:dyDescent="0.2">
      <c r="G241" s="640"/>
    </row>
    <row r="242" spans="7:7" s="1" customFormat="1" x14ac:dyDescent="0.2">
      <c r="G242" s="640"/>
    </row>
    <row r="243" spans="7:7" s="1" customFormat="1" x14ac:dyDescent="0.2">
      <c r="G243" s="640"/>
    </row>
    <row r="244" spans="7:7" s="1" customFormat="1" x14ac:dyDescent="0.2">
      <c r="G244" s="640"/>
    </row>
    <row r="245" spans="7:7" s="1" customFormat="1" x14ac:dyDescent="0.2">
      <c r="G245" s="640"/>
    </row>
    <row r="246" spans="7:7" s="1" customFormat="1" x14ac:dyDescent="0.2">
      <c r="G246" s="640"/>
    </row>
    <row r="247" spans="7:7" s="1" customFormat="1" x14ac:dyDescent="0.2">
      <c r="G247" s="640"/>
    </row>
    <row r="248" spans="7:7" s="1" customFormat="1" x14ac:dyDescent="0.2">
      <c r="G248" s="640"/>
    </row>
    <row r="249" spans="7:7" s="1" customFormat="1" x14ac:dyDescent="0.2">
      <c r="G249" s="640"/>
    </row>
    <row r="250" spans="7:7" s="1" customFormat="1" x14ac:dyDescent="0.2">
      <c r="G250" s="640"/>
    </row>
    <row r="251" spans="7:7" s="1" customFormat="1" x14ac:dyDescent="0.2">
      <c r="G251" s="640"/>
    </row>
    <row r="252" spans="7:7" s="1" customFormat="1" x14ac:dyDescent="0.2">
      <c r="G252" s="640"/>
    </row>
    <row r="253" spans="7:7" s="1" customFormat="1" x14ac:dyDescent="0.2">
      <c r="G253" s="640"/>
    </row>
    <row r="254" spans="7:7" s="1" customFormat="1" x14ac:dyDescent="0.2">
      <c r="G254" s="640"/>
    </row>
    <row r="255" spans="7:7" s="1" customFormat="1" x14ac:dyDescent="0.2">
      <c r="G255" s="640"/>
    </row>
    <row r="256" spans="7:7" s="1" customFormat="1" x14ac:dyDescent="0.2">
      <c r="G256" s="640"/>
    </row>
    <row r="257" spans="7:7" s="1" customFormat="1" x14ac:dyDescent="0.2">
      <c r="G257" s="640"/>
    </row>
    <row r="258" spans="7:7" s="1" customFormat="1" x14ac:dyDescent="0.2">
      <c r="G258" s="640"/>
    </row>
    <row r="259" spans="7:7" s="1" customFormat="1" x14ac:dyDescent="0.2">
      <c r="G259" s="640"/>
    </row>
    <row r="260" spans="7:7" s="1" customFormat="1" x14ac:dyDescent="0.2">
      <c r="G260" s="640"/>
    </row>
    <row r="261" spans="7:7" s="1" customFormat="1" x14ac:dyDescent="0.2">
      <c r="G261" s="640"/>
    </row>
    <row r="262" spans="7:7" s="1" customFormat="1" x14ac:dyDescent="0.2">
      <c r="G262" s="640"/>
    </row>
    <row r="263" spans="7:7" s="1" customFormat="1" x14ac:dyDescent="0.2">
      <c r="G263" s="640"/>
    </row>
    <row r="264" spans="7:7" s="1" customFormat="1" x14ac:dyDescent="0.2">
      <c r="G264" s="640"/>
    </row>
    <row r="265" spans="7:7" s="1" customFormat="1" x14ac:dyDescent="0.2">
      <c r="G265" s="640"/>
    </row>
    <row r="266" spans="7:7" s="1" customFormat="1" x14ac:dyDescent="0.2">
      <c r="G266" s="640"/>
    </row>
    <row r="267" spans="7:7" s="1" customFormat="1" x14ac:dyDescent="0.2">
      <c r="G267" s="640"/>
    </row>
    <row r="268" spans="7:7" s="1" customFormat="1" x14ac:dyDescent="0.2">
      <c r="G268" s="640"/>
    </row>
    <row r="269" spans="7:7" s="1" customFormat="1" x14ac:dyDescent="0.2">
      <c r="G269" s="640"/>
    </row>
    <row r="270" spans="7:7" s="1" customFormat="1" x14ac:dyDescent="0.2">
      <c r="G270" s="640"/>
    </row>
    <row r="271" spans="7:7" s="1" customFormat="1" x14ac:dyDescent="0.2">
      <c r="G271" s="640"/>
    </row>
    <row r="272" spans="7:7" s="1" customFormat="1" x14ac:dyDescent="0.2">
      <c r="G272" s="640"/>
    </row>
    <row r="273" spans="7:7" s="1" customFormat="1" x14ac:dyDescent="0.2">
      <c r="G273" s="640"/>
    </row>
    <row r="274" spans="7:7" s="1" customFormat="1" x14ac:dyDescent="0.2">
      <c r="G274" s="640"/>
    </row>
    <row r="275" spans="7:7" s="1" customFormat="1" x14ac:dyDescent="0.2">
      <c r="G275" s="640"/>
    </row>
    <row r="276" spans="7:7" s="1" customFormat="1" x14ac:dyDescent="0.2">
      <c r="G276" s="640"/>
    </row>
    <row r="277" spans="7:7" s="1" customFormat="1" x14ac:dyDescent="0.2">
      <c r="G277" s="640"/>
    </row>
    <row r="278" spans="7:7" s="1" customFormat="1" x14ac:dyDescent="0.2">
      <c r="G278" s="640"/>
    </row>
    <row r="279" spans="7:7" s="1" customFormat="1" x14ac:dyDescent="0.2">
      <c r="G279" s="640"/>
    </row>
    <row r="280" spans="7:7" s="1" customFormat="1" x14ac:dyDescent="0.2">
      <c r="G280" s="640"/>
    </row>
    <row r="281" spans="7:7" s="1" customFormat="1" x14ac:dyDescent="0.2">
      <c r="G281" s="640"/>
    </row>
    <row r="282" spans="7:7" s="1" customFormat="1" x14ac:dyDescent="0.2">
      <c r="G282" s="640"/>
    </row>
    <row r="283" spans="7:7" s="1" customFormat="1" x14ac:dyDescent="0.2">
      <c r="G283" s="640"/>
    </row>
    <row r="284" spans="7:7" s="1" customFormat="1" x14ac:dyDescent="0.2">
      <c r="G284" s="640"/>
    </row>
    <row r="285" spans="7:7" s="1" customFormat="1" x14ac:dyDescent="0.2">
      <c r="G285" s="640"/>
    </row>
    <row r="286" spans="7:7" s="1" customFormat="1" x14ac:dyDescent="0.2">
      <c r="G286" s="640"/>
    </row>
    <row r="287" spans="7:7" s="1" customFormat="1" x14ac:dyDescent="0.2">
      <c r="G287" s="640"/>
    </row>
    <row r="288" spans="7:7" s="1" customFormat="1" x14ac:dyDescent="0.2">
      <c r="G288" s="640"/>
    </row>
    <row r="289" spans="7:7" s="1" customFormat="1" x14ac:dyDescent="0.2">
      <c r="G289" s="640"/>
    </row>
    <row r="290" spans="7:7" s="1" customFormat="1" x14ac:dyDescent="0.2">
      <c r="G290" s="640"/>
    </row>
    <row r="291" spans="7:7" s="1" customFormat="1" x14ac:dyDescent="0.2">
      <c r="G291" s="640"/>
    </row>
    <row r="292" spans="7:7" s="1" customFormat="1" x14ac:dyDescent="0.2">
      <c r="G292" s="640"/>
    </row>
    <row r="293" spans="7:7" s="1" customFormat="1" x14ac:dyDescent="0.2">
      <c r="G293" s="640"/>
    </row>
    <row r="294" spans="7:7" s="1" customFormat="1" x14ac:dyDescent="0.2">
      <c r="G294" s="640"/>
    </row>
    <row r="295" spans="7:7" s="1" customFormat="1" x14ac:dyDescent="0.2">
      <c r="G295" s="640"/>
    </row>
    <row r="296" spans="7:7" s="1" customFormat="1" x14ac:dyDescent="0.2">
      <c r="G296" s="640"/>
    </row>
    <row r="297" spans="7:7" s="1" customFormat="1" x14ac:dyDescent="0.2">
      <c r="G297" s="640"/>
    </row>
    <row r="298" spans="7:7" s="1" customFormat="1" x14ac:dyDescent="0.2">
      <c r="G298" s="640"/>
    </row>
    <row r="299" spans="7:7" s="1" customFormat="1" x14ac:dyDescent="0.2">
      <c r="G299" s="640"/>
    </row>
    <row r="300" spans="7:7" s="1" customFormat="1" x14ac:dyDescent="0.2">
      <c r="G300" s="640"/>
    </row>
    <row r="301" spans="7:7" s="1" customFormat="1" x14ac:dyDescent="0.2">
      <c r="G301" s="640"/>
    </row>
    <row r="302" spans="7:7" s="1" customFormat="1" x14ac:dyDescent="0.2">
      <c r="G302" s="640"/>
    </row>
    <row r="303" spans="7:7" s="1" customFormat="1" x14ac:dyDescent="0.2">
      <c r="G303" s="640"/>
    </row>
    <row r="304" spans="7:7" s="1" customFormat="1" x14ac:dyDescent="0.2">
      <c r="G304" s="640"/>
    </row>
    <row r="305" spans="7:7" s="1" customFormat="1" x14ac:dyDescent="0.2">
      <c r="G305" s="640"/>
    </row>
    <row r="306" spans="7:7" s="1" customFormat="1" x14ac:dyDescent="0.2">
      <c r="G306" s="640"/>
    </row>
    <row r="307" spans="7:7" s="1" customFormat="1" x14ac:dyDescent="0.2">
      <c r="G307" s="640"/>
    </row>
    <row r="308" spans="7:7" s="1" customFormat="1" x14ac:dyDescent="0.2">
      <c r="G308" s="640"/>
    </row>
    <row r="309" spans="7:7" s="1" customFormat="1" x14ac:dyDescent="0.2">
      <c r="G309" s="640"/>
    </row>
    <row r="310" spans="7:7" s="1" customFormat="1" x14ac:dyDescent="0.2">
      <c r="G310" s="640"/>
    </row>
    <row r="311" spans="7:7" s="1" customFormat="1" x14ac:dyDescent="0.2">
      <c r="G311" s="640"/>
    </row>
    <row r="312" spans="7:7" s="1" customFormat="1" x14ac:dyDescent="0.2">
      <c r="G312" s="640"/>
    </row>
    <row r="313" spans="7:7" s="1" customFormat="1" x14ac:dyDescent="0.2">
      <c r="G313" s="640"/>
    </row>
    <row r="314" spans="7:7" s="1" customFormat="1" x14ac:dyDescent="0.2">
      <c r="G314" s="640"/>
    </row>
    <row r="315" spans="7:7" s="1" customFormat="1" x14ac:dyDescent="0.2">
      <c r="G315" s="640"/>
    </row>
    <row r="316" spans="7:7" s="1" customFormat="1" x14ac:dyDescent="0.2">
      <c r="G316" s="640"/>
    </row>
    <row r="317" spans="7:7" s="1" customFormat="1" x14ac:dyDescent="0.2">
      <c r="G317" s="640"/>
    </row>
    <row r="318" spans="7:7" s="1" customFormat="1" x14ac:dyDescent="0.2">
      <c r="G318" s="640"/>
    </row>
    <row r="319" spans="7:7" s="1" customFormat="1" x14ac:dyDescent="0.2">
      <c r="G319" s="640"/>
    </row>
    <row r="320" spans="7:7" s="1" customFormat="1" x14ac:dyDescent="0.2">
      <c r="G320" s="640"/>
    </row>
    <row r="321" spans="7:7" s="1" customFormat="1" x14ac:dyDescent="0.2">
      <c r="G321" s="640"/>
    </row>
    <row r="322" spans="7:7" s="1" customFormat="1" x14ac:dyDescent="0.2">
      <c r="G322" s="640"/>
    </row>
    <row r="323" spans="7:7" s="1" customFormat="1" x14ac:dyDescent="0.2">
      <c r="G323" s="640"/>
    </row>
    <row r="324" spans="7:7" s="1" customFormat="1" x14ac:dyDescent="0.2">
      <c r="G324" s="640"/>
    </row>
    <row r="325" spans="7:7" s="1" customFormat="1" x14ac:dyDescent="0.2">
      <c r="G325" s="640"/>
    </row>
    <row r="326" spans="7:7" s="1" customFormat="1" x14ac:dyDescent="0.2">
      <c r="G326" s="640"/>
    </row>
    <row r="327" spans="7:7" s="1" customFormat="1" x14ac:dyDescent="0.2">
      <c r="G327" s="640"/>
    </row>
    <row r="328" spans="7:7" s="1" customFormat="1" x14ac:dyDescent="0.2">
      <c r="G328" s="640"/>
    </row>
    <row r="329" spans="7:7" s="1" customFormat="1" x14ac:dyDescent="0.2">
      <c r="G329" s="640"/>
    </row>
    <row r="330" spans="7:7" s="1" customFormat="1" x14ac:dyDescent="0.2">
      <c r="G330" s="640"/>
    </row>
    <row r="331" spans="7:7" s="1" customFormat="1" x14ac:dyDescent="0.2">
      <c r="G331" s="640"/>
    </row>
    <row r="332" spans="7:7" s="1" customFormat="1" x14ac:dyDescent="0.2">
      <c r="G332" s="640"/>
    </row>
    <row r="333" spans="7:7" s="1" customFormat="1" x14ac:dyDescent="0.2">
      <c r="G333" s="640"/>
    </row>
    <row r="334" spans="7:7" s="1" customFormat="1" x14ac:dyDescent="0.2">
      <c r="G334" s="640"/>
    </row>
    <row r="335" spans="7:7" s="1" customFormat="1" x14ac:dyDescent="0.2">
      <c r="G335" s="640"/>
    </row>
    <row r="336" spans="7:7" s="1" customFormat="1" x14ac:dyDescent="0.2">
      <c r="G336" s="640"/>
    </row>
    <row r="337" spans="7:7" s="1" customFormat="1" x14ac:dyDescent="0.2">
      <c r="G337" s="640"/>
    </row>
    <row r="338" spans="7:7" s="1" customFormat="1" x14ac:dyDescent="0.2">
      <c r="G338" s="640"/>
    </row>
    <row r="339" spans="7:7" s="1" customFormat="1" x14ac:dyDescent="0.2">
      <c r="G339" s="640"/>
    </row>
    <row r="340" spans="7:7" s="1" customFormat="1" x14ac:dyDescent="0.2">
      <c r="G340" s="640"/>
    </row>
  </sheetData>
  <mergeCells count="7">
    <mergeCell ref="A24:I25"/>
    <mergeCell ref="A1:G2"/>
    <mergeCell ref="C3:D3"/>
    <mergeCell ref="E3:F3"/>
    <mergeCell ref="A3:A4"/>
    <mergeCell ref="B3:B4"/>
    <mergeCell ref="G3:I3"/>
  </mergeCells>
  <conditionalFormatting sqref="I13">
    <cfRule type="cellIs" dxfId="25" priority="4" operator="equal">
      <formula>0</formula>
    </cfRule>
    <cfRule type="cellIs" dxfId="24" priority="5" operator="between">
      <formula>0</formula>
      <formula>0.5</formula>
    </cfRule>
    <cfRule type="cellIs" dxfId="23" priority="6" operator="between">
      <formula>0</formula>
      <formula>0.49</formula>
    </cfRule>
  </conditionalFormatting>
  <conditionalFormatting sqref="I14">
    <cfRule type="cellIs" dxfId="22" priority="1" operator="equal">
      <formula>0</formula>
    </cfRule>
    <cfRule type="cellIs" dxfId="21" priority="2" operator="between">
      <formula>0</formula>
      <formula>0.5</formula>
    </cfRule>
    <cfRule type="cellIs" dxfId="20" priority="3"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10" max="31" width="11" style="1"/>
  </cols>
  <sheetData>
    <row r="1" spans="1:12" x14ac:dyDescent="0.2">
      <c r="A1" s="809" t="s">
        <v>353</v>
      </c>
      <c r="B1" s="809"/>
      <c r="C1" s="809"/>
      <c r="D1" s="809"/>
      <c r="E1" s="809"/>
      <c r="F1" s="809"/>
      <c r="G1" s="1"/>
      <c r="H1" s="1"/>
      <c r="I1" s="1"/>
    </row>
    <row r="2" spans="1:12" x14ac:dyDescent="0.2">
      <c r="A2" s="810"/>
      <c r="B2" s="810"/>
      <c r="C2" s="810"/>
      <c r="D2" s="810"/>
      <c r="E2" s="810"/>
      <c r="F2" s="810"/>
      <c r="G2" s="10"/>
      <c r="H2" s="55" t="s">
        <v>480</v>
      </c>
      <c r="I2" s="1"/>
    </row>
    <row r="3" spans="1:12" x14ac:dyDescent="0.2">
      <c r="A3" s="11"/>
      <c r="B3" s="770">
        <f>INDICE!A3</f>
        <v>44044</v>
      </c>
      <c r="C3" s="771">
        <v>41671</v>
      </c>
      <c r="D3" s="771" t="s">
        <v>116</v>
      </c>
      <c r="E3" s="771"/>
      <c r="F3" s="771" t="s">
        <v>117</v>
      </c>
      <c r="G3" s="771"/>
      <c r="H3" s="771"/>
      <c r="I3" s="1"/>
    </row>
    <row r="4" spans="1:12" x14ac:dyDescent="0.2">
      <c r="A4" s="264"/>
      <c r="B4" s="82" t="s">
        <v>54</v>
      </c>
      <c r="C4" s="82" t="s">
        <v>434</v>
      </c>
      <c r="D4" s="82" t="s">
        <v>54</v>
      </c>
      <c r="E4" s="82" t="s">
        <v>434</v>
      </c>
      <c r="F4" s="82" t="s">
        <v>54</v>
      </c>
      <c r="G4" s="83" t="s">
        <v>434</v>
      </c>
      <c r="H4" s="83" t="s">
        <v>107</v>
      </c>
      <c r="I4" s="55"/>
    </row>
    <row r="5" spans="1:12" ht="14.1" customHeight="1" x14ac:dyDescent="0.2">
      <c r="A5" s="498" t="s">
        <v>341</v>
      </c>
      <c r="B5" s="237">
        <v>631.64949000000001</v>
      </c>
      <c r="C5" s="238">
        <v>-52.777536488101475</v>
      </c>
      <c r="D5" s="237">
        <v>6748.1689200000001</v>
      </c>
      <c r="E5" s="238">
        <v>37.52034814096136</v>
      </c>
      <c r="F5" s="237">
        <v>13588.555780000001</v>
      </c>
      <c r="G5" s="238">
        <v>14.166259537518014</v>
      </c>
      <c r="H5" s="238">
        <v>88.865305638520624</v>
      </c>
      <c r="I5" s="1"/>
    </row>
    <row r="6" spans="1:12" x14ac:dyDescent="0.2">
      <c r="A6" s="3" t="s">
        <v>537</v>
      </c>
      <c r="B6" s="443">
        <v>617.97390000000007</v>
      </c>
      <c r="C6" s="451">
        <v>-53.799931123104948</v>
      </c>
      <c r="D6" s="443">
        <v>3288.7036899999998</v>
      </c>
      <c r="E6" s="451">
        <v>-28.299459987859088</v>
      </c>
      <c r="F6" s="443">
        <v>5960.0054800000007</v>
      </c>
      <c r="G6" s="451">
        <v>-40.304660274770008</v>
      </c>
      <c r="H6" s="451">
        <v>38.97674757806071</v>
      </c>
      <c r="I6" s="1"/>
    </row>
    <row r="7" spans="1:12" x14ac:dyDescent="0.2">
      <c r="A7" s="3" t="s">
        <v>538</v>
      </c>
      <c r="B7" s="445">
        <v>13.67559</v>
      </c>
      <c r="C7" s="451" t="s">
        <v>143</v>
      </c>
      <c r="D7" s="445">
        <v>3459.4652299999993</v>
      </c>
      <c r="E7" s="451">
        <v>980.02955180367996</v>
      </c>
      <c r="F7" s="445">
        <v>7628.5502999999999</v>
      </c>
      <c r="G7" s="451">
        <v>297.65399710863636</v>
      </c>
      <c r="H7" s="451">
        <v>49.888558060459914</v>
      </c>
      <c r="I7" s="170"/>
      <c r="J7" s="170"/>
    </row>
    <row r="8" spans="1:12" x14ac:dyDescent="0.2">
      <c r="A8" s="498" t="s">
        <v>680</v>
      </c>
      <c r="B8" s="425">
        <v>146.96937</v>
      </c>
      <c r="C8" s="427">
        <v>126.93128663503792</v>
      </c>
      <c r="D8" s="425">
        <v>970.04764999999986</v>
      </c>
      <c r="E8" s="427">
        <v>74.314103652533049</v>
      </c>
      <c r="F8" s="425">
        <v>1358.7033999999999</v>
      </c>
      <c r="G8" s="427">
        <v>86.630575596814538</v>
      </c>
      <c r="H8" s="427">
        <v>8.8855353628387679</v>
      </c>
      <c r="I8" s="170"/>
      <c r="J8" s="170"/>
    </row>
    <row r="9" spans="1:12" x14ac:dyDescent="0.2">
      <c r="A9" s="3" t="s">
        <v>345</v>
      </c>
      <c r="B9" s="443">
        <v>48.355230000000006</v>
      </c>
      <c r="C9" s="451">
        <v>430.02604355060407</v>
      </c>
      <c r="D9" s="443">
        <v>356.99609000000004</v>
      </c>
      <c r="E9" s="451">
        <v>46.295597138656277</v>
      </c>
      <c r="F9" s="443">
        <v>558.53769000000011</v>
      </c>
      <c r="G9" s="451">
        <v>60.892046877984598</v>
      </c>
      <c r="H9" s="451">
        <v>3.6526782784037182</v>
      </c>
      <c r="I9" s="170"/>
      <c r="J9" s="170"/>
    </row>
    <row r="10" spans="1:12" x14ac:dyDescent="0.2">
      <c r="A10" s="3" t="s">
        <v>346</v>
      </c>
      <c r="B10" s="445">
        <v>7.6149300000000002</v>
      </c>
      <c r="C10" s="452">
        <v>-3.2670995868965358</v>
      </c>
      <c r="D10" s="445">
        <v>111.51598000000001</v>
      </c>
      <c r="E10" s="451">
        <v>-4.171887046617508</v>
      </c>
      <c r="F10" s="445">
        <v>202.01659000000004</v>
      </c>
      <c r="G10" s="452">
        <v>26.08573213064081</v>
      </c>
      <c r="H10" s="502">
        <v>1.3211312743642953</v>
      </c>
      <c r="I10" s="170"/>
      <c r="J10" s="170"/>
    </row>
    <row r="11" spans="1:12" x14ac:dyDescent="0.2">
      <c r="A11" s="3" t="s">
        <v>347</v>
      </c>
      <c r="B11" s="443">
        <v>0</v>
      </c>
      <c r="C11" s="451" t="s">
        <v>143</v>
      </c>
      <c r="D11" s="443">
        <v>0</v>
      </c>
      <c r="E11" s="451">
        <v>-100</v>
      </c>
      <c r="F11" s="443">
        <v>0</v>
      </c>
      <c r="G11" s="451">
        <v>-100</v>
      </c>
      <c r="H11" s="443">
        <v>0</v>
      </c>
      <c r="I11" s="1"/>
      <c r="J11" s="451"/>
      <c r="L11" s="451"/>
    </row>
    <row r="12" spans="1:12" x14ac:dyDescent="0.2">
      <c r="A12" s="3" t="s">
        <v>348</v>
      </c>
      <c r="B12" s="504">
        <v>0</v>
      </c>
      <c r="C12" s="444">
        <v>-100</v>
      </c>
      <c r="D12" s="443">
        <v>325.50927000000001</v>
      </c>
      <c r="E12" s="451">
        <v>106.17960639628836</v>
      </c>
      <c r="F12" s="443">
        <v>400.07623000000001</v>
      </c>
      <c r="G12" s="451">
        <v>152.01960263325424</v>
      </c>
      <c r="H12" s="502">
        <v>2.6163852165941561</v>
      </c>
      <c r="I12" s="170"/>
      <c r="J12" s="170"/>
    </row>
    <row r="13" spans="1:12" x14ac:dyDescent="0.2">
      <c r="A13" s="3" t="s">
        <v>349</v>
      </c>
      <c r="B13" s="443">
        <v>90.999209999999991</v>
      </c>
      <c r="C13" s="444" t="s">
        <v>143</v>
      </c>
      <c r="D13" s="443">
        <v>124.24584999999999</v>
      </c>
      <c r="E13" s="444">
        <v>274.57182824290555</v>
      </c>
      <c r="F13" s="443">
        <v>146.29243</v>
      </c>
      <c r="G13" s="444">
        <v>185.64104056039307</v>
      </c>
      <c r="H13" s="451">
        <v>0.95671105267022583</v>
      </c>
      <c r="I13" s="170"/>
      <c r="J13" s="170"/>
    </row>
    <row r="14" spans="1:12" x14ac:dyDescent="0.2">
      <c r="A14" s="66" t="s">
        <v>350</v>
      </c>
      <c r="B14" s="443">
        <v>0</v>
      </c>
      <c r="C14" s="512" t="s">
        <v>143</v>
      </c>
      <c r="D14" s="443">
        <v>51.780459999999998</v>
      </c>
      <c r="E14" s="512" t="s">
        <v>143</v>
      </c>
      <c r="F14" s="443">
        <v>51.780459999999998</v>
      </c>
      <c r="G14" s="451">
        <v>1858.1693661532408</v>
      </c>
      <c r="H14" s="451">
        <v>0.33862954080637342</v>
      </c>
      <c r="I14" s="1"/>
      <c r="J14" s="170"/>
    </row>
    <row r="15" spans="1:12" x14ac:dyDescent="0.2">
      <c r="A15" s="498" t="s">
        <v>681</v>
      </c>
      <c r="B15" s="425">
        <v>27.442</v>
      </c>
      <c r="C15" s="754">
        <v>2.5514853289593582E-2</v>
      </c>
      <c r="D15" s="425">
        <v>193.14</v>
      </c>
      <c r="E15" s="705">
        <v>-20.929489935029046</v>
      </c>
      <c r="F15" s="425">
        <v>343.923</v>
      </c>
      <c r="G15" s="427">
        <v>32.642333176492365</v>
      </c>
      <c r="H15" s="427">
        <v>2.2491589986406142</v>
      </c>
      <c r="I15" s="170"/>
      <c r="J15" s="170"/>
    </row>
    <row r="16" spans="1:12" x14ac:dyDescent="0.2">
      <c r="A16" s="677" t="s">
        <v>115</v>
      </c>
      <c r="B16" s="61">
        <v>806.06085999999993</v>
      </c>
      <c r="C16" s="62">
        <v>-43.624328243840814</v>
      </c>
      <c r="D16" s="61">
        <v>7911.3565700000008</v>
      </c>
      <c r="E16" s="62">
        <v>38.606298016098599</v>
      </c>
      <c r="F16" s="61">
        <v>15291.18218</v>
      </c>
      <c r="G16" s="62">
        <v>18.630734770241293</v>
      </c>
      <c r="H16" s="62">
        <v>100</v>
      </c>
      <c r="I16" s="10"/>
      <c r="J16" s="170"/>
      <c r="L16" s="170"/>
    </row>
    <row r="17" spans="1:9" x14ac:dyDescent="0.2">
      <c r="A17" s="133" t="s">
        <v>596</v>
      </c>
      <c r="B17" s="1"/>
      <c r="C17" s="10"/>
      <c r="D17" s="10"/>
      <c r="E17" s="10"/>
      <c r="F17" s="10"/>
      <c r="G17" s="10"/>
      <c r="H17" s="165" t="s">
        <v>223</v>
      </c>
      <c r="I17" s="1"/>
    </row>
    <row r="18" spans="1:9" x14ac:dyDescent="0.2">
      <c r="A18" s="133" t="s">
        <v>647</v>
      </c>
      <c r="B18" s="1"/>
      <c r="C18" s="1"/>
      <c r="D18" s="1"/>
      <c r="E18" s="1"/>
      <c r="F18" s="1"/>
      <c r="G18" s="1"/>
      <c r="H18" s="1"/>
      <c r="I18" s="1"/>
    </row>
    <row r="19" spans="1:9" x14ac:dyDescent="0.2">
      <c r="A19" s="133" t="s">
        <v>648</v>
      </c>
      <c r="B19" s="1"/>
      <c r="C19" s="1"/>
      <c r="D19" s="1"/>
      <c r="E19" s="1"/>
      <c r="F19" s="1"/>
      <c r="G19" s="1"/>
      <c r="H19" s="1"/>
      <c r="I19" s="1"/>
    </row>
    <row r="20" spans="1:9" ht="14.25" customHeight="1" x14ac:dyDescent="0.2">
      <c r="A20" s="442" t="s">
        <v>549</v>
      </c>
      <c r="B20" s="605"/>
      <c r="C20" s="605"/>
      <c r="D20" s="605"/>
      <c r="E20" s="605"/>
      <c r="F20" s="605"/>
      <c r="G20" s="605"/>
      <c r="H20" s="605"/>
      <c r="I20" s="1"/>
    </row>
    <row r="21" spans="1:9" x14ac:dyDescent="0.2">
      <c r="A21" s="605"/>
      <c r="B21" s="605"/>
      <c r="C21" s="605"/>
      <c r="D21" s="605"/>
      <c r="E21" s="605"/>
      <c r="F21" s="605"/>
      <c r="G21" s="605"/>
      <c r="H21" s="605"/>
      <c r="I21" s="1"/>
    </row>
    <row r="22" spans="1:9" s="1" customFormat="1" x14ac:dyDescent="0.2">
      <c r="A22" s="605"/>
      <c r="B22" s="605"/>
      <c r="C22" s="605"/>
      <c r="D22" s="605"/>
      <c r="E22" s="605"/>
      <c r="F22" s="605"/>
      <c r="G22" s="605"/>
      <c r="H22" s="605"/>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19" priority="25" operator="between">
      <formula>0.0001</formula>
      <formula>0.4999999</formula>
    </cfRule>
  </conditionalFormatting>
  <conditionalFormatting sqref="D7">
    <cfRule type="cellIs" dxfId="18" priority="24" operator="between">
      <formula>0.0001</formula>
      <formula>0.4999999</formula>
    </cfRule>
  </conditionalFormatting>
  <conditionalFormatting sqref="B12">
    <cfRule type="cellIs" dxfId="17" priority="18" operator="between">
      <formula>0.0001</formula>
      <formula>0.44999</formula>
    </cfRule>
  </conditionalFormatting>
  <conditionalFormatting sqref="C15">
    <cfRule type="cellIs" dxfId="16" priority="1" operator="between">
      <formula>0</formula>
      <formula>0.5</formula>
    </cfRule>
    <cfRule type="cellIs" dxfId="15"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9" t="s">
        <v>541</v>
      </c>
      <c r="B1" s="809"/>
      <c r="C1" s="809"/>
      <c r="D1" s="809"/>
      <c r="E1" s="809"/>
      <c r="F1" s="809"/>
      <c r="G1" s="1"/>
      <c r="H1" s="1"/>
    </row>
    <row r="2" spans="1:8" x14ac:dyDescent="0.2">
      <c r="A2" s="810"/>
      <c r="B2" s="810"/>
      <c r="C2" s="810"/>
      <c r="D2" s="810"/>
      <c r="E2" s="810"/>
      <c r="F2" s="810"/>
      <c r="G2" s="10"/>
      <c r="H2" s="55" t="s">
        <v>480</v>
      </c>
    </row>
    <row r="3" spans="1:8" x14ac:dyDescent="0.2">
      <c r="A3" s="11"/>
      <c r="B3" s="773">
        <f>INDICE!A3</f>
        <v>44044</v>
      </c>
      <c r="C3" s="773">
        <v>41671</v>
      </c>
      <c r="D3" s="772" t="s">
        <v>116</v>
      </c>
      <c r="E3" s="772"/>
      <c r="F3" s="772" t="s">
        <v>117</v>
      </c>
      <c r="G3" s="772"/>
      <c r="H3" s="772"/>
    </row>
    <row r="4" spans="1:8" x14ac:dyDescent="0.2">
      <c r="A4" s="264"/>
      <c r="B4" s="188" t="s">
        <v>54</v>
      </c>
      <c r="C4" s="189" t="s">
        <v>434</v>
      </c>
      <c r="D4" s="188" t="s">
        <v>54</v>
      </c>
      <c r="E4" s="189" t="s">
        <v>434</v>
      </c>
      <c r="F4" s="188" t="s">
        <v>54</v>
      </c>
      <c r="G4" s="190" t="s">
        <v>434</v>
      </c>
      <c r="H4" s="189" t="s">
        <v>484</v>
      </c>
    </row>
    <row r="5" spans="1:8" x14ac:dyDescent="0.2">
      <c r="A5" s="424" t="s">
        <v>115</v>
      </c>
      <c r="B5" s="61">
        <v>33275.160590000007</v>
      </c>
      <c r="C5" s="62">
        <v>-9.0689049304035656</v>
      </c>
      <c r="D5" s="61">
        <v>231312.84737999999</v>
      </c>
      <c r="E5" s="62">
        <v>-12.47795042178152</v>
      </c>
      <c r="F5" s="61">
        <v>372270.87403999997</v>
      </c>
      <c r="G5" s="62">
        <v>-5.2799146088214508</v>
      </c>
      <c r="H5" s="62">
        <v>100</v>
      </c>
    </row>
    <row r="6" spans="1:8" x14ac:dyDescent="0.2">
      <c r="A6" s="681" t="s">
        <v>339</v>
      </c>
      <c r="B6" s="185">
        <v>10782.056760000003</v>
      </c>
      <c r="C6" s="159">
        <v>2.0908578627468994</v>
      </c>
      <c r="D6" s="185">
        <v>67867.384680000017</v>
      </c>
      <c r="E6" s="159">
        <v>-38.620316662026582</v>
      </c>
      <c r="F6" s="185">
        <v>123013.3591</v>
      </c>
      <c r="G6" s="159">
        <v>-30.453983328010565</v>
      </c>
      <c r="H6" s="159">
        <v>33.04404606382996</v>
      </c>
    </row>
    <row r="7" spans="1:8" x14ac:dyDescent="0.2">
      <c r="A7" s="681" t="s">
        <v>340</v>
      </c>
      <c r="B7" s="185">
        <v>22493.103829999996</v>
      </c>
      <c r="C7" s="159">
        <v>-13.596342425176063</v>
      </c>
      <c r="D7" s="185">
        <v>163445.46269999997</v>
      </c>
      <c r="E7" s="159">
        <v>6.3259407865664929</v>
      </c>
      <c r="F7" s="185">
        <v>249257.51493999996</v>
      </c>
      <c r="G7" s="159">
        <v>15.321408184915262</v>
      </c>
      <c r="H7" s="159">
        <v>66.955953936170047</v>
      </c>
    </row>
    <row r="8" spans="1:8" x14ac:dyDescent="0.2">
      <c r="A8" s="485" t="s">
        <v>649</v>
      </c>
      <c r="B8" s="419">
        <v>6418.6948800000009</v>
      </c>
      <c r="C8" s="420">
        <v>6.7135624382537591</v>
      </c>
      <c r="D8" s="419">
        <v>66712.453429999994</v>
      </c>
      <c r="E8" s="422">
        <v>8.9932680057821202</v>
      </c>
      <c r="F8" s="421">
        <v>98996.934990000023</v>
      </c>
      <c r="G8" s="422">
        <v>29.444868190036793</v>
      </c>
      <c r="H8" s="422">
        <v>26.592715652356663</v>
      </c>
    </row>
    <row r="9" spans="1:8" x14ac:dyDescent="0.2">
      <c r="A9" s="485" t="s">
        <v>650</v>
      </c>
      <c r="B9" s="419">
        <v>26856.465710000004</v>
      </c>
      <c r="C9" s="420">
        <v>-12.173318874906283</v>
      </c>
      <c r="D9" s="419">
        <v>164600.39395</v>
      </c>
      <c r="E9" s="422">
        <v>-18.949230551881755</v>
      </c>
      <c r="F9" s="421">
        <v>273273.93904999993</v>
      </c>
      <c r="G9" s="422">
        <v>-13.669535031455194</v>
      </c>
      <c r="H9" s="422">
        <v>73.407284347643326</v>
      </c>
    </row>
    <row r="10" spans="1:8" x14ac:dyDescent="0.2">
      <c r="A10" s="15"/>
      <c r="B10" s="15"/>
      <c r="C10" s="438"/>
      <c r="D10" s="1"/>
      <c r="E10" s="1"/>
      <c r="F10" s="1"/>
      <c r="G10" s="1"/>
      <c r="H10" s="165" t="s">
        <v>223</v>
      </c>
    </row>
    <row r="11" spans="1:8" x14ac:dyDescent="0.2">
      <c r="A11" s="133" t="s">
        <v>596</v>
      </c>
      <c r="B11" s="1"/>
      <c r="C11" s="1"/>
      <c r="D11" s="1"/>
      <c r="E11" s="1"/>
      <c r="F11" s="1"/>
      <c r="G11" s="1"/>
      <c r="H11" s="1"/>
    </row>
    <row r="12" spans="1:8" x14ac:dyDescent="0.2">
      <c r="A12" s="442" t="s">
        <v>550</v>
      </c>
      <c r="B12" s="1"/>
      <c r="C12" s="1"/>
      <c r="D12" s="1"/>
      <c r="E12" s="1"/>
      <c r="F12" s="1"/>
      <c r="G12" s="1"/>
      <c r="H12" s="1"/>
    </row>
    <row r="13" spans="1:8" x14ac:dyDescent="0.2">
      <c r="A13" s="818"/>
      <c r="B13" s="818"/>
      <c r="C13" s="818"/>
      <c r="D13" s="818"/>
      <c r="E13" s="818"/>
      <c r="F13" s="818"/>
      <c r="G13" s="818"/>
      <c r="H13" s="818"/>
    </row>
    <row r="14" spans="1:8" s="1" customFormat="1" x14ac:dyDescent="0.2">
      <c r="A14" s="818"/>
      <c r="B14" s="818"/>
      <c r="C14" s="818"/>
      <c r="D14" s="818"/>
      <c r="E14" s="818"/>
      <c r="F14" s="818"/>
      <c r="G14" s="818"/>
      <c r="H14" s="818"/>
    </row>
    <row r="15" spans="1:8" s="1" customFormat="1" x14ac:dyDescent="0.2">
      <c r="D15" s="170"/>
    </row>
    <row r="16" spans="1:8" s="1" customFormat="1" x14ac:dyDescent="0.2">
      <c r="D16" s="170"/>
    </row>
    <row r="17" spans="4:4" s="1" customFormat="1" x14ac:dyDescent="0.2">
      <c r="D17" s="170"/>
    </row>
    <row r="18" spans="4:4" s="1" customFormat="1" x14ac:dyDescent="0.2">
      <c r="D18" s="688"/>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4.25" x14ac:dyDescent="0.2"/>
  <cols>
    <col min="1" max="1" width="28.125" customWidth="1"/>
    <col min="2" max="2" width="11.375" bestFit="1" customWidth="1"/>
    <col min="9" max="43" width="11" style="1"/>
  </cols>
  <sheetData>
    <row r="1" spans="1:8" x14ac:dyDescent="0.2">
      <c r="A1" s="53" t="s">
        <v>357</v>
      </c>
      <c r="B1" s="53"/>
      <c r="C1" s="53"/>
      <c r="D1" s="6"/>
      <c r="E1" s="6"/>
      <c r="F1" s="6"/>
      <c r="G1" s="6"/>
      <c r="H1" s="3"/>
    </row>
    <row r="2" spans="1:8" x14ac:dyDescent="0.2">
      <c r="A2" s="54"/>
      <c r="B2" s="54"/>
      <c r="C2" s="54"/>
      <c r="D2" s="65"/>
      <c r="E2" s="65"/>
      <c r="F2" s="65"/>
      <c r="G2" s="108"/>
      <c r="H2" s="55" t="s">
        <v>480</v>
      </c>
    </row>
    <row r="3" spans="1:8" x14ac:dyDescent="0.2">
      <c r="A3" s="56"/>
      <c r="B3" s="773">
        <f>INDICE!A3</f>
        <v>44044</v>
      </c>
      <c r="C3" s="772">
        <v>41671</v>
      </c>
      <c r="D3" s="772" t="s">
        <v>116</v>
      </c>
      <c r="E3" s="772"/>
      <c r="F3" s="772" t="s">
        <v>117</v>
      </c>
      <c r="G3" s="772"/>
      <c r="H3" s="772"/>
    </row>
    <row r="4" spans="1:8" ht="25.5" x14ac:dyDescent="0.2">
      <c r="A4" s="66"/>
      <c r="B4" s="188" t="s">
        <v>54</v>
      </c>
      <c r="C4" s="189" t="s">
        <v>434</v>
      </c>
      <c r="D4" s="188" t="s">
        <v>54</v>
      </c>
      <c r="E4" s="189" t="s">
        <v>434</v>
      </c>
      <c r="F4" s="188" t="s">
        <v>54</v>
      </c>
      <c r="G4" s="190" t="s">
        <v>434</v>
      </c>
      <c r="H4" s="189" t="s">
        <v>107</v>
      </c>
    </row>
    <row r="5" spans="1:8" ht="15" x14ac:dyDescent="0.25">
      <c r="A5" s="518" t="s">
        <v>358</v>
      </c>
      <c r="B5" s="597">
        <v>2.3044399975999998</v>
      </c>
      <c r="C5" s="538">
        <v>13.900334826741698</v>
      </c>
      <c r="D5" s="519">
        <v>9.0608394969999999</v>
      </c>
      <c r="E5" s="520">
        <v>-45.326298999042777</v>
      </c>
      <c r="F5" s="521">
        <v>16.791402446799999</v>
      </c>
      <c r="G5" s="520">
        <v>-38.55018049762743</v>
      </c>
      <c r="H5" s="598">
        <v>2.1229796045682465</v>
      </c>
    </row>
    <row r="6" spans="1:8" ht="15" x14ac:dyDescent="0.25">
      <c r="A6" s="518" t="s">
        <v>359</v>
      </c>
      <c r="B6" s="597">
        <v>0</v>
      </c>
      <c r="C6" s="539" t="s">
        <v>143</v>
      </c>
      <c r="D6" s="522">
        <v>0</v>
      </c>
      <c r="E6" s="525" t="s">
        <v>143</v>
      </c>
      <c r="F6" s="539">
        <v>0</v>
      </c>
      <c r="G6" s="525">
        <v>-100</v>
      </c>
      <c r="H6" s="599">
        <v>0</v>
      </c>
    </row>
    <row r="7" spans="1:8" ht="15" x14ac:dyDescent="0.25">
      <c r="A7" s="518" t="s">
        <v>360</v>
      </c>
      <c r="B7" s="597">
        <v>1.0504263999999999</v>
      </c>
      <c r="C7" s="539">
        <v>-69.153904315002805</v>
      </c>
      <c r="D7" s="522">
        <v>22.389971670000001</v>
      </c>
      <c r="E7" s="539">
        <v>-27.26988776495115</v>
      </c>
      <c r="F7" s="524">
        <v>37.095813410000005</v>
      </c>
      <c r="G7" s="523">
        <v>-26.793382956137823</v>
      </c>
      <c r="H7" s="600">
        <v>4.6901177869932864</v>
      </c>
    </row>
    <row r="8" spans="1:8" ht="15" x14ac:dyDescent="0.25">
      <c r="A8" s="518" t="s">
        <v>543</v>
      </c>
      <c r="B8" s="597">
        <v>18.655999999999999</v>
      </c>
      <c r="C8" s="539">
        <v>-80.582524271844676</v>
      </c>
      <c r="D8" s="611">
        <v>296.5138</v>
      </c>
      <c r="E8" s="525">
        <v>-72.853523643645275</v>
      </c>
      <c r="F8" s="524">
        <v>636.053</v>
      </c>
      <c r="G8" s="525">
        <v>-58.562232405827061</v>
      </c>
      <c r="H8" s="600">
        <v>80.417794207641307</v>
      </c>
    </row>
    <row r="9" spans="1:8" ht="15" x14ac:dyDescent="0.25">
      <c r="A9" s="518" t="s">
        <v>554</v>
      </c>
      <c r="B9" s="597">
        <v>7.8158099999999999</v>
      </c>
      <c r="C9" s="525">
        <v>-0.72199322972568758</v>
      </c>
      <c r="D9" s="524">
        <v>68.373099999999994</v>
      </c>
      <c r="E9" s="525">
        <v>1.0572769395148471</v>
      </c>
      <c r="F9" s="524">
        <v>100.99543</v>
      </c>
      <c r="G9" s="525">
        <v>1.4683638972888813</v>
      </c>
      <c r="H9" s="600">
        <v>12.769108400797169</v>
      </c>
    </row>
    <row r="10" spans="1:8" x14ac:dyDescent="0.2">
      <c r="A10" s="526" t="s">
        <v>187</v>
      </c>
      <c r="B10" s="527">
        <v>29.826676397599996</v>
      </c>
      <c r="C10" s="528">
        <v>-72.731051740706675</v>
      </c>
      <c r="D10" s="529">
        <v>396.33771116700001</v>
      </c>
      <c r="E10" s="528">
        <v>-67.17126387849882</v>
      </c>
      <c r="F10" s="529">
        <v>790.93564585679997</v>
      </c>
      <c r="G10" s="528">
        <v>-53.873864608004688</v>
      </c>
      <c r="H10" s="528">
        <v>100</v>
      </c>
    </row>
    <row r="11" spans="1:8" x14ac:dyDescent="0.2">
      <c r="A11" s="580" t="s">
        <v>254</v>
      </c>
      <c r="B11" s="514">
        <f>B10/'Consumo de gas natural'!B8*100</f>
        <v>9.9540764574944096E-2</v>
      </c>
      <c r="C11" s="75"/>
      <c r="D11" s="97">
        <f>D10/'Consumo de gas natural'!D8*100</f>
        <v>0.16896151433456638</v>
      </c>
      <c r="E11" s="75"/>
      <c r="F11" s="97">
        <f>F10/'Consumo de gas natural'!F8*100</f>
        <v>0.21429064124263028</v>
      </c>
      <c r="G11" s="194"/>
      <c r="H11" s="515"/>
    </row>
    <row r="12" spans="1:8" x14ac:dyDescent="0.2">
      <c r="A12" s="80"/>
      <c r="B12" s="59"/>
      <c r="C12" s="59"/>
      <c r="D12" s="59"/>
      <c r="E12" s="59"/>
      <c r="F12" s="59"/>
      <c r="G12" s="73"/>
      <c r="H12" s="165" t="s">
        <v>223</v>
      </c>
    </row>
    <row r="13" spans="1:8" x14ac:dyDescent="0.2">
      <c r="A13" s="80" t="s">
        <v>593</v>
      </c>
      <c r="B13" s="108"/>
      <c r="C13" s="108"/>
      <c r="D13" s="108"/>
      <c r="E13" s="108"/>
      <c r="F13" s="108"/>
      <c r="G13" s="108"/>
      <c r="H13" s="1"/>
    </row>
    <row r="14" spans="1:8" x14ac:dyDescent="0.2">
      <c r="A14" s="442" t="s">
        <v>550</v>
      </c>
      <c r="B14" s="1"/>
      <c r="C14" s="1"/>
      <c r="D14" s="1"/>
      <c r="E14" s="1"/>
      <c r="F14" s="1"/>
      <c r="G14" s="1"/>
      <c r="H14" s="1"/>
    </row>
    <row r="15" spans="1:8" x14ac:dyDescent="0.2">
      <c r="A15" s="80" t="s">
        <v>555</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4" priority="27" operator="equal">
      <formula>0</formula>
    </cfRule>
    <cfRule type="cellIs" dxfId="13" priority="30" operator="between">
      <formula>-0.49</formula>
      <formula>0.49</formula>
    </cfRule>
  </conditionalFormatting>
  <conditionalFormatting sqref="B20:B25">
    <cfRule type="cellIs" dxfId="12" priority="29" operator="between">
      <formula>0.00001</formula>
      <formula>0.499</formula>
    </cfRule>
  </conditionalFormatting>
  <conditionalFormatting sqref="D7">
    <cfRule type="cellIs" dxfId="11" priority="25" operator="equal">
      <formula>0</formula>
    </cfRule>
    <cfRule type="cellIs" dxfId="10" priority="26" operator="between">
      <formula>-0.49</formula>
      <formula>0.49</formula>
    </cfRule>
  </conditionalFormatting>
  <conditionalFormatting sqref="C7">
    <cfRule type="cellIs" dxfId="9" priority="18" operator="equal">
      <formula>0</formula>
    </cfRule>
    <cfRule type="cellIs" dxfId="8" priority="19" operator="between">
      <formula>-0.49</formula>
      <formula>0.49</formula>
    </cfRule>
  </conditionalFormatting>
  <conditionalFormatting sqref="E7">
    <cfRule type="cellIs" dxfId="7" priority="14" operator="equal">
      <formula>0</formula>
    </cfRule>
    <cfRule type="cellIs" dxfId="6" priority="15" operator="between">
      <formula>-0.49</formula>
      <formula>0.49</formula>
    </cfRule>
  </conditionalFormatting>
  <conditionalFormatting sqref="B6">
    <cfRule type="cellIs" dxfId="5" priority="12" operator="equal">
      <formula>0</formula>
    </cfRule>
    <cfRule type="cellIs" dxfId="4" priority="13" operator="between">
      <formula>-0.49</formula>
      <formula>0.49</formula>
    </cfRule>
  </conditionalFormatting>
  <conditionalFormatting sqref="B5">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2" t="s">
        <v>361</v>
      </c>
      <c r="B1" s="162"/>
      <c r="C1" s="162"/>
      <c r="D1" s="162"/>
      <c r="E1" s="15"/>
    </row>
    <row r="2" spans="1:5" x14ac:dyDescent="0.2">
      <c r="A2" s="163"/>
      <c r="B2" s="163"/>
      <c r="C2" s="163"/>
      <c r="D2" s="163"/>
      <c r="E2" s="55" t="s">
        <v>480</v>
      </c>
    </row>
    <row r="3" spans="1:5" x14ac:dyDescent="0.2">
      <c r="A3" s="240" t="s">
        <v>362</v>
      </c>
      <c r="B3" s="241"/>
      <c r="C3" s="242"/>
      <c r="D3" s="240" t="s">
        <v>363</v>
      </c>
      <c r="E3" s="241"/>
    </row>
    <row r="4" spans="1:5" x14ac:dyDescent="0.2">
      <c r="A4" s="145" t="s">
        <v>364</v>
      </c>
      <c r="B4" s="175">
        <v>34111.048126397596</v>
      </c>
      <c r="C4" s="243"/>
      <c r="D4" s="145" t="s">
        <v>365</v>
      </c>
      <c r="E4" s="175">
        <v>806.06085999999993</v>
      </c>
    </row>
    <row r="5" spans="1:5" x14ac:dyDescent="0.2">
      <c r="A5" s="18" t="s">
        <v>366</v>
      </c>
      <c r="B5" s="244">
        <v>29.826676397599996</v>
      </c>
      <c r="C5" s="243"/>
      <c r="D5" s="18" t="s">
        <v>367</v>
      </c>
      <c r="E5" s="245">
        <v>806.06085999999993</v>
      </c>
    </row>
    <row r="6" spans="1:5" x14ac:dyDescent="0.2">
      <c r="A6" s="18" t="s">
        <v>368</v>
      </c>
      <c r="B6" s="244">
        <v>22667.515199999998</v>
      </c>
      <c r="C6" s="243"/>
      <c r="D6" s="145" t="s">
        <v>370</v>
      </c>
      <c r="E6" s="175">
        <v>29964.282999999999</v>
      </c>
    </row>
    <row r="7" spans="1:5" x14ac:dyDescent="0.2">
      <c r="A7" s="18" t="s">
        <v>369</v>
      </c>
      <c r="B7" s="244">
        <v>11413.706250000003</v>
      </c>
      <c r="C7" s="243"/>
      <c r="D7" s="18" t="s">
        <v>371</v>
      </c>
      <c r="E7" s="245">
        <v>17749.528999999999</v>
      </c>
    </row>
    <row r="8" spans="1:5" x14ac:dyDescent="0.2">
      <c r="A8" s="453"/>
      <c r="B8" s="454"/>
      <c r="C8" s="243"/>
      <c r="D8" s="18" t="s">
        <v>372</v>
      </c>
      <c r="E8" s="245">
        <v>11284.757</v>
      </c>
    </row>
    <row r="9" spans="1:5" x14ac:dyDescent="0.2">
      <c r="A9" s="145" t="s">
        <v>263</v>
      </c>
      <c r="B9" s="175">
        <v>-4585</v>
      </c>
      <c r="C9" s="243"/>
      <c r="D9" s="18" t="s">
        <v>373</v>
      </c>
      <c r="E9" s="245">
        <v>929.99699999999996</v>
      </c>
    </row>
    <row r="10" spans="1:5" x14ac:dyDescent="0.2">
      <c r="A10" s="18"/>
      <c r="B10" s="244"/>
      <c r="C10" s="243"/>
      <c r="D10" s="145" t="s">
        <v>374</v>
      </c>
      <c r="E10" s="175">
        <v>-1244.2957336024033</v>
      </c>
    </row>
    <row r="11" spans="1:5" x14ac:dyDescent="0.2">
      <c r="A11" s="177" t="s">
        <v>115</v>
      </c>
      <c r="B11" s="178">
        <v>29526.048126397596</v>
      </c>
      <c r="C11" s="243"/>
      <c r="D11" s="177" t="s">
        <v>115</v>
      </c>
      <c r="E11" s="178">
        <v>29526.048126397596</v>
      </c>
    </row>
    <row r="12" spans="1:5" x14ac:dyDescent="0.2">
      <c r="A12" s="1"/>
      <c r="B12" s="1"/>
      <c r="C12" s="243"/>
      <c r="D12" s="1"/>
      <c r="E12" s="165" t="s">
        <v>223</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58" t="s">
        <v>510</v>
      </c>
      <c r="B1" s="758"/>
      <c r="C1" s="758"/>
      <c r="D1" s="758"/>
      <c r="E1" s="758"/>
      <c r="F1" s="646"/>
    </row>
    <row r="2" spans="1:6" x14ac:dyDescent="0.2">
      <c r="A2" s="759"/>
      <c r="B2" s="759"/>
      <c r="C2" s="759"/>
      <c r="D2" s="759"/>
      <c r="E2" s="759"/>
      <c r="F2" s="55" t="s">
        <v>375</v>
      </c>
    </row>
    <row r="3" spans="1:6" x14ac:dyDescent="0.2">
      <c r="A3" s="56"/>
      <c r="B3" s="56"/>
      <c r="C3" s="649" t="s">
        <v>508</v>
      </c>
      <c r="D3" s="649" t="s">
        <v>605</v>
      </c>
      <c r="E3" s="649" t="s">
        <v>509</v>
      </c>
      <c r="F3" s="649" t="s">
        <v>605</v>
      </c>
    </row>
    <row r="4" spans="1:6" ht="15" x14ac:dyDescent="0.25">
      <c r="A4" s="680">
        <v>2015</v>
      </c>
      <c r="B4" s="647" t="s">
        <v>527</v>
      </c>
      <c r="C4" s="655"/>
      <c r="D4" s="655"/>
      <c r="E4" s="655"/>
      <c r="F4" s="655"/>
    </row>
    <row r="5" spans="1:6" ht="15" x14ac:dyDescent="0.25">
      <c r="A5" s="683" t="s">
        <v>527</v>
      </c>
      <c r="B5" s="714" t="s">
        <v>632</v>
      </c>
      <c r="C5" s="246">
        <v>8.8966738299999992</v>
      </c>
      <c r="D5" s="455">
        <v>-2.1126277723363662</v>
      </c>
      <c r="E5" s="246">
        <v>7.0243198300000005</v>
      </c>
      <c r="F5" s="455">
        <v>-2.6607716516130533</v>
      </c>
    </row>
    <row r="6" spans="1:6" ht="15" x14ac:dyDescent="0.25">
      <c r="A6" s="683" t="s">
        <v>527</v>
      </c>
      <c r="B6" s="714" t="s">
        <v>633</v>
      </c>
      <c r="C6" s="246">
        <v>8.6769076126901634</v>
      </c>
      <c r="D6" s="455">
        <v>-2.4702065233500399</v>
      </c>
      <c r="E6" s="246">
        <v>6.8045536126901629</v>
      </c>
      <c r="F6" s="455">
        <v>-3.1286476502855591</v>
      </c>
    </row>
    <row r="7" spans="1:6" ht="15" x14ac:dyDescent="0.25">
      <c r="A7" s="683" t="s">
        <v>527</v>
      </c>
      <c r="B7" s="1" t="s">
        <v>634</v>
      </c>
      <c r="C7" s="246">
        <v>8.5953257826901623</v>
      </c>
      <c r="D7" s="455">
        <v>-0.94021780156660772</v>
      </c>
      <c r="E7" s="246">
        <v>6.7229717826901636</v>
      </c>
      <c r="F7" s="455">
        <v>-1.1989299319775091</v>
      </c>
    </row>
    <row r="8" spans="1:6" ht="15" x14ac:dyDescent="0.25">
      <c r="A8" s="680">
        <v>2016</v>
      </c>
      <c r="B8" s="647" t="s">
        <v>527</v>
      </c>
      <c r="C8" s="655" t="s">
        <v>527</v>
      </c>
      <c r="D8" s="655" t="s">
        <v>527</v>
      </c>
      <c r="E8" s="655" t="s">
        <v>527</v>
      </c>
      <c r="F8" s="655" t="s">
        <v>527</v>
      </c>
    </row>
    <row r="9" spans="1:6" ht="15" x14ac:dyDescent="0.25">
      <c r="A9" s="683" t="s">
        <v>527</v>
      </c>
      <c r="B9" s="714" t="s">
        <v>631</v>
      </c>
      <c r="C9" s="246">
        <v>8.3602396900000002</v>
      </c>
      <c r="D9" s="455">
        <v>-2.7350457520015601</v>
      </c>
      <c r="E9" s="246">
        <v>6.476995689999999</v>
      </c>
      <c r="F9" s="455">
        <v>-3.6587405189396542</v>
      </c>
    </row>
    <row r="10" spans="1:6" ht="15" x14ac:dyDescent="0.25">
      <c r="A10" s="683" t="s">
        <v>527</v>
      </c>
      <c r="B10" s="714" t="s">
        <v>632</v>
      </c>
      <c r="C10" s="246">
        <v>8.1462632900000003</v>
      </c>
      <c r="D10" s="455">
        <v>-2.5594529335797063</v>
      </c>
      <c r="E10" s="246">
        <v>6.2630192899999999</v>
      </c>
      <c r="F10" s="455">
        <v>-3.3036365969852777</v>
      </c>
    </row>
    <row r="11" spans="1:6" ht="15" x14ac:dyDescent="0.25">
      <c r="A11" s="683" t="s">
        <v>527</v>
      </c>
      <c r="B11" s="714" t="s">
        <v>634</v>
      </c>
      <c r="C11" s="246">
        <v>8.2213304800000007</v>
      </c>
      <c r="D11" s="455">
        <v>0.92149231282703103</v>
      </c>
      <c r="E11" s="246">
        <v>6.3380864799999994</v>
      </c>
      <c r="F11" s="455">
        <v>1.198578297848409</v>
      </c>
    </row>
    <row r="12" spans="1:6" ht="15" x14ac:dyDescent="0.25">
      <c r="A12" s="680">
        <v>2017</v>
      </c>
      <c r="B12" s="647" t="s">
        <v>527</v>
      </c>
      <c r="C12" s="655" t="s">
        <v>527</v>
      </c>
      <c r="D12" s="655" t="s">
        <v>527</v>
      </c>
      <c r="E12" s="655" t="s">
        <v>527</v>
      </c>
      <c r="F12" s="655" t="s">
        <v>527</v>
      </c>
    </row>
    <row r="13" spans="1:6" ht="15" x14ac:dyDescent="0.25">
      <c r="A13" s="683" t="s">
        <v>527</v>
      </c>
      <c r="B13" s="714" t="s">
        <v>631</v>
      </c>
      <c r="C13" s="246">
        <v>8.4754970299999979</v>
      </c>
      <c r="D13" s="455">
        <v>3.0915500917802441</v>
      </c>
      <c r="E13" s="246">
        <v>6.58015303</v>
      </c>
      <c r="F13" s="455">
        <v>3.8192370956730866</v>
      </c>
    </row>
    <row r="14" spans="1:6" ht="15" x14ac:dyDescent="0.25">
      <c r="A14" s="683" t="s">
        <v>527</v>
      </c>
      <c r="B14" s="714" t="s">
        <v>632</v>
      </c>
      <c r="C14" s="246">
        <v>8.6130582999999987</v>
      </c>
      <c r="D14" s="455">
        <v>1.6230466427288794</v>
      </c>
      <c r="E14" s="246">
        <v>6.7177142999999999</v>
      </c>
      <c r="F14" s="455">
        <v>2.0905481889681821</v>
      </c>
    </row>
    <row r="15" spans="1:6" ht="15" x14ac:dyDescent="0.25">
      <c r="A15" s="683" t="s">
        <v>527</v>
      </c>
      <c r="B15" s="714" t="s">
        <v>633</v>
      </c>
      <c r="C15" s="246">
        <v>8.5372844699999977</v>
      </c>
      <c r="D15" s="455">
        <v>-0.87975522004769258</v>
      </c>
      <c r="E15" s="246">
        <v>6.6419404700000007</v>
      </c>
      <c r="F15" s="455">
        <v>-1.1279704169616036</v>
      </c>
    </row>
    <row r="16" spans="1:6" ht="15" x14ac:dyDescent="0.25">
      <c r="A16" s="683" t="s">
        <v>527</v>
      </c>
      <c r="B16" s="714" t="s">
        <v>634</v>
      </c>
      <c r="C16" s="246">
        <v>8.4378188399999985</v>
      </c>
      <c r="D16" s="455">
        <v>-1.1650733948191752</v>
      </c>
      <c r="E16" s="246">
        <v>6.5424748399999997</v>
      </c>
      <c r="F16" s="455">
        <v>-1.4975387155193964</v>
      </c>
    </row>
    <row r="17" spans="1:6" ht="15" x14ac:dyDescent="0.25">
      <c r="A17" s="680">
        <v>2018</v>
      </c>
      <c r="B17" s="647" t="s">
        <v>527</v>
      </c>
      <c r="C17" s="655" t="s">
        <v>527</v>
      </c>
      <c r="D17" s="655" t="s">
        <v>527</v>
      </c>
      <c r="E17" s="655" t="s">
        <v>527</v>
      </c>
      <c r="F17" s="655" t="s">
        <v>527</v>
      </c>
    </row>
    <row r="18" spans="1:6" ht="15" x14ac:dyDescent="0.25">
      <c r="A18" s="683" t="s">
        <v>527</v>
      </c>
      <c r="B18" s="714" t="s">
        <v>631</v>
      </c>
      <c r="C18" s="246">
        <v>8.8541459599999985</v>
      </c>
      <c r="D18" s="455">
        <v>4.9340608976620333</v>
      </c>
      <c r="E18" s="246">
        <v>6.9721119600000003</v>
      </c>
      <c r="F18" s="455">
        <v>6.5668899079786245</v>
      </c>
    </row>
    <row r="19" spans="1:6" ht="15" x14ac:dyDescent="0.25">
      <c r="A19" s="683" t="s">
        <v>527</v>
      </c>
      <c r="B19" s="714" t="s">
        <v>632</v>
      </c>
      <c r="C19" s="246">
        <v>8.6007973699999987</v>
      </c>
      <c r="D19" s="455">
        <v>-2.8613554728433672</v>
      </c>
      <c r="E19" s="246">
        <v>6.7187633700000005</v>
      </c>
      <c r="F19" s="455">
        <v>-3.6337424220020682</v>
      </c>
    </row>
    <row r="20" spans="1:6" ht="15" x14ac:dyDescent="0.25">
      <c r="A20" s="683" t="s">
        <v>527</v>
      </c>
      <c r="B20" s="714" t="s">
        <v>633</v>
      </c>
      <c r="C20" s="246">
        <v>8.8592170699999997</v>
      </c>
      <c r="D20" s="455">
        <v>3.0046016535790225</v>
      </c>
      <c r="E20" s="246">
        <v>6.9771830700000006</v>
      </c>
      <c r="F20" s="455">
        <v>3.8462390438376182</v>
      </c>
    </row>
    <row r="21" spans="1:6" ht="15" x14ac:dyDescent="0.25">
      <c r="A21" s="683" t="s">
        <v>527</v>
      </c>
      <c r="B21" s="714" t="s">
        <v>634</v>
      </c>
      <c r="C21" s="246">
        <v>9.4778791799999986</v>
      </c>
      <c r="D21" s="455">
        <v>6.9832594134641628</v>
      </c>
      <c r="E21" s="246">
        <v>7.5958451799999995</v>
      </c>
      <c r="F21" s="455">
        <v>8.8669324538735204</v>
      </c>
    </row>
    <row r="22" spans="1:6" ht="15" x14ac:dyDescent="0.25">
      <c r="A22" s="680">
        <v>2019</v>
      </c>
      <c r="B22" s="647" t="s">
        <v>527</v>
      </c>
      <c r="C22" s="655" t="s">
        <v>527</v>
      </c>
      <c r="D22" s="655" t="s">
        <v>527</v>
      </c>
      <c r="E22" s="655" t="s">
        <v>527</v>
      </c>
      <c r="F22" s="655" t="s">
        <v>527</v>
      </c>
    </row>
    <row r="23" spans="1:6" s="1" customFormat="1" ht="15" x14ac:dyDescent="0.25">
      <c r="A23" s="683" t="s">
        <v>527</v>
      </c>
      <c r="B23" s="714" t="s">
        <v>631</v>
      </c>
      <c r="C23" s="246">
        <v>9.1141193000000005</v>
      </c>
      <c r="D23" s="455">
        <v>-3.8379881521131418</v>
      </c>
      <c r="E23" s="246">
        <v>7.2296652999999997</v>
      </c>
      <c r="F23" s="455">
        <v>-4.8207917792237023</v>
      </c>
    </row>
    <row r="24" spans="1:6" s="1" customFormat="1" ht="15" x14ac:dyDescent="0.25">
      <c r="A24" s="683" t="s">
        <v>527</v>
      </c>
      <c r="B24" s="714" t="s">
        <v>632</v>
      </c>
      <c r="C24" s="246">
        <v>8.6282825199999991</v>
      </c>
      <c r="D24" s="455">
        <v>-5.3305949155175245</v>
      </c>
      <c r="E24" s="246">
        <v>6.7438285199999992</v>
      </c>
      <c r="F24" s="455">
        <v>-6.7200452557603256</v>
      </c>
    </row>
    <row r="25" spans="1:6" s="1" customFormat="1" ht="15" x14ac:dyDescent="0.25">
      <c r="A25" s="680">
        <v>2020</v>
      </c>
      <c r="B25" s="647" t="s">
        <v>527</v>
      </c>
      <c r="C25" s="655" t="s">
        <v>527</v>
      </c>
      <c r="D25" s="655" t="s">
        <v>527</v>
      </c>
      <c r="E25" s="655" t="s">
        <v>527</v>
      </c>
      <c r="F25" s="655" t="s">
        <v>527</v>
      </c>
    </row>
    <row r="26" spans="1:6" s="1" customFormat="1" ht="15" x14ac:dyDescent="0.25">
      <c r="A26" s="740" t="s">
        <v>527</v>
      </c>
      <c r="B26" s="195" t="s">
        <v>631</v>
      </c>
      <c r="C26" s="741">
        <v>8.3495372399999983</v>
      </c>
      <c r="D26" s="742">
        <v>-3.2305998250970669</v>
      </c>
      <c r="E26" s="741">
        <v>6.4662932399999997</v>
      </c>
      <c r="F26" s="742">
        <v>-4.1153964573227242</v>
      </c>
    </row>
    <row r="27" spans="1:6" s="1" customFormat="1" ht="15" x14ac:dyDescent="0.25">
      <c r="A27" s="684" t="s">
        <v>527</v>
      </c>
      <c r="B27" s="216" t="s">
        <v>633</v>
      </c>
      <c r="C27" s="656">
        <v>7.9797079999999987</v>
      </c>
      <c r="D27" s="657">
        <v>-4.4293381701235424</v>
      </c>
      <c r="E27" s="656">
        <v>6.0964640000000001</v>
      </c>
      <c r="F27" s="657">
        <v>-5.7193391371777569</v>
      </c>
    </row>
    <row r="28" spans="1:6" s="1" customFormat="1" x14ac:dyDescent="0.2">
      <c r="A28" s="650"/>
      <c r="B28" s="55" t="s">
        <v>265</v>
      </c>
      <c r="F28" s="55" t="s">
        <v>592</v>
      </c>
    </row>
    <row r="29" spans="1:6" s="1" customFormat="1" x14ac:dyDescent="0.2">
      <c r="A29" s="650"/>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9" width="11" style="69"/>
    <col min="10" max="10" width="10" style="69"/>
    <col min="11" max="12" width="10.125" style="69" bestFit="1" customWidth="1"/>
    <col min="13" max="256" width="10" style="69"/>
    <col min="257" max="257" width="28.375" style="69" customWidth="1"/>
    <col min="258" max="258" width="10.875" style="69" customWidth="1"/>
    <col min="259" max="259" width="11.375" style="69" customWidth="1"/>
    <col min="260" max="260" width="10" style="69"/>
    <col min="261" max="261" width="11.375" style="69" customWidth="1"/>
    <col min="262" max="262" width="11.875" style="69" customWidth="1"/>
    <col min="263" max="263" width="10" style="69"/>
    <col min="264" max="264" width="10.875" style="69" bestFit="1" customWidth="1"/>
    <col min="265" max="266" width="10" style="69"/>
    <col min="267" max="268" width="10.125" style="69" bestFit="1" customWidth="1"/>
    <col min="269" max="512" width="10" style="69"/>
    <col min="513" max="513" width="28.375" style="69" customWidth="1"/>
    <col min="514" max="514" width="10.875" style="69" customWidth="1"/>
    <col min="515" max="515" width="11.375" style="69" customWidth="1"/>
    <col min="516" max="516" width="10" style="69"/>
    <col min="517" max="517" width="11.375" style="69" customWidth="1"/>
    <col min="518" max="518" width="11.875" style="69" customWidth="1"/>
    <col min="519" max="519" width="10" style="69"/>
    <col min="520" max="520" width="10.875" style="69" bestFit="1" customWidth="1"/>
    <col min="521" max="522" width="10" style="69"/>
    <col min="523" max="524" width="10.125" style="69" bestFit="1" customWidth="1"/>
    <col min="525" max="768" width="10" style="69"/>
    <col min="769" max="769" width="28.375" style="69" customWidth="1"/>
    <col min="770" max="770" width="10.875" style="69" customWidth="1"/>
    <col min="771" max="771" width="11.375" style="69" customWidth="1"/>
    <col min="772" max="772" width="10" style="69"/>
    <col min="773" max="773" width="11.375" style="69" customWidth="1"/>
    <col min="774" max="774" width="11.875" style="69" customWidth="1"/>
    <col min="775" max="775" width="10" style="69"/>
    <col min="776" max="776" width="10.875" style="69" bestFit="1" customWidth="1"/>
    <col min="777" max="778" width="10" style="69"/>
    <col min="779" max="780" width="10.125" style="69" bestFit="1" customWidth="1"/>
    <col min="781" max="1024" width="11" style="69"/>
    <col min="1025" max="1025" width="28.375" style="69" customWidth="1"/>
    <col min="1026" max="1026" width="10.875" style="69" customWidth="1"/>
    <col min="1027" max="1027" width="11.375" style="69" customWidth="1"/>
    <col min="1028" max="1028" width="10" style="69"/>
    <col min="1029" max="1029" width="11.375" style="69" customWidth="1"/>
    <col min="1030" max="1030" width="11.875" style="69" customWidth="1"/>
    <col min="1031" max="1031" width="10" style="69"/>
    <col min="1032" max="1032" width="10.875" style="69" bestFit="1" customWidth="1"/>
    <col min="1033" max="1034" width="10" style="69"/>
    <col min="1035" max="1036" width="10.125" style="69" bestFit="1" customWidth="1"/>
    <col min="1037" max="1280" width="10" style="69"/>
    <col min="1281" max="1281" width="28.375" style="69" customWidth="1"/>
    <col min="1282" max="1282" width="10.875" style="69" customWidth="1"/>
    <col min="1283" max="1283" width="11.375" style="69" customWidth="1"/>
    <col min="1284" max="1284" width="10" style="69"/>
    <col min="1285" max="1285" width="11.375" style="69" customWidth="1"/>
    <col min="1286" max="1286" width="11.875" style="69" customWidth="1"/>
    <col min="1287" max="1287" width="10" style="69"/>
    <col min="1288" max="1288" width="10.875" style="69" bestFit="1" customWidth="1"/>
    <col min="1289" max="1290" width="10" style="69"/>
    <col min="1291" max="1292" width="10.125" style="69" bestFit="1" customWidth="1"/>
    <col min="1293" max="1536" width="10" style="69"/>
    <col min="1537" max="1537" width="28.375" style="69" customWidth="1"/>
    <col min="1538" max="1538" width="10.875" style="69" customWidth="1"/>
    <col min="1539" max="1539" width="11.375" style="69" customWidth="1"/>
    <col min="1540" max="1540" width="10" style="69"/>
    <col min="1541" max="1541" width="11.375" style="69" customWidth="1"/>
    <col min="1542" max="1542" width="11.875" style="69" customWidth="1"/>
    <col min="1543" max="1543" width="10" style="69"/>
    <col min="1544" max="1544" width="10.875" style="69" bestFit="1" customWidth="1"/>
    <col min="1545" max="1546" width="10" style="69"/>
    <col min="1547" max="1548" width="10.125" style="69" bestFit="1" customWidth="1"/>
    <col min="1549" max="1792" width="10" style="69"/>
    <col min="1793" max="1793" width="28.375" style="69" customWidth="1"/>
    <col min="1794" max="1794" width="10.875" style="69" customWidth="1"/>
    <col min="1795" max="1795" width="11.375" style="69" customWidth="1"/>
    <col min="1796" max="1796" width="10" style="69"/>
    <col min="1797" max="1797" width="11.375" style="69" customWidth="1"/>
    <col min="1798" max="1798" width="11.875" style="69" customWidth="1"/>
    <col min="1799" max="1799" width="10" style="69"/>
    <col min="1800" max="1800" width="10.875" style="69" bestFit="1" customWidth="1"/>
    <col min="1801" max="1802" width="10" style="69"/>
    <col min="1803" max="1804" width="10.125" style="69" bestFit="1" customWidth="1"/>
    <col min="1805" max="2048" width="11" style="69"/>
    <col min="2049" max="2049" width="28.375" style="69" customWidth="1"/>
    <col min="2050" max="2050" width="10.875" style="69" customWidth="1"/>
    <col min="2051" max="2051" width="11.375" style="69" customWidth="1"/>
    <col min="2052" max="2052" width="10" style="69"/>
    <col min="2053" max="2053" width="11.375" style="69" customWidth="1"/>
    <col min="2054" max="2054" width="11.875" style="69" customWidth="1"/>
    <col min="2055" max="2055" width="10" style="69"/>
    <col min="2056" max="2056" width="10.875" style="69" bestFit="1" customWidth="1"/>
    <col min="2057" max="2058" width="10" style="69"/>
    <col min="2059" max="2060" width="10.125" style="69" bestFit="1" customWidth="1"/>
    <col min="2061" max="2304" width="10" style="69"/>
    <col min="2305" max="2305" width="28.375" style="69" customWidth="1"/>
    <col min="2306" max="2306" width="10.875" style="69" customWidth="1"/>
    <col min="2307" max="2307" width="11.375" style="69" customWidth="1"/>
    <col min="2308" max="2308" width="10" style="69"/>
    <col min="2309" max="2309" width="11.375" style="69" customWidth="1"/>
    <col min="2310" max="2310" width="11.875" style="69" customWidth="1"/>
    <col min="2311" max="2311" width="10" style="69"/>
    <col min="2312" max="2312" width="10.875" style="69" bestFit="1" customWidth="1"/>
    <col min="2313" max="2314" width="10" style="69"/>
    <col min="2315" max="2316" width="10.125" style="69" bestFit="1" customWidth="1"/>
    <col min="2317" max="2560" width="10" style="69"/>
    <col min="2561" max="2561" width="28.375" style="69" customWidth="1"/>
    <col min="2562" max="2562" width="10.875" style="69" customWidth="1"/>
    <col min="2563" max="2563" width="11.375" style="69" customWidth="1"/>
    <col min="2564" max="2564" width="10" style="69"/>
    <col min="2565" max="2565" width="11.375" style="69" customWidth="1"/>
    <col min="2566" max="2566" width="11.875" style="69" customWidth="1"/>
    <col min="2567" max="2567" width="10" style="69"/>
    <col min="2568" max="2568" width="10.875" style="69" bestFit="1" customWidth="1"/>
    <col min="2569" max="2570" width="10" style="69"/>
    <col min="2571" max="2572" width="10.125" style="69" bestFit="1" customWidth="1"/>
    <col min="2573" max="2816" width="10" style="69"/>
    <col min="2817" max="2817" width="28.375" style="69" customWidth="1"/>
    <col min="2818" max="2818" width="10.875" style="69" customWidth="1"/>
    <col min="2819" max="2819" width="11.375" style="69" customWidth="1"/>
    <col min="2820" max="2820" width="10" style="69"/>
    <col min="2821" max="2821" width="11.375" style="69" customWidth="1"/>
    <col min="2822" max="2822" width="11.875" style="69" customWidth="1"/>
    <col min="2823" max="2823" width="10" style="69"/>
    <col min="2824" max="2824" width="10.875" style="69" bestFit="1" customWidth="1"/>
    <col min="2825" max="2826" width="10" style="69"/>
    <col min="2827" max="2828" width="10.125" style="69" bestFit="1" customWidth="1"/>
    <col min="2829" max="3072" width="11" style="69"/>
    <col min="3073" max="3073" width="28.375" style="69" customWidth="1"/>
    <col min="3074" max="3074" width="10.875" style="69" customWidth="1"/>
    <col min="3075" max="3075" width="11.375" style="69" customWidth="1"/>
    <col min="3076" max="3076" width="10" style="69"/>
    <col min="3077" max="3077" width="11.375" style="69" customWidth="1"/>
    <col min="3078" max="3078" width="11.875" style="69" customWidth="1"/>
    <col min="3079" max="3079" width="10" style="69"/>
    <col min="3080" max="3080" width="10.875" style="69" bestFit="1" customWidth="1"/>
    <col min="3081" max="3082" width="10" style="69"/>
    <col min="3083" max="3084" width="10.125" style="69" bestFit="1" customWidth="1"/>
    <col min="3085" max="3328" width="10" style="69"/>
    <col min="3329" max="3329" width="28.375" style="69" customWidth="1"/>
    <col min="3330" max="3330" width="10.875" style="69" customWidth="1"/>
    <col min="3331" max="3331" width="11.375" style="69" customWidth="1"/>
    <col min="3332" max="3332" width="10" style="69"/>
    <col min="3333" max="3333" width="11.375" style="69" customWidth="1"/>
    <col min="3334" max="3334" width="11.875" style="69" customWidth="1"/>
    <col min="3335" max="3335" width="10" style="69"/>
    <col min="3336" max="3336" width="10.875" style="69" bestFit="1" customWidth="1"/>
    <col min="3337" max="3338" width="10" style="69"/>
    <col min="3339" max="3340" width="10.125" style="69" bestFit="1" customWidth="1"/>
    <col min="3341" max="3584" width="10" style="69"/>
    <col min="3585" max="3585" width="28.375" style="69" customWidth="1"/>
    <col min="3586" max="3586" width="10.875" style="69" customWidth="1"/>
    <col min="3587" max="3587" width="11.375" style="69" customWidth="1"/>
    <col min="3588" max="3588" width="10" style="69"/>
    <col min="3589" max="3589" width="11.375" style="69" customWidth="1"/>
    <col min="3590" max="3590" width="11.875" style="69" customWidth="1"/>
    <col min="3591" max="3591" width="10" style="69"/>
    <col min="3592" max="3592" width="10.875" style="69" bestFit="1" customWidth="1"/>
    <col min="3593" max="3594" width="10" style="69"/>
    <col min="3595" max="3596" width="10.125" style="69" bestFit="1" customWidth="1"/>
    <col min="3597" max="3840" width="10" style="69"/>
    <col min="3841" max="3841" width="28.375" style="69" customWidth="1"/>
    <col min="3842" max="3842" width="10.875" style="69" customWidth="1"/>
    <col min="3843" max="3843" width="11.375" style="69" customWidth="1"/>
    <col min="3844" max="3844" width="10" style="69"/>
    <col min="3845" max="3845" width="11.375" style="69" customWidth="1"/>
    <col min="3846" max="3846" width="11.875" style="69" customWidth="1"/>
    <col min="3847" max="3847" width="10" style="69"/>
    <col min="3848" max="3848" width="10.875" style="69" bestFit="1" customWidth="1"/>
    <col min="3849" max="3850" width="10" style="69"/>
    <col min="3851" max="3852" width="10.125" style="69" bestFit="1" customWidth="1"/>
    <col min="3853" max="4096" width="11" style="69"/>
    <col min="4097" max="4097" width="28.375" style="69" customWidth="1"/>
    <col min="4098" max="4098" width="10.875" style="69" customWidth="1"/>
    <col min="4099" max="4099" width="11.375" style="69" customWidth="1"/>
    <col min="4100" max="4100" width="10" style="69"/>
    <col min="4101" max="4101" width="11.375" style="69" customWidth="1"/>
    <col min="4102" max="4102" width="11.875" style="69" customWidth="1"/>
    <col min="4103" max="4103" width="10" style="69"/>
    <col min="4104" max="4104" width="10.875" style="69" bestFit="1" customWidth="1"/>
    <col min="4105" max="4106" width="10" style="69"/>
    <col min="4107" max="4108" width="10.125" style="69" bestFit="1" customWidth="1"/>
    <col min="4109" max="4352" width="10" style="69"/>
    <col min="4353" max="4353" width="28.375" style="69" customWidth="1"/>
    <col min="4354" max="4354" width="10.875" style="69" customWidth="1"/>
    <col min="4355" max="4355" width="11.375" style="69" customWidth="1"/>
    <col min="4356" max="4356" width="10" style="69"/>
    <col min="4357" max="4357" width="11.375" style="69" customWidth="1"/>
    <col min="4358" max="4358" width="11.875" style="69" customWidth="1"/>
    <col min="4359" max="4359" width="10" style="69"/>
    <col min="4360" max="4360" width="10.875" style="69" bestFit="1" customWidth="1"/>
    <col min="4361" max="4362" width="10" style="69"/>
    <col min="4363" max="4364" width="10.125" style="69" bestFit="1" customWidth="1"/>
    <col min="4365" max="4608" width="10" style="69"/>
    <col min="4609" max="4609" width="28.375" style="69" customWidth="1"/>
    <col min="4610" max="4610" width="10.875" style="69" customWidth="1"/>
    <col min="4611" max="4611" width="11.375" style="69" customWidth="1"/>
    <col min="4612" max="4612" width="10" style="69"/>
    <col min="4613" max="4613" width="11.375" style="69" customWidth="1"/>
    <col min="4614" max="4614" width="11.875" style="69" customWidth="1"/>
    <col min="4615" max="4615" width="10" style="69"/>
    <col min="4616" max="4616" width="10.875" style="69" bestFit="1" customWidth="1"/>
    <col min="4617" max="4618" width="10" style="69"/>
    <col min="4619" max="4620" width="10.125" style="69" bestFit="1" customWidth="1"/>
    <col min="4621" max="4864" width="10" style="69"/>
    <col min="4865" max="4865" width="28.375" style="69" customWidth="1"/>
    <col min="4866" max="4866" width="10.875" style="69" customWidth="1"/>
    <col min="4867" max="4867" width="11.375" style="69" customWidth="1"/>
    <col min="4868" max="4868" width="10" style="69"/>
    <col min="4869" max="4869" width="11.375" style="69" customWidth="1"/>
    <col min="4870" max="4870" width="11.875" style="69" customWidth="1"/>
    <col min="4871" max="4871" width="10" style="69"/>
    <col min="4872" max="4872" width="10.875" style="69" bestFit="1" customWidth="1"/>
    <col min="4873" max="4874" width="10" style="69"/>
    <col min="4875" max="4876" width="10.125" style="69" bestFit="1" customWidth="1"/>
    <col min="4877" max="5120" width="11" style="69"/>
    <col min="5121" max="5121" width="28.375" style="69" customWidth="1"/>
    <col min="5122" max="5122" width="10.875" style="69" customWidth="1"/>
    <col min="5123" max="5123" width="11.375" style="69" customWidth="1"/>
    <col min="5124" max="5124" width="10" style="69"/>
    <col min="5125" max="5125" width="11.375" style="69" customWidth="1"/>
    <col min="5126" max="5126" width="11.875" style="69" customWidth="1"/>
    <col min="5127" max="5127" width="10" style="69"/>
    <col min="5128" max="5128" width="10.875" style="69" bestFit="1" customWidth="1"/>
    <col min="5129" max="5130" width="10" style="69"/>
    <col min="5131" max="5132" width="10.125" style="69" bestFit="1" customWidth="1"/>
    <col min="5133" max="5376" width="10" style="69"/>
    <col min="5377" max="5377" width="28.375" style="69" customWidth="1"/>
    <col min="5378" max="5378" width="10.875" style="69" customWidth="1"/>
    <col min="5379" max="5379" width="11.375" style="69" customWidth="1"/>
    <col min="5380" max="5380" width="10" style="69"/>
    <col min="5381" max="5381" width="11.375" style="69" customWidth="1"/>
    <col min="5382" max="5382" width="11.875" style="69" customWidth="1"/>
    <col min="5383" max="5383" width="10" style="69"/>
    <col min="5384" max="5384" width="10.875" style="69" bestFit="1" customWidth="1"/>
    <col min="5385" max="5386" width="10" style="69"/>
    <col min="5387" max="5388" width="10.125" style="69" bestFit="1" customWidth="1"/>
    <col min="5389" max="5632" width="10" style="69"/>
    <col min="5633" max="5633" width="28.375" style="69" customWidth="1"/>
    <col min="5634" max="5634" width="10.875" style="69" customWidth="1"/>
    <col min="5635" max="5635" width="11.375" style="69" customWidth="1"/>
    <col min="5636" max="5636" width="10" style="69"/>
    <col min="5637" max="5637" width="11.375" style="69" customWidth="1"/>
    <col min="5638" max="5638" width="11.875" style="69" customWidth="1"/>
    <col min="5639" max="5639" width="10" style="69"/>
    <col min="5640" max="5640" width="10.875" style="69" bestFit="1" customWidth="1"/>
    <col min="5641" max="5642" width="10" style="69"/>
    <col min="5643" max="5644" width="10.125" style="69" bestFit="1" customWidth="1"/>
    <col min="5645" max="5888" width="10" style="69"/>
    <col min="5889" max="5889" width="28.375" style="69" customWidth="1"/>
    <col min="5890" max="5890" width="10.875" style="69" customWidth="1"/>
    <col min="5891" max="5891" width="11.375" style="69" customWidth="1"/>
    <col min="5892" max="5892" width="10" style="69"/>
    <col min="5893" max="5893" width="11.375" style="69" customWidth="1"/>
    <col min="5894" max="5894" width="11.875" style="69" customWidth="1"/>
    <col min="5895" max="5895" width="10" style="69"/>
    <col min="5896" max="5896" width="10.875" style="69" bestFit="1" customWidth="1"/>
    <col min="5897" max="5898" width="10" style="69"/>
    <col min="5899" max="5900" width="10.125" style="69" bestFit="1" customWidth="1"/>
    <col min="5901" max="6144" width="11" style="69"/>
    <col min="6145" max="6145" width="28.375" style="69" customWidth="1"/>
    <col min="6146" max="6146" width="10.875" style="69" customWidth="1"/>
    <col min="6147" max="6147" width="11.375" style="69" customWidth="1"/>
    <col min="6148" max="6148" width="10" style="69"/>
    <col min="6149" max="6149" width="11.375" style="69" customWidth="1"/>
    <col min="6150" max="6150" width="11.875" style="69" customWidth="1"/>
    <col min="6151" max="6151" width="10" style="69"/>
    <col min="6152" max="6152" width="10.875" style="69" bestFit="1" customWidth="1"/>
    <col min="6153" max="6154" width="10" style="69"/>
    <col min="6155" max="6156" width="10.125" style="69" bestFit="1" customWidth="1"/>
    <col min="6157" max="6400" width="10" style="69"/>
    <col min="6401" max="6401" width="28.375" style="69" customWidth="1"/>
    <col min="6402" max="6402" width="10.875" style="69" customWidth="1"/>
    <col min="6403" max="6403" width="11.375" style="69" customWidth="1"/>
    <col min="6404" max="6404" width="10" style="69"/>
    <col min="6405" max="6405" width="11.375" style="69" customWidth="1"/>
    <col min="6406" max="6406" width="11.875" style="69" customWidth="1"/>
    <col min="6407" max="6407" width="10" style="69"/>
    <col min="6408" max="6408" width="10.875" style="69" bestFit="1" customWidth="1"/>
    <col min="6409" max="6410" width="10" style="69"/>
    <col min="6411" max="6412" width="10.125" style="69" bestFit="1" customWidth="1"/>
    <col min="6413" max="6656" width="10" style="69"/>
    <col min="6657" max="6657" width="28.375" style="69" customWidth="1"/>
    <col min="6658" max="6658" width="10.875" style="69" customWidth="1"/>
    <col min="6659" max="6659" width="11.375" style="69" customWidth="1"/>
    <col min="6660" max="6660" width="10" style="69"/>
    <col min="6661" max="6661" width="11.375" style="69" customWidth="1"/>
    <col min="6662" max="6662" width="11.875" style="69" customWidth="1"/>
    <col min="6663" max="6663" width="10" style="69"/>
    <col min="6664" max="6664" width="10.875" style="69" bestFit="1" customWidth="1"/>
    <col min="6665" max="6666" width="10" style="69"/>
    <col min="6667" max="6668" width="10.125" style="69" bestFit="1" customWidth="1"/>
    <col min="6669" max="6912" width="10" style="69"/>
    <col min="6913" max="6913" width="28.375" style="69" customWidth="1"/>
    <col min="6914" max="6914" width="10.875" style="69" customWidth="1"/>
    <col min="6915" max="6915" width="11.375" style="69" customWidth="1"/>
    <col min="6916" max="6916" width="10" style="69"/>
    <col min="6917" max="6917" width="11.375" style="69" customWidth="1"/>
    <col min="6918" max="6918" width="11.875" style="69" customWidth="1"/>
    <col min="6919" max="6919" width="10" style="69"/>
    <col min="6920" max="6920" width="10.875" style="69" bestFit="1" customWidth="1"/>
    <col min="6921" max="6922" width="10" style="69"/>
    <col min="6923" max="6924" width="10.125" style="69" bestFit="1" customWidth="1"/>
    <col min="6925" max="7168" width="11" style="69"/>
    <col min="7169" max="7169" width="28.375" style="69" customWidth="1"/>
    <col min="7170" max="7170" width="10.875" style="69" customWidth="1"/>
    <col min="7171" max="7171" width="11.375" style="69" customWidth="1"/>
    <col min="7172" max="7172" width="10" style="69"/>
    <col min="7173" max="7173" width="11.375" style="69" customWidth="1"/>
    <col min="7174" max="7174" width="11.875" style="69" customWidth="1"/>
    <col min="7175" max="7175" width="10" style="69"/>
    <col min="7176" max="7176" width="10.875" style="69" bestFit="1" customWidth="1"/>
    <col min="7177" max="7178" width="10" style="69"/>
    <col min="7179" max="7180" width="10.125" style="69" bestFit="1" customWidth="1"/>
    <col min="7181" max="7424" width="10" style="69"/>
    <col min="7425" max="7425" width="28.375" style="69" customWidth="1"/>
    <col min="7426" max="7426" width="10.875" style="69" customWidth="1"/>
    <col min="7427" max="7427" width="11.375" style="69" customWidth="1"/>
    <col min="7428" max="7428" width="10" style="69"/>
    <col min="7429" max="7429" width="11.375" style="69" customWidth="1"/>
    <col min="7430" max="7430" width="11.875" style="69" customWidth="1"/>
    <col min="7431" max="7431" width="10" style="69"/>
    <col min="7432" max="7432" width="10.875" style="69" bestFit="1" customWidth="1"/>
    <col min="7433" max="7434" width="10" style="69"/>
    <col min="7435" max="7436" width="10.125" style="69" bestFit="1" customWidth="1"/>
    <col min="7437" max="7680" width="10" style="69"/>
    <col min="7681" max="7681" width="28.375" style="69" customWidth="1"/>
    <col min="7682" max="7682" width="10.875" style="69" customWidth="1"/>
    <col min="7683" max="7683" width="11.375" style="69" customWidth="1"/>
    <col min="7684" max="7684" width="10" style="69"/>
    <col min="7685" max="7685" width="11.375" style="69" customWidth="1"/>
    <col min="7686" max="7686" width="11.875" style="69" customWidth="1"/>
    <col min="7687" max="7687" width="10" style="69"/>
    <col min="7688" max="7688" width="10.875" style="69" bestFit="1" customWidth="1"/>
    <col min="7689" max="7690" width="10" style="69"/>
    <col min="7691" max="7692" width="10.125" style="69" bestFit="1" customWidth="1"/>
    <col min="7693" max="7936" width="10" style="69"/>
    <col min="7937" max="7937" width="28.375" style="69" customWidth="1"/>
    <col min="7938" max="7938" width="10.875" style="69" customWidth="1"/>
    <col min="7939" max="7939" width="11.375" style="69" customWidth="1"/>
    <col min="7940" max="7940" width="10" style="69"/>
    <col min="7941" max="7941" width="11.375" style="69" customWidth="1"/>
    <col min="7942" max="7942" width="11.875" style="69" customWidth="1"/>
    <col min="7943" max="7943" width="10" style="69"/>
    <col min="7944" max="7944" width="10.875" style="69" bestFit="1" customWidth="1"/>
    <col min="7945" max="7946" width="10" style="69"/>
    <col min="7947" max="7948" width="10.125" style="69" bestFit="1" customWidth="1"/>
    <col min="7949" max="8192" width="11" style="69"/>
    <col min="8193" max="8193" width="28.375" style="69" customWidth="1"/>
    <col min="8194" max="8194" width="10.875" style="69" customWidth="1"/>
    <col min="8195" max="8195" width="11.375" style="69" customWidth="1"/>
    <col min="8196" max="8196" width="10" style="69"/>
    <col min="8197" max="8197" width="11.375" style="69" customWidth="1"/>
    <col min="8198" max="8198" width="11.875" style="69" customWidth="1"/>
    <col min="8199" max="8199" width="10" style="69"/>
    <col min="8200" max="8200" width="10.875" style="69" bestFit="1" customWidth="1"/>
    <col min="8201" max="8202" width="10" style="69"/>
    <col min="8203" max="8204" width="10.125" style="69" bestFit="1" customWidth="1"/>
    <col min="8205" max="8448" width="10" style="69"/>
    <col min="8449" max="8449" width="28.375" style="69" customWidth="1"/>
    <col min="8450" max="8450" width="10.875" style="69" customWidth="1"/>
    <col min="8451" max="8451" width="11.375" style="69" customWidth="1"/>
    <col min="8452" max="8452" width="10" style="69"/>
    <col min="8453" max="8453" width="11.375" style="69" customWidth="1"/>
    <col min="8454" max="8454" width="11.875" style="69" customWidth="1"/>
    <col min="8455" max="8455" width="10" style="69"/>
    <col min="8456" max="8456" width="10.875" style="69" bestFit="1" customWidth="1"/>
    <col min="8457" max="8458" width="10" style="69"/>
    <col min="8459" max="8460" width="10.125" style="69" bestFit="1" customWidth="1"/>
    <col min="8461" max="8704" width="10" style="69"/>
    <col min="8705" max="8705" width="28.375" style="69" customWidth="1"/>
    <col min="8706" max="8706" width="10.875" style="69" customWidth="1"/>
    <col min="8707" max="8707" width="11.375" style="69" customWidth="1"/>
    <col min="8708" max="8708" width="10" style="69"/>
    <col min="8709" max="8709" width="11.375" style="69" customWidth="1"/>
    <col min="8710" max="8710" width="11.875" style="69" customWidth="1"/>
    <col min="8711" max="8711" width="10" style="69"/>
    <col min="8712" max="8712" width="10.875" style="69" bestFit="1" customWidth="1"/>
    <col min="8713" max="8714" width="10" style="69"/>
    <col min="8715" max="8716" width="10.125" style="69" bestFit="1" customWidth="1"/>
    <col min="8717" max="8960" width="10" style="69"/>
    <col min="8961" max="8961" width="28.375" style="69" customWidth="1"/>
    <col min="8962" max="8962" width="10.875" style="69" customWidth="1"/>
    <col min="8963" max="8963" width="11.375" style="69" customWidth="1"/>
    <col min="8964" max="8964" width="10" style="69"/>
    <col min="8965" max="8965" width="11.375" style="69" customWidth="1"/>
    <col min="8966" max="8966" width="11.875" style="69" customWidth="1"/>
    <col min="8967" max="8967" width="10" style="69"/>
    <col min="8968" max="8968" width="10.875" style="69" bestFit="1" customWidth="1"/>
    <col min="8969" max="8970" width="10" style="69"/>
    <col min="8971" max="8972" width="10.125" style="69" bestFit="1" customWidth="1"/>
    <col min="8973" max="9216" width="11" style="69"/>
    <col min="9217" max="9217" width="28.375" style="69" customWidth="1"/>
    <col min="9218" max="9218" width="10.875" style="69" customWidth="1"/>
    <col min="9219" max="9219" width="11.375" style="69" customWidth="1"/>
    <col min="9220" max="9220" width="10" style="69"/>
    <col min="9221" max="9221" width="11.375" style="69" customWidth="1"/>
    <col min="9222" max="9222" width="11.875" style="69" customWidth="1"/>
    <col min="9223" max="9223" width="10" style="69"/>
    <col min="9224" max="9224" width="10.875" style="69" bestFit="1" customWidth="1"/>
    <col min="9225" max="9226" width="10" style="69"/>
    <col min="9227" max="9228" width="10.125" style="69" bestFit="1" customWidth="1"/>
    <col min="9229" max="9472" width="10" style="69"/>
    <col min="9473" max="9473" width="28.375" style="69" customWidth="1"/>
    <col min="9474" max="9474" width="10.875" style="69" customWidth="1"/>
    <col min="9475" max="9475" width="11.375" style="69" customWidth="1"/>
    <col min="9476" max="9476" width="10" style="69"/>
    <col min="9477" max="9477" width="11.375" style="69" customWidth="1"/>
    <col min="9478" max="9478" width="11.875" style="69" customWidth="1"/>
    <col min="9479" max="9479" width="10" style="69"/>
    <col min="9480" max="9480" width="10.875" style="69" bestFit="1" customWidth="1"/>
    <col min="9481" max="9482" width="10" style="69"/>
    <col min="9483" max="9484" width="10.125" style="69" bestFit="1" customWidth="1"/>
    <col min="9485" max="9728" width="10" style="69"/>
    <col min="9729" max="9729" width="28.375" style="69" customWidth="1"/>
    <col min="9730" max="9730" width="10.875" style="69" customWidth="1"/>
    <col min="9731" max="9731" width="11.375" style="69" customWidth="1"/>
    <col min="9732" max="9732" width="10" style="69"/>
    <col min="9733" max="9733" width="11.375" style="69" customWidth="1"/>
    <col min="9734" max="9734" width="11.875" style="69" customWidth="1"/>
    <col min="9735" max="9735" width="10" style="69"/>
    <col min="9736" max="9736" width="10.875" style="69" bestFit="1" customWidth="1"/>
    <col min="9737" max="9738" width="10" style="69"/>
    <col min="9739" max="9740" width="10.125" style="69" bestFit="1" customWidth="1"/>
    <col min="9741" max="9984" width="10" style="69"/>
    <col min="9985" max="9985" width="28.375" style="69" customWidth="1"/>
    <col min="9986" max="9986" width="10.875" style="69" customWidth="1"/>
    <col min="9987" max="9987" width="11.375" style="69" customWidth="1"/>
    <col min="9988" max="9988" width="10" style="69"/>
    <col min="9989" max="9989" width="11.375" style="69" customWidth="1"/>
    <col min="9990" max="9990" width="11.875" style="69" customWidth="1"/>
    <col min="9991" max="9991" width="10" style="69"/>
    <col min="9992" max="9992" width="10.875" style="69" bestFit="1" customWidth="1"/>
    <col min="9993" max="9994" width="10" style="69"/>
    <col min="9995" max="9996" width="10.125" style="69" bestFit="1" customWidth="1"/>
    <col min="9997" max="10240" width="11" style="69"/>
    <col min="10241" max="10241" width="28.375" style="69" customWidth="1"/>
    <col min="10242" max="10242" width="10.875" style="69" customWidth="1"/>
    <col min="10243" max="10243" width="11.375" style="69" customWidth="1"/>
    <col min="10244" max="10244" width="10" style="69"/>
    <col min="10245" max="10245" width="11.375" style="69" customWidth="1"/>
    <col min="10246" max="10246" width="11.875" style="69" customWidth="1"/>
    <col min="10247" max="10247" width="10" style="69"/>
    <col min="10248" max="10248" width="10.875" style="69" bestFit="1" customWidth="1"/>
    <col min="10249" max="10250" width="10" style="69"/>
    <col min="10251" max="10252" width="10.125" style="69" bestFit="1" customWidth="1"/>
    <col min="10253" max="10496" width="10" style="69"/>
    <col min="10497" max="10497" width="28.375" style="69" customWidth="1"/>
    <col min="10498" max="10498" width="10.875" style="69" customWidth="1"/>
    <col min="10499" max="10499" width="11.375" style="69" customWidth="1"/>
    <col min="10500" max="10500" width="10" style="69"/>
    <col min="10501" max="10501" width="11.375" style="69" customWidth="1"/>
    <col min="10502" max="10502" width="11.875" style="69" customWidth="1"/>
    <col min="10503" max="10503" width="10" style="69"/>
    <col min="10504" max="10504" width="10.875" style="69" bestFit="1" customWidth="1"/>
    <col min="10505" max="10506" width="10" style="69"/>
    <col min="10507" max="10508" width="10.125" style="69" bestFit="1" customWidth="1"/>
    <col min="10509" max="10752" width="10" style="69"/>
    <col min="10753" max="10753" width="28.375" style="69" customWidth="1"/>
    <col min="10754" max="10754" width="10.875" style="69" customWidth="1"/>
    <col min="10755" max="10755" width="11.375" style="69" customWidth="1"/>
    <col min="10756" max="10756" width="10" style="69"/>
    <col min="10757" max="10757" width="11.375" style="69" customWidth="1"/>
    <col min="10758" max="10758" width="11.875" style="69" customWidth="1"/>
    <col min="10759" max="10759" width="10" style="69"/>
    <col min="10760" max="10760" width="10.875" style="69" bestFit="1" customWidth="1"/>
    <col min="10761" max="10762" width="10" style="69"/>
    <col min="10763" max="10764" width="10.125" style="69" bestFit="1" customWidth="1"/>
    <col min="10765" max="11008" width="10" style="69"/>
    <col min="11009" max="11009" width="28.375" style="69" customWidth="1"/>
    <col min="11010" max="11010" width="10.875" style="69" customWidth="1"/>
    <col min="11011" max="11011" width="11.375" style="69" customWidth="1"/>
    <col min="11012" max="11012" width="10" style="69"/>
    <col min="11013" max="11013" width="11.375" style="69" customWidth="1"/>
    <col min="11014" max="11014" width="11.875" style="69" customWidth="1"/>
    <col min="11015" max="11015" width="10" style="69"/>
    <col min="11016" max="11016" width="10.875" style="69" bestFit="1" customWidth="1"/>
    <col min="11017" max="11018" width="10" style="69"/>
    <col min="11019" max="11020" width="10.125" style="69" bestFit="1" customWidth="1"/>
    <col min="11021" max="11264" width="11" style="69"/>
    <col min="11265" max="11265" width="28.375" style="69" customWidth="1"/>
    <col min="11266" max="11266" width="10.875" style="69" customWidth="1"/>
    <col min="11267" max="11267" width="11.375" style="69" customWidth="1"/>
    <col min="11268" max="11268" width="10" style="69"/>
    <col min="11269" max="11269" width="11.375" style="69" customWidth="1"/>
    <col min="11270" max="11270" width="11.875" style="69" customWidth="1"/>
    <col min="11271" max="11271" width="10" style="69"/>
    <col min="11272" max="11272" width="10.875" style="69" bestFit="1" customWidth="1"/>
    <col min="11273" max="11274" width="10" style="69"/>
    <col min="11275" max="11276" width="10.125" style="69" bestFit="1" customWidth="1"/>
    <col min="11277" max="11520" width="10" style="69"/>
    <col min="11521" max="11521" width="28.375" style="69" customWidth="1"/>
    <col min="11522" max="11522" width="10.875" style="69" customWidth="1"/>
    <col min="11523" max="11523" width="11.375" style="69" customWidth="1"/>
    <col min="11524" max="11524" width="10" style="69"/>
    <col min="11525" max="11525" width="11.375" style="69" customWidth="1"/>
    <col min="11526" max="11526" width="11.875" style="69" customWidth="1"/>
    <col min="11527" max="11527" width="10" style="69"/>
    <col min="11528" max="11528" width="10.875" style="69" bestFit="1" customWidth="1"/>
    <col min="11529" max="11530" width="10" style="69"/>
    <col min="11531" max="11532" width="10.125" style="69" bestFit="1" customWidth="1"/>
    <col min="11533" max="11776" width="10" style="69"/>
    <col min="11777" max="11777" width="28.375" style="69" customWidth="1"/>
    <col min="11778" max="11778" width="10.875" style="69" customWidth="1"/>
    <col min="11779" max="11779" width="11.375" style="69" customWidth="1"/>
    <col min="11780" max="11780" width="10" style="69"/>
    <col min="11781" max="11781" width="11.375" style="69" customWidth="1"/>
    <col min="11782" max="11782" width="11.875" style="69" customWidth="1"/>
    <col min="11783" max="11783" width="10" style="69"/>
    <col min="11784" max="11784" width="10.875" style="69" bestFit="1" customWidth="1"/>
    <col min="11785" max="11786" width="10" style="69"/>
    <col min="11787" max="11788" width="10.125" style="69" bestFit="1" customWidth="1"/>
    <col min="11789" max="12032" width="10" style="69"/>
    <col min="12033" max="12033" width="28.375" style="69" customWidth="1"/>
    <col min="12034" max="12034" width="10.875" style="69" customWidth="1"/>
    <col min="12035" max="12035" width="11.375" style="69" customWidth="1"/>
    <col min="12036" max="12036" width="10" style="69"/>
    <col min="12037" max="12037" width="11.375" style="69" customWidth="1"/>
    <col min="12038" max="12038" width="11.875" style="69" customWidth="1"/>
    <col min="12039" max="12039" width="10" style="69"/>
    <col min="12040" max="12040" width="10.875" style="69" bestFit="1" customWidth="1"/>
    <col min="12041" max="12042" width="10" style="69"/>
    <col min="12043" max="12044" width="10.125" style="69" bestFit="1" customWidth="1"/>
    <col min="12045" max="12288" width="11" style="69"/>
    <col min="12289" max="12289" width="28.375" style="69" customWidth="1"/>
    <col min="12290" max="12290" width="10.875" style="69" customWidth="1"/>
    <col min="12291" max="12291" width="11.375" style="69" customWidth="1"/>
    <col min="12292" max="12292" width="10" style="69"/>
    <col min="12293" max="12293" width="11.375" style="69" customWidth="1"/>
    <col min="12294" max="12294" width="11.875" style="69" customWidth="1"/>
    <col min="12295" max="12295" width="10" style="69"/>
    <col min="12296" max="12296" width="10.875" style="69" bestFit="1" customWidth="1"/>
    <col min="12297" max="12298" width="10" style="69"/>
    <col min="12299" max="12300" width="10.125" style="69" bestFit="1" customWidth="1"/>
    <col min="12301" max="12544" width="10" style="69"/>
    <col min="12545" max="12545" width="28.375" style="69" customWidth="1"/>
    <col min="12546" max="12546" width="10.875" style="69" customWidth="1"/>
    <col min="12547" max="12547" width="11.375" style="69" customWidth="1"/>
    <col min="12548" max="12548" width="10" style="69"/>
    <col min="12549" max="12549" width="11.375" style="69" customWidth="1"/>
    <col min="12550" max="12550" width="11.875" style="69" customWidth="1"/>
    <col min="12551" max="12551" width="10" style="69"/>
    <col min="12552" max="12552" width="10.875" style="69" bestFit="1" customWidth="1"/>
    <col min="12553" max="12554" width="10" style="69"/>
    <col min="12555" max="12556" width="10.125" style="69" bestFit="1" customWidth="1"/>
    <col min="12557" max="12800" width="10" style="69"/>
    <col min="12801" max="12801" width="28.375" style="69" customWidth="1"/>
    <col min="12802" max="12802" width="10.875" style="69" customWidth="1"/>
    <col min="12803" max="12803" width="11.375" style="69" customWidth="1"/>
    <col min="12804" max="12804" width="10" style="69"/>
    <col min="12805" max="12805" width="11.375" style="69" customWidth="1"/>
    <col min="12806" max="12806" width="11.875" style="69" customWidth="1"/>
    <col min="12807" max="12807" width="10" style="69"/>
    <col min="12808" max="12808" width="10.875" style="69" bestFit="1" customWidth="1"/>
    <col min="12809" max="12810" width="10" style="69"/>
    <col min="12811" max="12812" width="10.125" style="69" bestFit="1" customWidth="1"/>
    <col min="12813" max="13056" width="10" style="69"/>
    <col min="13057" max="13057" width="28.375" style="69" customWidth="1"/>
    <col min="13058" max="13058" width="10.875" style="69" customWidth="1"/>
    <col min="13059" max="13059" width="11.375" style="69" customWidth="1"/>
    <col min="13060" max="13060" width="10" style="69"/>
    <col min="13061" max="13061" width="11.375" style="69" customWidth="1"/>
    <col min="13062" max="13062" width="11.875" style="69" customWidth="1"/>
    <col min="13063" max="13063" width="10" style="69"/>
    <col min="13064" max="13064" width="10.875" style="69" bestFit="1" customWidth="1"/>
    <col min="13065" max="13066" width="10" style="69"/>
    <col min="13067" max="13068" width="10.125" style="69" bestFit="1" customWidth="1"/>
    <col min="13069" max="13312" width="11" style="69"/>
    <col min="13313" max="13313" width="28.375" style="69" customWidth="1"/>
    <col min="13314" max="13314" width="10.875" style="69" customWidth="1"/>
    <col min="13315" max="13315" width="11.375" style="69" customWidth="1"/>
    <col min="13316" max="13316" width="10" style="69"/>
    <col min="13317" max="13317" width="11.375" style="69" customWidth="1"/>
    <col min="13318" max="13318" width="11.875" style="69" customWidth="1"/>
    <col min="13319" max="13319" width="10" style="69"/>
    <col min="13320" max="13320" width="10.875" style="69" bestFit="1" customWidth="1"/>
    <col min="13321" max="13322" width="10" style="69"/>
    <col min="13323" max="13324" width="10.125" style="69" bestFit="1" customWidth="1"/>
    <col min="13325" max="13568" width="10" style="69"/>
    <col min="13569" max="13569" width="28.375" style="69" customWidth="1"/>
    <col min="13570" max="13570" width="10.875" style="69" customWidth="1"/>
    <col min="13571" max="13571" width="11.375" style="69" customWidth="1"/>
    <col min="13572" max="13572" width="10" style="69"/>
    <col min="13573" max="13573" width="11.375" style="69" customWidth="1"/>
    <col min="13574" max="13574" width="11.875" style="69" customWidth="1"/>
    <col min="13575" max="13575" width="10" style="69"/>
    <col min="13576" max="13576" width="10.875" style="69" bestFit="1" customWidth="1"/>
    <col min="13577" max="13578" width="10" style="69"/>
    <col min="13579" max="13580" width="10.125" style="69" bestFit="1" customWidth="1"/>
    <col min="13581" max="13824" width="10" style="69"/>
    <col min="13825" max="13825" width="28.375" style="69" customWidth="1"/>
    <col min="13826" max="13826" width="10.875" style="69" customWidth="1"/>
    <col min="13827" max="13827" width="11.375" style="69" customWidth="1"/>
    <col min="13828" max="13828" width="10" style="69"/>
    <col min="13829" max="13829" width="11.375" style="69" customWidth="1"/>
    <col min="13830" max="13830" width="11.875" style="69" customWidth="1"/>
    <col min="13831" max="13831" width="10" style="69"/>
    <col min="13832" max="13832" width="10.875" style="69" bestFit="1" customWidth="1"/>
    <col min="13833" max="13834" width="10" style="69"/>
    <col min="13835" max="13836" width="10.125" style="69" bestFit="1" customWidth="1"/>
    <col min="13837" max="14080" width="10" style="69"/>
    <col min="14081" max="14081" width="28.375" style="69" customWidth="1"/>
    <col min="14082" max="14082" width="10.875" style="69" customWidth="1"/>
    <col min="14083" max="14083" width="11.375" style="69" customWidth="1"/>
    <col min="14084" max="14084" width="10" style="69"/>
    <col min="14085" max="14085" width="11.375" style="69" customWidth="1"/>
    <col min="14086" max="14086" width="11.875" style="69" customWidth="1"/>
    <col min="14087" max="14087" width="10" style="69"/>
    <col min="14088" max="14088" width="10.875" style="69" bestFit="1" customWidth="1"/>
    <col min="14089" max="14090" width="10" style="69"/>
    <col min="14091" max="14092" width="10.125" style="69" bestFit="1" customWidth="1"/>
    <col min="14093" max="14336" width="11" style="69"/>
    <col min="14337" max="14337" width="28.375" style="69" customWidth="1"/>
    <col min="14338" max="14338" width="10.875" style="69" customWidth="1"/>
    <col min="14339" max="14339" width="11.375" style="69" customWidth="1"/>
    <col min="14340" max="14340" width="10" style="69"/>
    <col min="14341" max="14341" width="11.375" style="69" customWidth="1"/>
    <col min="14342" max="14342" width="11.875" style="69" customWidth="1"/>
    <col min="14343" max="14343" width="10" style="69"/>
    <col min="14344" max="14344" width="10.875" style="69" bestFit="1" customWidth="1"/>
    <col min="14345" max="14346" width="10" style="69"/>
    <col min="14347" max="14348" width="10.125" style="69" bestFit="1" customWidth="1"/>
    <col min="14349" max="14592" width="10" style="69"/>
    <col min="14593" max="14593" width="28.375" style="69" customWidth="1"/>
    <col min="14594" max="14594" width="10.875" style="69" customWidth="1"/>
    <col min="14595" max="14595" width="11.375" style="69" customWidth="1"/>
    <col min="14596" max="14596" width="10" style="69"/>
    <col min="14597" max="14597" width="11.375" style="69" customWidth="1"/>
    <col min="14598" max="14598" width="11.875" style="69" customWidth="1"/>
    <col min="14599" max="14599" width="10" style="69"/>
    <col min="14600" max="14600" width="10.875" style="69" bestFit="1" customWidth="1"/>
    <col min="14601" max="14602" width="10" style="69"/>
    <col min="14603" max="14604" width="10.125" style="69" bestFit="1" customWidth="1"/>
    <col min="14605" max="14848" width="10" style="69"/>
    <col min="14849" max="14849" width="28.375" style="69" customWidth="1"/>
    <col min="14850" max="14850" width="10.875" style="69" customWidth="1"/>
    <col min="14851" max="14851" width="11.375" style="69" customWidth="1"/>
    <col min="14852" max="14852" width="10" style="69"/>
    <col min="14853" max="14853" width="11.375" style="69" customWidth="1"/>
    <col min="14854" max="14854" width="11.875" style="69" customWidth="1"/>
    <col min="14855" max="14855" width="10" style="69"/>
    <col min="14856" max="14856" width="10.875" style="69" bestFit="1" customWidth="1"/>
    <col min="14857" max="14858" width="10" style="69"/>
    <col min="14859" max="14860" width="10.125" style="69" bestFit="1" customWidth="1"/>
    <col min="14861" max="15104" width="10" style="69"/>
    <col min="15105" max="15105" width="28.375" style="69" customWidth="1"/>
    <col min="15106" max="15106" width="10.875" style="69" customWidth="1"/>
    <col min="15107" max="15107" width="11.375" style="69" customWidth="1"/>
    <col min="15108" max="15108" width="10" style="69"/>
    <col min="15109" max="15109" width="11.375" style="69" customWidth="1"/>
    <col min="15110" max="15110" width="11.875" style="69" customWidth="1"/>
    <col min="15111" max="15111" width="10" style="69"/>
    <col min="15112" max="15112" width="10.875" style="69" bestFit="1" customWidth="1"/>
    <col min="15113" max="15114" width="10" style="69"/>
    <col min="15115" max="15116" width="10.125" style="69" bestFit="1" customWidth="1"/>
    <col min="15117" max="15360" width="11" style="69"/>
    <col min="15361" max="15361" width="28.375" style="69" customWidth="1"/>
    <col min="15362" max="15362" width="10.875" style="69" customWidth="1"/>
    <col min="15363" max="15363" width="11.375" style="69" customWidth="1"/>
    <col min="15364" max="15364" width="10" style="69"/>
    <col min="15365" max="15365" width="11.375" style="69" customWidth="1"/>
    <col min="15366" max="15366" width="11.875" style="69" customWidth="1"/>
    <col min="15367" max="15367" width="10" style="69"/>
    <col min="15368" max="15368" width="10.875" style="69" bestFit="1" customWidth="1"/>
    <col min="15369" max="15370" width="10" style="69"/>
    <col min="15371" max="15372" width="10.125" style="69" bestFit="1" customWidth="1"/>
    <col min="15373" max="15616" width="10" style="69"/>
    <col min="15617" max="15617" width="28.375" style="69" customWidth="1"/>
    <col min="15618" max="15618" width="10.875" style="69" customWidth="1"/>
    <col min="15619" max="15619" width="11.375" style="69" customWidth="1"/>
    <col min="15620" max="15620" width="10" style="69"/>
    <col min="15621" max="15621" width="11.375" style="69" customWidth="1"/>
    <col min="15622" max="15622" width="11.875" style="69" customWidth="1"/>
    <col min="15623" max="15623" width="10" style="69"/>
    <col min="15624" max="15624" width="10.875" style="69" bestFit="1" customWidth="1"/>
    <col min="15625" max="15626" width="10" style="69"/>
    <col min="15627" max="15628" width="10.125" style="69" bestFit="1" customWidth="1"/>
    <col min="15629" max="15872" width="10" style="69"/>
    <col min="15873" max="15873" width="28.375" style="69" customWidth="1"/>
    <col min="15874" max="15874" width="10.875" style="69" customWidth="1"/>
    <col min="15875" max="15875" width="11.375" style="69" customWidth="1"/>
    <col min="15876" max="15876" width="10" style="69"/>
    <col min="15877" max="15877" width="11.375" style="69" customWidth="1"/>
    <col min="15878" max="15878" width="11.875" style="69" customWidth="1"/>
    <col min="15879" max="15879" width="10" style="69"/>
    <col min="15880" max="15880" width="10.875" style="69" bestFit="1" customWidth="1"/>
    <col min="15881" max="15882" width="10" style="69"/>
    <col min="15883" max="15884" width="10.125" style="69" bestFit="1" customWidth="1"/>
    <col min="15885" max="16128" width="10" style="69"/>
    <col min="16129" max="16129" width="28.375" style="69" customWidth="1"/>
    <col min="16130" max="16130" width="10.875" style="69" customWidth="1"/>
    <col min="16131" max="16131" width="11.375" style="69" customWidth="1"/>
    <col min="16132" max="16132" width="10" style="69"/>
    <col min="16133" max="16133" width="11.375" style="69" customWidth="1"/>
    <col min="16134" max="16134" width="11.875" style="69" customWidth="1"/>
    <col min="16135" max="16135" width="10" style="69"/>
    <col min="16136" max="16136" width="10.8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770">
        <f>INDICE!A3</f>
        <v>44044</v>
      </c>
      <c r="C3" s="771"/>
      <c r="D3" s="771" t="s">
        <v>116</v>
      </c>
      <c r="E3" s="771"/>
      <c r="F3" s="771" t="s">
        <v>117</v>
      </c>
      <c r="G3" s="771"/>
      <c r="H3" s="771"/>
      <c r="I3"/>
    </row>
    <row r="4" spans="1:9" ht="14.25" x14ac:dyDescent="0.2">
      <c r="A4" s="66"/>
      <c r="B4" s="63" t="s">
        <v>47</v>
      </c>
      <c r="C4" s="63" t="s">
        <v>434</v>
      </c>
      <c r="D4" s="63" t="s">
        <v>47</v>
      </c>
      <c r="E4" s="63" t="s">
        <v>434</v>
      </c>
      <c r="F4" s="63" t="s">
        <v>47</v>
      </c>
      <c r="G4" s="64" t="s">
        <v>434</v>
      </c>
      <c r="H4" s="64" t="s">
        <v>122</v>
      </c>
      <c r="I4"/>
    </row>
    <row r="5" spans="1:9" ht="14.25" x14ac:dyDescent="0.2">
      <c r="A5" s="3" t="s">
        <v>529</v>
      </c>
      <c r="B5" s="311">
        <v>152.60093000000001</v>
      </c>
      <c r="C5" s="72">
        <v>-10.811028482260182</v>
      </c>
      <c r="D5" s="71">
        <v>1350.87237</v>
      </c>
      <c r="E5" s="72">
        <v>-18.266907778875787</v>
      </c>
      <c r="F5" s="71">
        <v>2127.6685400000001</v>
      </c>
      <c r="G5" s="72">
        <v>-17.192780761673994</v>
      </c>
      <c r="H5" s="314">
        <v>4.136106755591423</v>
      </c>
      <c r="I5"/>
    </row>
    <row r="6" spans="1:9" ht="14.25" x14ac:dyDescent="0.2">
      <c r="A6" s="3" t="s">
        <v>48</v>
      </c>
      <c r="B6" s="312">
        <v>472.90577999999982</v>
      </c>
      <c r="C6" s="59">
        <v>-10.152878072695156</v>
      </c>
      <c r="D6" s="58">
        <v>2714.361080000001</v>
      </c>
      <c r="E6" s="59">
        <v>-24.414955037475451</v>
      </c>
      <c r="F6" s="58">
        <v>4503.9092100000007</v>
      </c>
      <c r="G6" s="59">
        <v>-14.950386127176641</v>
      </c>
      <c r="H6" s="315">
        <v>8.7554282821004783</v>
      </c>
      <c r="I6"/>
    </row>
    <row r="7" spans="1:9" ht="14.25" x14ac:dyDescent="0.2">
      <c r="A7" s="3" t="s">
        <v>49</v>
      </c>
      <c r="B7" s="312">
        <v>244.67711999999995</v>
      </c>
      <c r="C7" s="59">
        <v>-64.552655637556626</v>
      </c>
      <c r="D7" s="58">
        <v>1793.4772899999996</v>
      </c>
      <c r="E7" s="59">
        <v>-61.262159702312168</v>
      </c>
      <c r="F7" s="58">
        <v>4084.3988999999988</v>
      </c>
      <c r="G7" s="59">
        <v>-40.326359732284509</v>
      </c>
      <c r="H7" s="315">
        <v>7.9399161877066486</v>
      </c>
      <c r="I7"/>
    </row>
    <row r="8" spans="1:9" ht="14.25" x14ac:dyDescent="0.2">
      <c r="A8" s="3" t="s">
        <v>123</v>
      </c>
      <c r="B8" s="312">
        <v>2259.0655499999989</v>
      </c>
      <c r="C8" s="59">
        <v>-9.7167348232918869</v>
      </c>
      <c r="D8" s="58">
        <v>18489.765459999995</v>
      </c>
      <c r="E8" s="59">
        <v>-11.401186093452456</v>
      </c>
      <c r="F8" s="58">
        <v>29175.910229999994</v>
      </c>
      <c r="G8" s="59">
        <v>-7.172506060298443</v>
      </c>
      <c r="H8" s="315">
        <v>56.716860325824946</v>
      </c>
      <c r="I8"/>
    </row>
    <row r="9" spans="1:9" ht="14.25" x14ac:dyDescent="0.2">
      <c r="A9" s="3" t="s">
        <v>124</v>
      </c>
      <c r="B9" s="312">
        <v>488.28110000000004</v>
      </c>
      <c r="C9" s="59">
        <v>-28.87130710274219</v>
      </c>
      <c r="D9" s="58">
        <v>3794.27225</v>
      </c>
      <c r="E9" s="59">
        <v>-35.499012016574518</v>
      </c>
      <c r="F9" s="58">
        <v>6147.2081899999994</v>
      </c>
      <c r="G9" s="73">
        <v>-29.957375829326672</v>
      </c>
      <c r="H9" s="315">
        <v>11.949939027009311</v>
      </c>
      <c r="I9"/>
    </row>
    <row r="10" spans="1:9" ht="14.25" x14ac:dyDescent="0.2">
      <c r="A10" s="3" t="s">
        <v>643</v>
      </c>
      <c r="B10" s="312">
        <v>483</v>
      </c>
      <c r="C10" s="340">
        <v>19.418169808093225</v>
      </c>
      <c r="D10" s="58">
        <v>3695.9011281148914</v>
      </c>
      <c r="E10" s="340">
        <v>4.0251625146796375</v>
      </c>
      <c r="F10" s="58">
        <v>5402.2401209666714</v>
      </c>
      <c r="G10" s="59">
        <v>-5.8159334676544744E-2</v>
      </c>
      <c r="H10" s="315">
        <v>10.501749421767206</v>
      </c>
      <c r="I10"/>
    </row>
    <row r="11" spans="1:9" ht="14.25" x14ac:dyDescent="0.2">
      <c r="A11" s="60" t="s">
        <v>644</v>
      </c>
      <c r="B11" s="61">
        <v>4100.5304799999985</v>
      </c>
      <c r="C11" s="62">
        <v>-17.67379443573569</v>
      </c>
      <c r="D11" s="61">
        <v>31838.649578114884</v>
      </c>
      <c r="E11" s="62">
        <v>-20.756376014356672</v>
      </c>
      <c r="F11" s="61">
        <v>51441.33519096666</v>
      </c>
      <c r="G11" s="62">
        <v>-14.721566889421958</v>
      </c>
      <c r="H11" s="62">
        <v>100</v>
      </c>
      <c r="I11"/>
    </row>
    <row r="12" spans="1:9" ht="14.25" x14ac:dyDescent="0.2">
      <c r="A12" s="3"/>
      <c r="B12" s="3"/>
      <c r="C12" s="3"/>
      <c r="D12" s="3"/>
      <c r="E12" s="3"/>
      <c r="F12" s="3"/>
      <c r="G12" s="3"/>
      <c r="H12" s="79" t="s">
        <v>223</v>
      </c>
      <c r="I12"/>
    </row>
    <row r="13" spans="1:9" ht="14.25" x14ac:dyDescent="0.2">
      <c r="A13" s="80" t="s">
        <v>492</v>
      </c>
      <c r="B13" s="3"/>
      <c r="C13" s="3"/>
      <c r="D13" s="3"/>
      <c r="E13" s="3"/>
      <c r="F13" s="3"/>
      <c r="G13" s="3"/>
      <c r="H13" s="3"/>
      <c r="I13"/>
    </row>
    <row r="14" spans="1:9" ht="14.25" x14ac:dyDescent="0.2">
      <c r="A14" s="80" t="s">
        <v>435</v>
      </c>
      <c r="B14" s="58"/>
      <c r="C14" s="3"/>
      <c r="D14" s="3"/>
      <c r="E14" s="3"/>
      <c r="F14" s="3"/>
      <c r="G14" s="3"/>
      <c r="H14" s="3"/>
      <c r="I14"/>
    </row>
    <row r="15" spans="1:9" ht="14.25" x14ac:dyDescent="0.2">
      <c r="A15" s="80" t="s">
        <v>436</v>
      </c>
      <c r="B15" s="3"/>
      <c r="C15" s="3"/>
      <c r="D15" s="3"/>
      <c r="E15" s="3"/>
      <c r="F15" s="3"/>
      <c r="G15" s="3"/>
      <c r="H15" s="3"/>
      <c r="I15"/>
    </row>
    <row r="16" spans="1:9" ht="14.25" x14ac:dyDescent="0.2">
      <c r="A16" s="133" t="s">
        <v>550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171" priority="8" operator="equal">
      <formula>0</formula>
    </cfRule>
  </conditionalFormatting>
  <conditionalFormatting sqref="E10">
    <cfRule type="cellIs" dxfId="170" priority="9" operator="between">
      <formula>0</formula>
      <formula>0.5</formula>
    </cfRule>
  </conditionalFormatting>
  <conditionalFormatting sqref="C10">
    <cfRule type="cellIs" dxfId="169" priority="7" operator="between">
      <formula>0</formula>
      <formula>0.5</formula>
    </cfRule>
  </conditionalFormatting>
  <conditionalFormatting sqref="C10">
    <cfRule type="cellIs" dxfId="168"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875" style="1" customWidth="1"/>
    <col min="2" max="13" width="8.625" style="1" customWidth="1"/>
    <col min="14" max="16384" width="11" style="1"/>
  </cols>
  <sheetData>
    <row r="1" spans="1:13" x14ac:dyDescent="0.2">
      <c r="A1" s="162" t="s">
        <v>376</v>
      </c>
    </row>
    <row r="2" spans="1:13" x14ac:dyDescent="0.2">
      <c r="A2" s="162"/>
      <c r="M2" s="165"/>
    </row>
    <row r="3" spans="1:13" x14ac:dyDescent="0.2">
      <c r="A3" s="195"/>
      <c r="B3" s="145">
        <v>2019</v>
      </c>
      <c r="C3" s="145" t="s">
        <v>527</v>
      </c>
      <c r="D3" s="145" t="s">
        <v>527</v>
      </c>
      <c r="E3" s="145" t="s">
        <v>527</v>
      </c>
      <c r="F3" s="145">
        <v>2020</v>
      </c>
      <c r="G3" s="145" t="s">
        <v>527</v>
      </c>
      <c r="H3" s="145" t="s">
        <v>527</v>
      </c>
      <c r="I3" s="145" t="s">
        <v>527</v>
      </c>
      <c r="J3" s="145" t="s">
        <v>527</v>
      </c>
      <c r="K3" s="145" t="s">
        <v>527</v>
      </c>
      <c r="L3" s="145" t="s">
        <v>527</v>
      </c>
      <c r="M3" s="145" t="s">
        <v>527</v>
      </c>
    </row>
    <row r="4" spans="1:13" x14ac:dyDescent="0.2">
      <c r="B4" s="559">
        <v>43709</v>
      </c>
      <c r="C4" s="559">
        <v>43739</v>
      </c>
      <c r="D4" s="559">
        <v>43770</v>
      </c>
      <c r="E4" s="559">
        <v>43800</v>
      </c>
      <c r="F4" s="559">
        <v>43831</v>
      </c>
      <c r="G4" s="559">
        <v>43862</v>
      </c>
      <c r="H4" s="559">
        <v>43891</v>
      </c>
      <c r="I4" s="559">
        <v>43922</v>
      </c>
      <c r="J4" s="559">
        <v>43952</v>
      </c>
      <c r="K4" s="559">
        <v>43983</v>
      </c>
      <c r="L4" s="559">
        <v>44013</v>
      </c>
      <c r="M4" s="559">
        <v>44044</v>
      </c>
    </row>
    <row r="5" spans="1:13" x14ac:dyDescent="0.2">
      <c r="A5" s="574" t="s">
        <v>559</v>
      </c>
      <c r="B5" s="561">
        <v>2.5739999999999998</v>
      </c>
      <c r="C5" s="561">
        <v>2.3267826086956522</v>
      </c>
      <c r="D5" s="561">
        <v>2.6347368421052635</v>
      </c>
      <c r="E5" s="561">
        <v>2.2238571428571432</v>
      </c>
      <c r="F5" s="561">
        <v>2.0177619047619051</v>
      </c>
      <c r="G5" s="561">
        <v>1.9129473684210525</v>
      </c>
      <c r="H5" s="561">
        <v>1.7889090909090912</v>
      </c>
      <c r="I5" s="561">
        <v>1.7383636363636361</v>
      </c>
      <c r="J5" s="561">
        <v>1.7476000000000003</v>
      </c>
      <c r="K5" s="561">
        <v>1.6313636363636363</v>
      </c>
      <c r="L5" s="561">
        <v>1.7580454545454545</v>
      </c>
      <c r="M5" s="561">
        <v>2.3018571428571426</v>
      </c>
    </row>
    <row r="6" spans="1:13" x14ac:dyDescent="0.2">
      <c r="A6" s="18" t="s">
        <v>560</v>
      </c>
      <c r="B6" s="561">
        <v>25.064285714285717</v>
      </c>
      <c r="C6" s="561">
        <v>26.067391304347829</v>
      </c>
      <c r="D6" s="561">
        <v>38.177619047619046</v>
      </c>
      <c r="E6" s="561">
        <v>32.064761904761909</v>
      </c>
      <c r="F6" s="561">
        <v>27.907826086956526</v>
      </c>
      <c r="G6" s="561">
        <v>23.501499999999997</v>
      </c>
      <c r="H6" s="561">
        <v>22.953181818181818</v>
      </c>
      <c r="I6" s="561">
        <v>13.943333333333337</v>
      </c>
      <c r="J6" s="561">
        <v>11.645789473684212</v>
      </c>
      <c r="K6" s="561">
        <v>13.169999999999998</v>
      </c>
      <c r="L6" s="561">
        <v>13.283913043478259</v>
      </c>
      <c r="M6" s="561">
        <v>20.294</v>
      </c>
    </row>
    <row r="7" spans="1:13" x14ac:dyDescent="0.2">
      <c r="A7" s="532" t="s">
        <v>561</v>
      </c>
      <c r="B7" s="561">
        <v>9.5680952380952391</v>
      </c>
      <c r="C7" s="561">
        <v>10.309130434782606</v>
      </c>
      <c r="D7" s="561">
        <v>14.763809523809522</v>
      </c>
      <c r="E7" s="561">
        <v>13.128095238095238</v>
      </c>
      <c r="F7" s="561">
        <v>11.144782608695651</v>
      </c>
      <c r="G7" s="561">
        <v>9.3724999999999987</v>
      </c>
      <c r="H7" s="561">
        <v>8.6236363636363631</v>
      </c>
      <c r="I7" s="561">
        <v>6.5219047619047608</v>
      </c>
      <c r="J7" s="561">
        <v>4.5910000000000002</v>
      </c>
      <c r="K7" s="561">
        <v>4.996818181818182</v>
      </c>
      <c r="L7" s="561">
        <v>4.8773913043478272</v>
      </c>
      <c r="M7" s="601">
        <v>7.5423809523809515</v>
      </c>
    </row>
    <row r="8" spans="1:13" x14ac:dyDescent="0.2">
      <c r="A8" s="453" t="s">
        <v>562</v>
      </c>
      <c r="B8" s="602">
        <v>11.94</v>
      </c>
      <c r="C8" s="602">
        <v>12.72</v>
      </c>
      <c r="D8" s="602">
        <v>14.22</v>
      </c>
      <c r="E8" s="602">
        <v>11.93</v>
      </c>
      <c r="F8" s="602">
        <v>11.69</v>
      </c>
      <c r="G8" s="602">
        <v>9.8623999999999992</v>
      </c>
      <c r="H8" s="602">
        <v>8.5980645161290354</v>
      </c>
      <c r="I8" s="602">
        <v>7.3833333333333346</v>
      </c>
      <c r="J8" s="602">
        <v>5.3861290322580651</v>
      </c>
      <c r="K8" s="602">
        <v>6.492333333333332</v>
      </c>
      <c r="L8" s="602">
        <v>6.4412903225806453</v>
      </c>
      <c r="M8" s="602">
        <v>9.3896774193548378</v>
      </c>
    </row>
    <row r="9" spans="1:13" x14ac:dyDescent="0.2">
      <c r="M9" s="165" t="s">
        <v>563</v>
      </c>
    </row>
    <row r="10" spans="1:13" x14ac:dyDescent="0.2">
      <c r="A10" s="456"/>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3"/>
      <c r="H2" s="255"/>
      <c r="I2" s="254" t="s">
        <v>152</v>
      </c>
    </row>
    <row r="3" spans="1:71" s="69" customFormat="1" ht="12.75" x14ac:dyDescent="0.2">
      <c r="A3" s="70"/>
      <c r="B3" s="819">
        <f>INDICE!A3</f>
        <v>44044</v>
      </c>
      <c r="C3" s="820">
        <v>41671</v>
      </c>
      <c r="D3" s="819">
        <f>DATE(YEAR(B3),MONTH(B3)-1,1)</f>
        <v>44013</v>
      </c>
      <c r="E3" s="820"/>
      <c r="F3" s="819">
        <f>DATE(YEAR(B3)-1,MONTH(B3),1)</f>
        <v>43678</v>
      </c>
      <c r="G3" s="820"/>
      <c r="H3" s="761" t="s">
        <v>434</v>
      </c>
      <c r="I3" s="76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8" t="s">
        <v>47</v>
      </c>
      <c r="C4" s="188" t="s">
        <v>107</v>
      </c>
      <c r="D4" s="188" t="s">
        <v>47</v>
      </c>
      <c r="E4" s="188" t="s">
        <v>107</v>
      </c>
      <c r="F4" s="188" t="s">
        <v>47</v>
      </c>
      <c r="G4" s="188" t="s">
        <v>107</v>
      </c>
      <c r="H4" s="654">
        <f>D3</f>
        <v>44013</v>
      </c>
      <c r="I4" s="291">
        <f>F3</f>
        <v>43678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2" t="s">
        <v>378</v>
      </c>
      <c r="B5" s="245">
        <v>6108</v>
      </c>
      <c r="C5" s="458">
        <v>34.773697694278397</v>
      </c>
      <c r="D5" s="245">
        <v>5879</v>
      </c>
      <c r="E5" s="458">
        <v>33.711795401112447</v>
      </c>
      <c r="F5" s="245">
        <v>6412</v>
      </c>
      <c r="G5" s="458">
        <v>36.76605504587156</v>
      </c>
      <c r="H5" s="658">
        <v>3.8952202755570675</v>
      </c>
      <c r="I5" s="251">
        <v>-4.7411104179663131</v>
      </c>
      <c r="K5" s="250"/>
    </row>
    <row r="6" spans="1:71" s="13" customFormat="1" ht="15" x14ac:dyDescent="0.2">
      <c r="A6" s="16" t="s">
        <v>118</v>
      </c>
      <c r="B6" s="245">
        <v>11457</v>
      </c>
      <c r="C6" s="458">
        <v>65.226302305721603</v>
      </c>
      <c r="D6" s="245">
        <v>11560</v>
      </c>
      <c r="E6" s="458">
        <v>66.288204598887546</v>
      </c>
      <c r="F6" s="245">
        <v>11028</v>
      </c>
      <c r="G6" s="458">
        <v>63.23394495412844</v>
      </c>
      <c r="H6" s="251">
        <v>-0.89100346020761245</v>
      </c>
      <c r="I6" s="251">
        <v>3.8900979325353644</v>
      </c>
      <c r="K6" s="250"/>
    </row>
    <row r="7" spans="1:71" s="69" customFormat="1" ht="12.75" x14ac:dyDescent="0.2">
      <c r="A7" s="76" t="s">
        <v>115</v>
      </c>
      <c r="B7" s="77">
        <v>17565</v>
      </c>
      <c r="C7" s="78">
        <v>100</v>
      </c>
      <c r="D7" s="77">
        <v>17439</v>
      </c>
      <c r="E7" s="78">
        <v>100</v>
      </c>
      <c r="F7" s="77">
        <v>17440</v>
      </c>
      <c r="G7" s="78">
        <v>100</v>
      </c>
      <c r="H7" s="78">
        <v>0.72251849303285742</v>
      </c>
      <c r="I7" s="661">
        <v>0.71674311926605505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8"/>
      <c r="I8" s="165" t="s">
        <v>223</v>
      </c>
      <c r="J8" s="13"/>
      <c r="K8" s="25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7" customFormat="1" ht="12.75" x14ac:dyDescent="0.2">
      <c r="A9" s="456" t="s">
        <v>511</v>
      </c>
      <c r="B9" s="248"/>
      <c r="C9" s="249"/>
      <c r="D9" s="248"/>
      <c r="E9" s="248"/>
      <c r="F9" s="248"/>
      <c r="G9" s="248"/>
      <c r="H9" s="248"/>
      <c r="I9" s="248"/>
      <c r="J9" s="248"/>
      <c r="K9" s="248"/>
      <c r="L9" s="248"/>
    </row>
    <row r="10" spans="1:71" x14ac:dyDescent="0.2">
      <c r="A10" s="457" t="s">
        <v>477</v>
      </c>
    </row>
    <row r="11" spans="1:71" x14ac:dyDescent="0.2">
      <c r="A11" s="456" t="s">
        <v>550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3"/>
      <c r="H2" s="255"/>
      <c r="I2" s="254" t="s">
        <v>152</v>
      </c>
    </row>
    <row r="3" spans="1:71" s="69" customFormat="1" ht="12.75" x14ac:dyDescent="0.2">
      <c r="A3" s="70"/>
      <c r="B3" s="819">
        <f>INDICE!A3</f>
        <v>44044</v>
      </c>
      <c r="C3" s="820">
        <v>41671</v>
      </c>
      <c r="D3" s="819">
        <f>DATE(YEAR(B3),MONTH(B3)-1,1)</f>
        <v>44013</v>
      </c>
      <c r="E3" s="820"/>
      <c r="F3" s="819">
        <f>DATE(YEAR(B3)-1,MONTH(B3),1)</f>
        <v>43678</v>
      </c>
      <c r="G3" s="820"/>
      <c r="H3" s="761" t="s">
        <v>434</v>
      </c>
      <c r="I3" s="76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8" t="s">
        <v>47</v>
      </c>
      <c r="C4" s="188" t="s">
        <v>107</v>
      </c>
      <c r="D4" s="188" t="s">
        <v>47</v>
      </c>
      <c r="E4" s="188" t="s">
        <v>107</v>
      </c>
      <c r="F4" s="188" t="s">
        <v>47</v>
      </c>
      <c r="G4" s="188" t="s">
        <v>107</v>
      </c>
      <c r="H4" s="291">
        <f>D3</f>
        <v>44013</v>
      </c>
      <c r="I4" s="291">
        <f>F3</f>
        <v>43678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2" t="s">
        <v>479</v>
      </c>
      <c r="B5" s="245">
        <v>6206</v>
      </c>
      <c r="C5" s="458">
        <v>37.714905552794171</v>
      </c>
      <c r="D5" s="245">
        <v>6206</v>
      </c>
      <c r="E5" s="458">
        <v>37.329348927992243</v>
      </c>
      <c r="F5" s="245">
        <v>6228</v>
      </c>
      <c r="G5" s="458">
        <v>37.83372151199363</v>
      </c>
      <c r="H5" s="484">
        <v>0</v>
      </c>
      <c r="I5" s="406">
        <v>-0.35324341682723187</v>
      </c>
      <c r="K5" s="250"/>
    </row>
    <row r="6" spans="1:71" s="13" customFormat="1" ht="15" x14ac:dyDescent="0.2">
      <c r="A6" s="16" t="s">
        <v>533</v>
      </c>
      <c r="B6" s="245">
        <v>10249.032589999999</v>
      </c>
      <c r="C6" s="458">
        <v>62.285094447205822</v>
      </c>
      <c r="D6" s="245">
        <v>10418.988590000008</v>
      </c>
      <c r="E6" s="458">
        <v>62.670651072007765</v>
      </c>
      <c r="F6" s="245">
        <v>10233.50511</v>
      </c>
      <c r="G6" s="458">
        <v>62.166278488006377</v>
      </c>
      <c r="H6" s="406">
        <v>-1.6312139948318063</v>
      </c>
      <c r="I6" s="406">
        <v>0.15173178527878639</v>
      </c>
      <c r="K6" s="250"/>
    </row>
    <row r="7" spans="1:71" s="69" customFormat="1" ht="12.75" x14ac:dyDescent="0.2">
      <c r="A7" s="76" t="s">
        <v>115</v>
      </c>
      <c r="B7" s="77">
        <v>16455.032589999999</v>
      </c>
      <c r="C7" s="78">
        <v>100</v>
      </c>
      <c r="D7" s="77">
        <v>16624.988590000008</v>
      </c>
      <c r="E7" s="78">
        <v>100</v>
      </c>
      <c r="F7" s="77">
        <v>16461.505109999998</v>
      </c>
      <c r="G7" s="78">
        <v>100</v>
      </c>
      <c r="H7" s="78">
        <v>-1.0222924309388002</v>
      </c>
      <c r="I7" s="78">
        <v>-3.931912639062049E-2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8"/>
      <c r="I8" s="165" t="s">
        <v>125</v>
      </c>
      <c r="J8" s="13"/>
      <c r="K8" s="25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6" t="s">
        <v>511</v>
      </c>
    </row>
    <row r="10" spans="1:71" x14ac:dyDescent="0.2">
      <c r="A10" s="456" t="s">
        <v>477</v>
      </c>
    </row>
    <row r="11" spans="1:71" x14ac:dyDescent="0.2">
      <c r="A11" s="442" t="s">
        <v>550</v>
      </c>
    </row>
  </sheetData>
  <mergeCells count="4">
    <mergeCell ref="B3:C3"/>
    <mergeCell ref="D3:E3"/>
    <mergeCell ref="F3:G3"/>
    <mergeCell ref="H3:I3"/>
  </mergeCells>
  <conditionalFormatting sqref="H5">
    <cfRule type="cellIs" dxfId="1" priority="4"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375" style="1" customWidth="1"/>
    <col min="6" max="6" width="11" style="1"/>
    <col min="7" max="7" width="11.875" style="1" customWidth="1"/>
    <col min="8" max="8" width="11" style="1"/>
    <col min="9" max="9" width="11.875" style="1" customWidth="1"/>
    <col min="10" max="16384" width="11" style="1"/>
  </cols>
  <sheetData>
    <row r="1" spans="1:9" x14ac:dyDescent="0.2">
      <c r="A1" s="809" t="s">
        <v>520</v>
      </c>
      <c r="B1" s="809"/>
      <c r="C1" s="809"/>
      <c r="D1" s="809"/>
      <c r="E1" s="809"/>
      <c r="F1" s="809"/>
    </row>
    <row r="2" spans="1:9" x14ac:dyDescent="0.2">
      <c r="A2" s="810"/>
      <c r="B2" s="810"/>
      <c r="C2" s="810"/>
      <c r="D2" s="810"/>
      <c r="E2" s="810"/>
      <c r="F2" s="810"/>
      <c r="I2" s="165" t="s">
        <v>478</v>
      </c>
    </row>
    <row r="3" spans="1:9" x14ac:dyDescent="0.2">
      <c r="A3" s="259"/>
      <c r="B3" s="261"/>
      <c r="C3" s="261"/>
      <c r="D3" s="770">
        <f>INDICE!A3</f>
        <v>44044</v>
      </c>
      <c r="E3" s="770">
        <v>41671</v>
      </c>
      <c r="F3" s="770">
        <f>DATE(YEAR(D3),MONTH(D3)-1,1)</f>
        <v>44013</v>
      </c>
      <c r="G3" s="770"/>
      <c r="H3" s="773">
        <f>DATE(YEAR(D3)-1,MONTH(D3),1)</f>
        <v>43678</v>
      </c>
      <c r="I3" s="773"/>
    </row>
    <row r="4" spans="1:9" x14ac:dyDescent="0.2">
      <c r="A4" s="223"/>
      <c r="B4" s="224"/>
      <c r="C4" s="224"/>
      <c r="D4" s="82" t="s">
        <v>381</v>
      </c>
      <c r="E4" s="188" t="s">
        <v>107</v>
      </c>
      <c r="F4" s="82" t="s">
        <v>381</v>
      </c>
      <c r="G4" s="188" t="s">
        <v>107</v>
      </c>
      <c r="H4" s="82" t="s">
        <v>381</v>
      </c>
      <c r="I4" s="188" t="s">
        <v>107</v>
      </c>
    </row>
    <row r="5" spans="1:9" x14ac:dyDescent="0.2">
      <c r="A5" s="562" t="s">
        <v>380</v>
      </c>
      <c r="B5" s="170"/>
      <c r="C5" s="170"/>
      <c r="D5" s="406">
        <v>107.7320087609512</v>
      </c>
      <c r="E5" s="461">
        <v>100</v>
      </c>
      <c r="F5" s="406">
        <v>107.3252907387098</v>
      </c>
      <c r="G5" s="461">
        <v>100</v>
      </c>
      <c r="H5" s="406">
        <v>107.57960526315792</v>
      </c>
      <c r="I5" s="461">
        <v>100</v>
      </c>
    </row>
    <row r="6" spans="1:9" x14ac:dyDescent="0.2">
      <c r="A6" s="603" t="s">
        <v>475</v>
      </c>
      <c r="B6" s="170"/>
      <c r="C6" s="170"/>
      <c r="D6" s="406">
        <v>67.635168961201501</v>
      </c>
      <c r="E6" s="461">
        <v>62.780941095490562</v>
      </c>
      <c r="F6" s="406">
        <v>67.227465571130338</v>
      </c>
      <c r="G6" s="461">
        <v>62.638978295246226</v>
      </c>
      <c r="H6" s="406">
        <v>67.330451127819558</v>
      </c>
      <c r="I6" s="461">
        <v>62.586631511723702</v>
      </c>
    </row>
    <row r="7" spans="1:9" x14ac:dyDescent="0.2">
      <c r="A7" s="603" t="s">
        <v>476</v>
      </c>
      <c r="B7" s="170"/>
      <c r="C7" s="170"/>
      <c r="D7" s="406">
        <v>40.096839799749688</v>
      </c>
      <c r="E7" s="461">
        <v>37.219058904509424</v>
      </c>
      <c r="F7" s="406">
        <v>40.097825167579458</v>
      </c>
      <c r="G7" s="461">
        <v>37.361021704753774</v>
      </c>
      <c r="H7" s="406">
        <v>40.249154135338351</v>
      </c>
      <c r="I7" s="461">
        <v>37.413368488276291</v>
      </c>
    </row>
    <row r="8" spans="1:9" x14ac:dyDescent="0.2">
      <c r="A8" s="563" t="s">
        <v>651</v>
      </c>
      <c r="B8" s="258"/>
      <c r="C8" s="258"/>
      <c r="D8" s="454">
        <v>90</v>
      </c>
      <c r="E8" s="462"/>
      <c r="F8" s="454">
        <v>90</v>
      </c>
      <c r="G8" s="462"/>
      <c r="H8" s="454">
        <v>90</v>
      </c>
      <c r="I8" s="462"/>
    </row>
    <row r="9" spans="1:9" x14ac:dyDescent="0.2">
      <c r="B9" s="133"/>
      <c r="C9" s="133"/>
      <c r="D9" s="133"/>
      <c r="E9" s="230"/>
      <c r="I9" s="165" t="s">
        <v>223</v>
      </c>
    </row>
    <row r="10" spans="1:9" x14ac:dyDescent="0.2">
      <c r="A10" s="413" t="s">
        <v>597</v>
      </c>
      <c r="B10" s="256"/>
      <c r="C10" s="256"/>
      <c r="D10" s="256"/>
      <c r="E10" s="256"/>
      <c r="F10" s="256"/>
      <c r="G10" s="256"/>
      <c r="H10" s="256"/>
      <c r="I10" s="256"/>
    </row>
    <row r="11" spans="1:9" x14ac:dyDescent="0.2">
      <c r="A11" s="413" t="s">
        <v>572</v>
      </c>
      <c r="B11" s="256"/>
      <c r="C11" s="256"/>
      <c r="D11" s="256"/>
      <c r="E11" s="256"/>
      <c r="F11" s="256"/>
      <c r="G11" s="256"/>
      <c r="H11" s="256"/>
      <c r="I11" s="256"/>
    </row>
    <row r="12" spans="1:9" x14ac:dyDescent="0.2">
      <c r="A12" s="256"/>
      <c r="B12" s="256"/>
      <c r="C12" s="256"/>
      <c r="D12" s="256"/>
      <c r="E12" s="256"/>
      <c r="F12" s="256"/>
      <c r="G12" s="256"/>
      <c r="H12" s="256"/>
      <c r="I12" s="25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125" customWidth="1"/>
    <col min="8" max="9" width="10.375" customWidth="1"/>
    <col min="10" max="38" width="11" style="1"/>
  </cols>
  <sheetData>
    <row r="1" spans="1:40" x14ac:dyDescent="0.2">
      <c r="A1" s="809" t="s">
        <v>479</v>
      </c>
      <c r="B1" s="809"/>
      <c r="C1" s="809"/>
      <c r="D1" s="809"/>
      <c r="E1" s="260"/>
      <c r="F1" s="1"/>
      <c r="G1" s="1"/>
      <c r="H1" s="1"/>
      <c r="I1" s="1"/>
    </row>
    <row r="2" spans="1:40" ht="15" x14ac:dyDescent="0.2">
      <c r="A2" s="809"/>
      <c r="B2" s="809"/>
      <c r="C2" s="809"/>
      <c r="D2" s="809"/>
      <c r="E2" s="260"/>
      <c r="F2" s="1"/>
      <c r="G2" s="216"/>
      <c r="H2" s="255"/>
      <c r="I2" s="254" t="s">
        <v>152</v>
      </c>
    </row>
    <row r="3" spans="1:40" x14ac:dyDescent="0.2">
      <c r="A3" s="259"/>
      <c r="B3" s="819">
        <f>INDICE!A3</f>
        <v>44044</v>
      </c>
      <c r="C3" s="820">
        <v>41671</v>
      </c>
      <c r="D3" s="819">
        <f>DATE(YEAR(B3),MONTH(B3)-1,1)</f>
        <v>44013</v>
      </c>
      <c r="E3" s="820"/>
      <c r="F3" s="819">
        <f>DATE(YEAR(B3)-1,MONTH(B3),1)</f>
        <v>43678</v>
      </c>
      <c r="G3" s="820"/>
      <c r="H3" s="761" t="s">
        <v>434</v>
      </c>
      <c r="I3" s="761"/>
    </row>
    <row r="4" spans="1:40" x14ac:dyDescent="0.2">
      <c r="A4" s="223"/>
      <c r="B4" s="188" t="s">
        <v>47</v>
      </c>
      <c r="C4" s="188" t="s">
        <v>107</v>
      </c>
      <c r="D4" s="188" t="s">
        <v>47</v>
      </c>
      <c r="E4" s="188" t="s">
        <v>107</v>
      </c>
      <c r="F4" s="188" t="s">
        <v>47</v>
      </c>
      <c r="G4" s="188" t="s">
        <v>107</v>
      </c>
      <c r="H4" s="291">
        <f>D3</f>
        <v>44013</v>
      </c>
      <c r="I4" s="291">
        <f>F3</f>
        <v>43678</v>
      </c>
    </row>
    <row r="5" spans="1:40" x14ac:dyDescent="0.2">
      <c r="A5" s="562" t="s">
        <v>48</v>
      </c>
      <c r="B5" s="244">
        <v>436</v>
      </c>
      <c r="C5" s="251">
        <v>7.0254592330003227</v>
      </c>
      <c r="D5" s="244">
        <v>436</v>
      </c>
      <c r="E5" s="251">
        <v>7.0254592330003227</v>
      </c>
      <c r="F5" s="244">
        <v>416</v>
      </c>
      <c r="G5" s="251">
        <v>6.6795118818240216</v>
      </c>
      <c r="H5" s="406">
        <v>0</v>
      </c>
      <c r="I5" s="406">
        <v>4.8076923076923075</v>
      </c>
    </row>
    <row r="6" spans="1:40" x14ac:dyDescent="0.2">
      <c r="A6" s="603" t="s">
        <v>49</v>
      </c>
      <c r="B6" s="244">
        <v>337</v>
      </c>
      <c r="C6" s="251">
        <v>5.4302288108282308</v>
      </c>
      <c r="D6" s="244">
        <v>337</v>
      </c>
      <c r="E6" s="251">
        <v>5.4302288108282308</v>
      </c>
      <c r="F6" s="244">
        <v>337</v>
      </c>
      <c r="G6" s="251">
        <v>5.4110468850353239</v>
      </c>
      <c r="H6" s="406">
        <v>0</v>
      </c>
      <c r="I6" s="406">
        <v>0</v>
      </c>
    </row>
    <row r="7" spans="1:40" x14ac:dyDescent="0.2">
      <c r="A7" s="603" t="s">
        <v>123</v>
      </c>
      <c r="B7" s="244">
        <v>3417</v>
      </c>
      <c r="C7" s="251">
        <v>55.059619722848851</v>
      </c>
      <c r="D7" s="244">
        <v>3417</v>
      </c>
      <c r="E7" s="251">
        <v>55.059619722848851</v>
      </c>
      <c r="F7" s="244">
        <v>3391</v>
      </c>
      <c r="G7" s="251">
        <v>54.447655748233778</v>
      </c>
      <c r="H7" s="406">
        <v>0</v>
      </c>
      <c r="I7" s="191">
        <v>0.76673547626069005</v>
      </c>
    </row>
    <row r="8" spans="1:40" x14ac:dyDescent="0.2">
      <c r="A8" s="603" t="s">
        <v>124</v>
      </c>
      <c r="B8" s="244">
        <v>93</v>
      </c>
      <c r="C8" s="251">
        <v>1.498549790525298</v>
      </c>
      <c r="D8" s="244">
        <v>93</v>
      </c>
      <c r="E8" s="251">
        <v>1.498549790525298</v>
      </c>
      <c r="F8" s="244">
        <v>93</v>
      </c>
      <c r="G8" s="251">
        <v>1.4932562620423893</v>
      </c>
      <c r="H8" s="406">
        <v>0</v>
      </c>
      <c r="I8" s="406">
        <v>0</v>
      </c>
    </row>
    <row r="9" spans="1:40" x14ac:dyDescent="0.2">
      <c r="A9" s="563" t="s">
        <v>379</v>
      </c>
      <c r="B9" s="454">
        <v>1923</v>
      </c>
      <c r="C9" s="459">
        <v>30.986142442797295</v>
      </c>
      <c r="D9" s="454">
        <v>1923</v>
      </c>
      <c r="E9" s="459">
        <v>30.986142442797295</v>
      </c>
      <c r="F9" s="454">
        <v>1991</v>
      </c>
      <c r="G9" s="459">
        <v>31.968529222864483</v>
      </c>
      <c r="H9" s="460">
        <v>0</v>
      </c>
      <c r="I9" s="460">
        <v>-3.4153691612255148</v>
      </c>
    </row>
    <row r="10" spans="1:40" s="69" customFormat="1" x14ac:dyDescent="0.2">
      <c r="A10" s="76" t="s">
        <v>115</v>
      </c>
      <c r="B10" s="77">
        <v>6206</v>
      </c>
      <c r="C10" s="257">
        <v>100</v>
      </c>
      <c r="D10" s="77">
        <v>6206</v>
      </c>
      <c r="E10" s="257">
        <v>100</v>
      </c>
      <c r="F10" s="77">
        <v>6228</v>
      </c>
      <c r="G10" s="257">
        <v>100</v>
      </c>
      <c r="H10" s="661">
        <v>0</v>
      </c>
      <c r="I10" s="78">
        <v>-0.35324341682723187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5" t="s">
        <v>223</v>
      </c>
    </row>
    <row r="12" spans="1:40" s="247" customFormat="1" ht="12.75" x14ac:dyDescent="0.2">
      <c r="A12" s="457" t="s">
        <v>511</v>
      </c>
      <c r="B12" s="248"/>
      <c r="C12" s="248"/>
      <c r="D12" s="249"/>
      <c r="E12" s="249"/>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row>
    <row r="13" spans="1:40" x14ac:dyDescent="0.2">
      <c r="A13" s="133" t="s">
        <v>477</v>
      </c>
      <c r="B13" s="256"/>
      <c r="C13" s="256"/>
      <c r="D13" s="256"/>
      <c r="E13" s="256"/>
      <c r="F13" s="256"/>
      <c r="G13" s="256"/>
      <c r="H13" s="256"/>
      <c r="I13" s="256"/>
    </row>
    <row r="14" spans="1:40" x14ac:dyDescent="0.2">
      <c r="A14" s="442" t="s">
        <v>549</v>
      </c>
      <c r="B14" s="256"/>
      <c r="C14" s="256"/>
      <c r="D14" s="256"/>
      <c r="E14" s="256"/>
      <c r="F14" s="256"/>
      <c r="G14" s="256"/>
      <c r="H14" s="256"/>
      <c r="I14" s="25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31" customWidth="1"/>
    <col min="2" max="2" width="11" style="231"/>
    <col min="3" max="3" width="11.625" style="231" customWidth="1"/>
    <col min="4" max="4" width="11" style="231"/>
    <col min="5" max="5" width="11.625" style="231" customWidth="1"/>
    <col min="6" max="6" width="11" style="231"/>
    <col min="7" max="7" width="11.625" style="231" customWidth="1"/>
    <col min="8" max="9" width="10.5" style="231" customWidth="1"/>
    <col min="10" max="12" width="11" style="231"/>
    <col min="13" max="47" width="11" style="11"/>
    <col min="48" max="16384" width="11" style="231"/>
  </cols>
  <sheetData>
    <row r="1" spans="1:47" x14ac:dyDescent="0.2">
      <c r="A1" s="809" t="s">
        <v>40</v>
      </c>
      <c r="B1" s="809"/>
      <c r="C1" s="809"/>
      <c r="D1" s="11"/>
      <c r="E1" s="11"/>
      <c r="F1" s="11"/>
      <c r="G1" s="11"/>
      <c r="H1" s="11"/>
      <c r="I1" s="11"/>
      <c r="J1" s="11"/>
      <c r="K1" s="11"/>
      <c r="L1" s="11"/>
    </row>
    <row r="2" spans="1:47" x14ac:dyDescent="0.2">
      <c r="A2" s="809"/>
      <c r="B2" s="809"/>
      <c r="C2" s="809"/>
      <c r="D2" s="265"/>
      <c r="E2" s="11"/>
      <c r="F2" s="11"/>
      <c r="H2" s="11"/>
      <c r="I2" s="11"/>
      <c r="J2" s="11"/>
      <c r="K2" s="11"/>
    </row>
    <row r="3" spans="1:47" x14ac:dyDescent="0.2">
      <c r="A3" s="264"/>
      <c r="B3" s="11"/>
      <c r="C3" s="11"/>
      <c r="D3" s="11"/>
      <c r="E3" s="11"/>
      <c r="F3" s="11"/>
      <c r="G3" s="11"/>
      <c r="H3" s="232"/>
      <c r="I3" s="254" t="s">
        <v>513</v>
      </c>
      <c r="J3" s="11"/>
      <c r="K3" s="11"/>
      <c r="L3" s="11"/>
    </row>
    <row r="4" spans="1:47" x14ac:dyDescent="0.2">
      <c r="A4" s="11"/>
      <c r="B4" s="819">
        <f>INDICE!A3</f>
        <v>44044</v>
      </c>
      <c r="C4" s="820">
        <v>41671</v>
      </c>
      <c r="D4" s="819">
        <f>DATE(YEAR(B4),MONTH(B4)-1,1)</f>
        <v>44013</v>
      </c>
      <c r="E4" s="820"/>
      <c r="F4" s="819">
        <f>DATE(YEAR(B4)-1,MONTH(B4),1)</f>
        <v>43678</v>
      </c>
      <c r="G4" s="820"/>
      <c r="H4" s="761" t="s">
        <v>434</v>
      </c>
      <c r="I4" s="761"/>
      <c r="J4" s="11"/>
      <c r="K4" s="11"/>
      <c r="L4" s="11"/>
    </row>
    <row r="5" spans="1:47" x14ac:dyDescent="0.2">
      <c r="A5" s="264"/>
      <c r="B5" s="188" t="s">
        <v>54</v>
      </c>
      <c r="C5" s="188" t="s">
        <v>107</v>
      </c>
      <c r="D5" s="188" t="s">
        <v>54</v>
      </c>
      <c r="E5" s="188" t="s">
        <v>107</v>
      </c>
      <c r="F5" s="188" t="s">
        <v>54</v>
      </c>
      <c r="G5" s="188" t="s">
        <v>107</v>
      </c>
      <c r="H5" s="291">
        <f>D4</f>
        <v>44013</v>
      </c>
      <c r="I5" s="291">
        <f>F4</f>
        <v>43678</v>
      </c>
      <c r="J5" s="11"/>
      <c r="K5" s="11"/>
      <c r="L5" s="11"/>
    </row>
    <row r="6" spans="1:47" ht="15" customHeight="1" x14ac:dyDescent="0.2">
      <c r="A6" s="11" t="s">
        <v>384</v>
      </c>
      <c r="B6" s="234">
        <v>12054.279709999997</v>
      </c>
      <c r="C6" s="233">
        <v>27.538832335976494</v>
      </c>
      <c r="D6" s="234">
        <v>9735.75497</v>
      </c>
      <c r="E6" s="233">
        <v>24.844424913270274</v>
      </c>
      <c r="F6" s="234">
        <v>14161.534069999998</v>
      </c>
      <c r="G6" s="233">
        <v>34.879430720943525</v>
      </c>
      <c r="H6" s="233">
        <v>23.814534642093577</v>
      </c>
      <c r="I6" s="233">
        <v>-14.880127743109691</v>
      </c>
      <c r="J6" s="11"/>
      <c r="K6" s="11"/>
      <c r="L6" s="11"/>
    </row>
    <row r="7" spans="1:47" x14ac:dyDescent="0.2">
      <c r="A7" s="263" t="s">
        <v>383</v>
      </c>
      <c r="B7" s="234">
        <v>31717.654999999999</v>
      </c>
      <c r="C7" s="233">
        <v>72.461167664023506</v>
      </c>
      <c r="D7" s="234">
        <v>29451.125</v>
      </c>
      <c r="E7" s="233">
        <v>75.155575086729726</v>
      </c>
      <c r="F7" s="234">
        <v>26439.857000000004</v>
      </c>
      <c r="G7" s="233">
        <v>65.120569279056497</v>
      </c>
      <c r="H7" s="713">
        <v>7.6959029578666307</v>
      </c>
      <c r="I7" s="713">
        <v>19.961522484784979</v>
      </c>
      <c r="J7" s="11"/>
      <c r="K7" s="11"/>
      <c r="L7" s="11"/>
    </row>
    <row r="8" spans="1:47" x14ac:dyDescent="0.2">
      <c r="A8" s="177" t="s">
        <v>115</v>
      </c>
      <c r="B8" s="178">
        <v>43771.934709999994</v>
      </c>
      <c r="C8" s="179">
        <v>100</v>
      </c>
      <c r="D8" s="178">
        <v>39186.879970000002</v>
      </c>
      <c r="E8" s="179">
        <v>100</v>
      </c>
      <c r="F8" s="178">
        <v>40601.391069999998</v>
      </c>
      <c r="G8" s="179">
        <v>100</v>
      </c>
      <c r="H8" s="78">
        <v>11.700484303700977</v>
      </c>
      <c r="I8" s="78">
        <v>7.8089532315130024</v>
      </c>
      <c r="J8" s="234"/>
      <c r="K8" s="11"/>
    </row>
    <row r="9" spans="1:47" s="247" customFormat="1" x14ac:dyDescent="0.2">
      <c r="A9" s="11"/>
      <c r="B9" s="11"/>
      <c r="C9" s="11"/>
      <c r="D9" s="11"/>
      <c r="E9" s="11"/>
      <c r="F9" s="11"/>
      <c r="H9" s="11"/>
      <c r="I9" s="165" t="s">
        <v>223</v>
      </c>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row>
    <row r="10" spans="1:47" x14ac:dyDescent="0.2">
      <c r="A10" s="457" t="s">
        <v>511</v>
      </c>
      <c r="B10" s="248"/>
      <c r="C10" s="249"/>
      <c r="D10" s="248"/>
      <c r="E10" s="248"/>
      <c r="F10" s="248"/>
      <c r="G10" s="248"/>
      <c r="H10" s="11"/>
      <c r="I10" s="11"/>
      <c r="J10" s="11"/>
      <c r="K10" s="11"/>
      <c r="L10" s="11"/>
    </row>
    <row r="11" spans="1:47" x14ac:dyDescent="0.2">
      <c r="A11" s="133" t="s">
        <v>512</v>
      </c>
      <c r="B11" s="11"/>
      <c r="C11" s="262"/>
      <c r="D11" s="11"/>
      <c r="E11" s="11"/>
      <c r="F11" s="11"/>
      <c r="G11" s="11"/>
      <c r="H11" s="11"/>
      <c r="I11" s="11"/>
      <c r="J11" s="11"/>
      <c r="K11" s="11"/>
      <c r="L11" s="11"/>
    </row>
    <row r="12" spans="1:47" x14ac:dyDescent="0.2">
      <c r="A12" s="133" t="s">
        <v>477</v>
      </c>
      <c r="B12" s="11"/>
      <c r="C12" s="11"/>
      <c r="D12" s="11"/>
      <c r="E12" s="11"/>
      <c r="F12" s="11"/>
      <c r="G12" s="11"/>
      <c r="H12" s="11"/>
      <c r="I12" s="11"/>
      <c r="J12" s="11"/>
      <c r="K12" s="11"/>
      <c r="L12" s="11"/>
    </row>
    <row r="13" spans="1:47" x14ac:dyDescent="0.2">
      <c r="A13" s="11"/>
      <c r="B13" s="11"/>
      <c r="C13" s="11"/>
      <c r="D13" s="234"/>
      <c r="E13" s="11"/>
      <c r="F13" s="11"/>
      <c r="G13" s="11"/>
      <c r="H13" s="11"/>
      <c r="I13" s="11"/>
      <c r="J13" s="11"/>
      <c r="K13" s="11"/>
      <c r="L13" s="11"/>
    </row>
    <row r="14" spans="1:47" x14ac:dyDescent="0.2">
      <c r="A14" s="11"/>
      <c r="B14" s="716"/>
      <c r="C14" s="11"/>
      <c r="D14" s="234"/>
      <c r="E14" s="234"/>
      <c r="F14" s="645"/>
      <c r="G14" s="11"/>
      <c r="H14" s="11"/>
      <c r="I14" s="11"/>
      <c r="J14" s="11"/>
      <c r="K14" s="11"/>
      <c r="L14" s="11"/>
    </row>
    <row r="15" spans="1:47" x14ac:dyDescent="0.2">
      <c r="A15" s="11"/>
      <c r="B15" s="234"/>
      <c r="C15" s="11"/>
      <c r="D15" s="11"/>
      <c r="E15" s="11"/>
      <c r="F15" s="11"/>
      <c r="G15" s="11"/>
      <c r="H15" s="11"/>
      <c r="I15" s="11"/>
      <c r="J15" s="11"/>
      <c r="K15" s="11"/>
      <c r="L15" s="11"/>
    </row>
    <row r="16" spans="1:47" s="11" customFormat="1" x14ac:dyDescent="0.2"/>
    <row r="17" spans="2:13" s="11" customFormat="1" x14ac:dyDescent="0.2">
      <c r="B17" s="234"/>
    </row>
    <row r="18" spans="2:13" s="11" customFormat="1" x14ac:dyDescent="0.2">
      <c r="B18" s="234"/>
    </row>
    <row r="19" spans="2:13" s="11" customFormat="1" x14ac:dyDescent="0.2">
      <c r="M19" s="11" t="s">
        <v>382</v>
      </c>
    </row>
    <row r="20" spans="2:13" s="11" customFormat="1" x14ac:dyDescent="0.2"/>
    <row r="21" spans="2:13" s="11" customFormat="1" x14ac:dyDescent="0.2">
      <c r="C21" s="23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21" t="s">
        <v>1</v>
      </c>
      <c r="B1" s="821"/>
      <c r="C1" s="821"/>
      <c r="D1" s="821"/>
      <c r="E1" s="266"/>
      <c r="F1" s="266"/>
      <c r="G1" s="267"/>
    </row>
    <row r="2" spans="1:7" x14ac:dyDescent="0.2">
      <c r="A2" s="821"/>
      <c r="B2" s="821"/>
      <c r="C2" s="821"/>
      <c r="D2" s="821"/>
      <c r="E2" s="267"/>
      <c r="F2" s="267"/>
      <c r="G2" s="267"/>
    </row>
    <row r="3" spans="1:7" x14ac:dyDescent="0.2">
      <c r="A3" s="412"/>
      <c r="B3" s="412"/>
      <c r="C3" s="412"/>
      <c r="D3" s="267"/>
      <c r="E3" s="267"/>
      <c r="F3" s="267"/>
      <c r="G3" s="267"/>
    </row>
    <row r="4" spans="1:7" x14ac:dyDescent="0.2">
      <c r="A4" s="266" t="s">
        <v>385</v>
      </c>
      <c r="B4" s="267"/>
      <c r="C4" s="267"/>
      <c r="D4" s="267"/>
      <c r="E4" s="267"/>
      <c r="F4" s="267"/>
      <c r="G4" s="267"/>
    </row>
    <row r="5" spans="1:7" x14ac:dyDescent="0.2">
      <c r="A5" s="268"/>
      <c r="B5" s="268" t="s">
        <v>386</v>
      </c>
      <c r="C5" s="268" t="s">
        <v>387</v>
      </c>
      <c r="D5" s="268" t="s">
        <v>388</v>
      </c>
      <c r="E5" s="268" t="s">
        <v>389</v>
      </c>
      <c r="F5" s="268" t="s">
        <v>54</v>
      </c>
      <c r="G5" s="267"/>
    </row>
    <row r="6" spans="1:7" x14ac:dyDescent="0.2">
      <c r="A6" s="269" t="s">
        <v>386</v>
      </c>
      <c r="B6" s="270">
        <v>1</v>
      </c>
      <c r="C6" s="270">
        <v>238.8</v>
      </c>
      <c r="D6" s="270">
        <v>0.23880000000000001</v>
      </c>
      <c r="E6" s="271" t="s">
        <v>390</v>
      </c>
      <c r="F6" s="271">
        <v>0.27779999999999999</v>
      </c>
      <c r="G6" s="267"/>
    </row>
    <row r="7" spans="1:7" x14ac:dyDescent="0.2">
      <c r="A7" s="266" t="s">
        <v>387</v>
      </c>
      <c r="B7" s="272" t="s">
        <v>391</v>
      </c>
      <c r="C7" s="267">
        <v>1</v>
      </c>
      <c r="D7" s="273" t="s">
        <v>392</v>
      </c>
      <c r="E7" s="273" t="s">
        <v>393</v>
      </c>
      <c r="F7" s="272" t="s">
        <v>394</v>
      </c>
      <c r="G7" s="267"/>
    </row>
    <row r="8" spans="1:7" x14ac:dyDescent="0.2">
      <c r="A8" s="266" t="s">
        <v>388</v>
      </c>
      <c r="B8" s="272">
        <v>4.1867999999999999</v>
      </c>
      <c r="C8" s="273" t="s">
        <v>395</v>
      </c>
      <c r="D8" s="267">
        <v>1</v>
      </c>
      <c r="E8" s="273" t="s">
        <v>396</v>
      </c>
      <c r="F8" s="272">
        <v>1.163</v>
      </c>
      <c r="G8" s="267"/>
    </row>
    <row r="9" spans="1:7" x14ac:dyDescent="0.2">
      <c r="A9" s="266" t="s">
        <v>389</v>
      </c>
      <c r="B9" s="272" t="s">
        <v>397</v>
      </c>
      <c r="C9" s="273" t="s">
        <v>398</v>
      </c>
      <c r="D9" s="273" t="s">
        <v>399</v>
      </c>
      <c r="E9" s="272">
        <v>1</v>
      </c>
      <c r="F9" s="274">
        <v>11630</v>
      </c>
      <c r="G9" s="267"/>
    </row>
    <row r="10" spans="1:7" x14ac:dyDescent="0.2">
      <c r="A10" s="275" t="s">
        <v>54</v>
      </c>
      <c r="B10" s="276">
        <v>3.6</v>
      </c>
      <c r="C10" s="276">
        <v>860</v>
      </c>
      <c r="D10" s="276">
        <v>0.86</v>
      </c>
      <c r="E10" s="277" t="s">
        <v>400</v>
      </c>
      <c r="F10" s="276">
        <v>1</v>
      </c>
      <c r="G10" s="267"/>
    </row>
    <row r="11" spans="1:7" x14ac:dyDescent="0.2">
      <c r="A11" s="266"/>
      <c r="B11" s="267"/>
      <c r="C11" s="267"/>
      <c r="D11" s="267"/>
      <c r="E11" s="272"/>
      <c r="F11" s="267"/>
      <c r="G11" s="267"/>
    </row>
    <row r="12" spans="1:7" x14ac:dyDescent="0.2">
      <c r="A12" s="266"/>
      <c r="B12" s="267"/>
      <c r="C12" s="267"/>
      <c r="D12" s="267"/>
      <c r="E12" s="272"/>
      <c r="F12" s="267"/>
      <c r="G12" s="267"/>
    </row>
    <row r="13" spans="1:7" x14ac:dyDescent="0.2">
      <c r="A13" s="266" t="s">
        <v>401</v>
      </c>
      <c r="B13" s="267"/>
      <c r="C13" s="267"/>
      <c r="D13" s="267"/>
      <c r="E13" s="267"/>
      <c r="F13" s="267"/>
      <c r="G13" s="267"/>
    </row>
    <row r="14" spans="1:7" x14ac:dyDescent="0.2">
      <c r="A14" s="268"/>
      <c r="B14" s="278" t="s">
        <v>402</v>
      </c>
      <c r="C14" s="268" t="s">
        <v>403</v>
      </c>
      <c r="D14" s="268" t="s">
        <v>404</v>
      </c>
      <c r="E14" s="268" t="s">
        <v>405</v>
      </c>
      <c r="F14" s="268" t="s">
        <v>406</v>
      </c>
      <c r="G14" s="267"/>
    </row>
    <row r="15" spans="1:7" x14ac:dyDescent="0.2">
      <c r="A15" s="269" t="s">
        <v>402</v>
      </c>
      <c r="B15" s="270">
        <v>1</v>
      </c>
      <c r="C15" s="270">
        <v>2.3810000000000001E-2</v>
      </c>
      <c r="D15" s="270">
        <v>0.13370000000000001</v>
      </c>
      <c r="E15" s="270">
        <v>3.7850000000000001</v>
      </c>
      <c r="F15" s="270">
        <v>3.8E-3</v>
      </c>
      <c r="G15" s="267"/>
    </row>
    <row r="16" spans="1:7" x14ac:dyDescent="0.2">
      <c r="A16" s="266" t="s">
        <v>403</v>
      </c>
      <c r="B16" s="267">
        <v>42</v>
      </c>
      <c r="C16" s="267">
        <v>1</v>
      </c>
      <c r="D16" s="267">
        <v>5.6150000000000002</v>
      </c>
      <c r="E16" s="267">
        <v>159</v>
      </c>
      <c r="F16" s="267">
        <v>0.159</v>
      </c>
      <c r="G16" s="267"/>
    </row>
    <row r="17" spans="1:7" x14ac:dyDescent="0.2">
      <c r="A17" s="266" t="s">
        <v>404</v>
      </c>
      <c r="B17" s="267">
        <v>7.48</v>
      </c>
      <c r="C17" s="267">
        <v>0.17810000000000001</v>
      </c>
      <c r="D17" s="267">
        <v>1</v>
      </c>
      <c r="E17" s="267">
        <v>28.3</v>
      </c>
      <c r="F17" s="267">
        <v>2.8299999999999999E-2</v>
      </c>
      <c r="G17" s="267"/>
    </row>
    <row r="18" spans="1:7" x14ac:dyDescent="0.2">
      <c r="A18" s="266" t="s">
        <v>405</v>
      </c>
      <c r="B18" s="267">
        <v>0.26419999999999999</v>
      </c>
      <c r="C18" s="267">
        <v>6.3E-3</v>
      </c>
      <c r="D18" s="267">
        <v>3.5299999999999998E-2</v>
      </c>
      <c r="E18" s="267">
        <v>1</v>
      </c>
      <c r="F18" s="267">
        <v>1E-3</v>
      </c>
      <c r="G18" s="267"/>
    </row>
    <row r="19" spans="1:7" x14ac:dyDescent="0.2">
      <c r="A19" s="275" t="s">
        <v>406</v>
      </c>
      <c r="B19" s="276">
        <v>264.2</v>
      </c>
      <c r="C19" s="276">
        <v>6.2889999999999997</v>
      </c>
      <c r="D19" s="276">
        <v>35.314700000000002</v>
      </c>
      <c r="E19" s="279">
        <v>1000</v>
      </c>
      <c r="F19" s="276">
        <v>1</v>
      </c>
      <c r="G19" s="267"/>
    </row>
    <row r="20" spans="1:7" x14ac:dyDescent="0.2">
      <c r="A20" s="267"/>
      <c r="B20" s="267"/>
      <c r="C20" s="267"/>
      <c r="D20" s="267"/>
      <c r="E20" s="267"/>
      <c r="F20" s="267"/>
      <c r="G20" s="267"/>
    </row>
    <row r="21" spans="1:7" x14ac:dyDescent="0.2">
      <c r="A21" s="267"/>
      <c r="B21" s="267"/>
      <c r="C21" s="267"/>
      <c r="D21" s="267"/>
      <c r="E21" s="267"/>
      <c r="F21" s="267"/>
      <c r="G21" s="267"/>
    </row>
    <row r="22" spans="1:7" x14ac:dyDescent="0.2">
      <c r="A22" s="266" t="s">
        <v>407</v>
      </c>
      <c r="B22" s="267"/>
      <c r="C22" s="267"/>
      <c r="D22" s="267"/>
      <c r="E22" s="267"/>
      <c r="F22" s="267"/>
      <c r="G22" s="267"/>
    </row>
    <row r="23" spans="1:7" x14ac:dyDescent="0.2">
      <c r="A23" s="280" t="s">
        <v>276</v>
      </c>
      <c r="B23" s="280"/>
      <c r="C23" s="280"/>
      <c r="D23" s="280"/>
      <c r="E23" s="280"/>
      <c r="F23" s="280"/>
      <c r="G23" s="267"/>
    </row>
    <row r="24" spans="1:7" x14ac:dyDescent="0.2">
      <c r="A24" s="822" t="s">
        <v>408</v>
      </c>
      <c r="B24" s="822"/>
      <c r="C24" s="822"/>
      <c r="D24" s="823" t="s">
        <v>409</v>
      </c>
      <c r="E24" s="823"/>
      <c r="F24" s="823"/>
      <c r="G24" s="267"/>
    </row>
    <row r="25" spans="1:7" x14ac:dyDescent="0.2">
      <c r="A25" s="267"/>
      <c r="B25" s="267"/>
      <c r="C25" s="267"/>
      <c r="D25" s="267"/>
      <c r="E25" s="267"/>
      <c r="F25" s="267"/>
      <c r="G25" s="267"/>
    </row>
    <row r="26" spans="1:7" x14ac:dyDescent="0.2">
      <c r="A26" s="267"/>
      <c r="B26" s="267"/>
      <c r="C26" s="267"/>
      <c r="D26" s="267"/>
      <c r="E26" s="267"/>
      <c r="F26" s="267"/>
      <c r="G26" s="267"/>
    </row>
    <row r="27" spans="1:7" x14ac:dyDescent="0.2">
      <c r="A27" s="6" t="s">
        <v>410</v>
      </c>
      <c r="B27" s="267"/>
      <c r="C27" s="6"/>
      <c r="D27" s="266" t="s">
        <v>411</v>
      </c>
      <c r="E27" s="267"/>
      <c r="F27" s="267"/>
      <c r="G27" s="267"/>
    </row>
    <row r="28" spans="1:7" x14ac:dyDescent="0.2">
      <c r="A28" s="278" t="s">
        <v>276</v>
      </c>
      <c r="B28" s="268" t="s">
        <v>413</v>
      </c>
      <c r="C28" s="3"/>
      <c r="D28" s="269" t="s">
        <v>110</v>
      </c>
      <c r="E28" s="270"/>
      <c r="F28" s="271" t="s">
        <v>414</v>
      </c>
      <c r="G28" s="267"/>
    </row>
    <row r="29" spans="1:7" x14ac:dyDescent="0.2">
      <c r="A29" s="281" t="s">
        <v>573</v>
      </c>
      <c r="B29" s="282" t="s">
        <v>418</v>
      </c>
      <c r="C29" s="3"/>
      <c r="D29" s="275" t="s">
        <v>379</v>
      </c>
      <c r="E29" s="276"/>
      <c r="F29" s="277" t="s">
        <v>419</v>
      </c>
      <c r="G29" s="267"/>
    </row>
    <row r="30" spans="1:7" x14ac:dyDescent="0.2">
      <c r="A30" s="65" t="s">
        <v>574</v>
      </c>
      <c r="B30" s="283" t="s">
        <v>420</v>
      </c>
      <c r="C30" s="267"/>
      <c r="D30" s="267"/>
      <c r="E30" s="267"/>
      <c r="F30" s="267"/>
      <c r="G30" s="267"/>
    </row>
    <row r="31" spans="1:7" x14ac:dyDescent="0.2">
      <c r="A31" s="267"/>
      <c r="B31" s="267"/>
      <c r="C31" s="267"/>
      <c r="D31" s="267"/>
      <c r="E31" s="267"/>
      <c r="F31" s="267"/>
      <c r="G31" s="267"/>
    </row>
    <row r="32" spans="1:7" x14ac:dyDescent="0.2">
      <c r="A32" s="267"/>
      <c r="B32" s="267"/>
      <c r="C32" s="267"/>
      <c r="D32" s="267"/>
      <c r="E32" s="267"/>
      <c r="F32" s="267"/>
      <c r="G32" s="267"/>
    </row>
    <row r="33" spans="1:7" x14ac:dyDescent="0.2">
      <c r="A33" s="266" t="s">
        <v>412</v>
      </c>
      <c r="B33" s="267"/>
      <c r="C33" s="267"/>
      <c r="D33" s="267"/>
      <c r="E33" s="266" t="s">
        <v>421</v>
      </c>
      <c r="F33" s="267"/>
      <c r="G33" s="267"/>
    </row>
    <row r="34" spans="1:7" x14ac:dyDescent="0.2">
      <c r="A34" s="280" t="s">
        <v>415</v>
      </c>
      <c r="B34" s="280" t="s">
        <v>416</v>
      </c>
      <c r="C34" s="280" t="s">
        <v>417</v>
      </c>
      <c r="D34" s="267"/>
      <c r="E34" s="268"/>
      <c r="F34" s="268" t="s">
        <v>422</v>
      </c>
      <c r="G34" s="267"/>
    </row>
    <row r="35" spans="1:7" x14ac:dyDescent="0.2">
      <c r="A35" s="1"/>
      <c r="B35" s="1"/>
      <c r="C35" s="1"/>
      <c r="D35" s="1"/>
      <c r="E35" s="269" t="s">
        <v>423</v>
      </c>
      <c r="F35" s="284">
        <v>11.6</v>
      </c>
      <c r="G35" s="267"/>
    </row>
    <row r="36" spans="1:7" x14ac:dyDescent="0.2">
      <c r="A36" s="1"/>
      <c r="B36" s="1"/>
      <c r="C36" s="1"/>
      <c r="D36" s="1"/>
      <c r="E36" s="266" t="s">
        <v>48</v>
      </c>
      <c r="F36" s="284">
        <v>8.5299999999999994</v>
      </c>
      <c r="G36" s="267"/>
    </row>
    <row r="37" spans="1:7" ht="14.25" customHeight="1" x14ac:dyDescent="0.2">
      <c r="A37" s="1"/>
      <c r="B37" s="1"/>
      <c r="C37" s="1"/>
      <c r="D37" s="1"/>
      <c r="E37" s="266" t="s">
        <v>49</v>
      </c>
      <c r="F37" s="284">
        <v>7.88</v>
      </c>
      <c r="G37" s="267"/>
    </row>
    <row r="38" spans="1:7" ht="14.25" customHeight="1" x14ac:dyDescent="0.2">
      <c r="A38" s="1"/>
      <c r="B38" s="1"/>
      <c r="C38" s="1"/>
      <c r="D38" s="1"/>
      <c r="E38" s="609" t="s">
        <v>424</v>
      </c>
      <c r="F38" s="284">
        <v>7.93</v>
      </c>
      <c r="G38" s="267"/>
    </row>
    <row r="39" spans="1:7" x14ac:dyDescent="0.2">
      <c r="A39" s="1"/>
      <c r="B39" s="1"/>
      <c r="C39" s="1"/>
      <c r="D39" s="1"/>
      <c r="E39" s="266" t="s">
        <v>123</v>
      </c>
      <c r="F39" s="284">
        <v>7.46</v>
      </c>
      <c r="G39" s="267"/>
    </row>
    <row r="40" spans="1:7" x14ac:dyDescent="0.2">
      <c r="A40" s="1"/>
      <c r="B40" s="1"/>
      <c r="C40" s="1"/>
      <c r="D40" s="1"/>
      <c r="E40" s="266" t="s">
        <v>124</v>
      </c>
      <c r="F40" s="284">
        <v>6.66</v>
      </c>
      <c r="G40" s="267"/>
    </row>
    <row r="41" spans="1:7" x14ac:dyDescent="0.2">
      <c r="A41" s="1"/>
      <c r="B41" s="1"/>
      <c r="C41" s="1"/>
      <c r="D41" s="1"/>
      <c r="E41" s="275" t="s">
        <v>425</v>
      </c>
      <c r="F41" s="285">
        <v>8</v>
      </c>
      <c r="G41" s="267"/>
    </row>
    <row r="42" spans="1:7" x14ac:dyDescent="0.2">
      <c r="A42" s="267"/>
      <c r="B42" s="267"/>
      <c r="C42" s="267"/>
      <c r="D42" s="267"/>
      <c r="E42" s="267"/>
      <c r="F42" s="267"/>
      <c r="G42" s="267"/>
    </row>
    <row r="43" spans="1:7" ht="15" x14ac:dyDescent="0.25">
      <c r="A43" s="286" t="s">
        <v>585</v>
      </c>
      <c r="B43" s="267"/>
      <c r="C43" s="267"/>
      <c r="D43" s="267"/>
      <c r="E43" s="267"/>
      <c r="F43" s="267"/>
      <c r="G43" s="267"/>
    </row>
    <row r="44" spans="1:7" x14ac:dyDescent="0.2">
      <c r="A44" s="1" t="s">
        <v>586</v>
      </c>
      <c r="B44" s="267"/>
      <c r="C44" s="267"/>
      <c r="D44" s="267"/>
      <c r="E44" s="267"/>
      <c r="F44" s="267"/>
      <c r="G44" s="267"/>
    </row>
    <row r="45" spans="1:7" x14ac:dyDescent="0.2">
      <c r="A45" s="267"/>
      <c r="B45" s="267"/>
      <c r="C45" s="267"/>
      <c r="D45" s="267"/>
      <c r="E45" s="267"/>
      <c r="F45" s="267"/>
      <c r="G45" s="267"/>
    </row>
    <row r="46" spans="1:7" ht="15" x14ac:dyDescent="0.25">
      <c r="A46" s="286" t="s">
        <v>426</v>
      </c>
      <c r="B46" s="1"/>
      <c r="C46" s="1"/>
      <c r="D46" s="1"/>
      <c r="E46" s="1"/>
      <c r="F46" s="1"/>
      <c r="G46" s="1"/>
    </row>
    <row r="47" spans="1:7" ht="14.25" customHeight="1" x14ac:dyDescent="0.2">
      <c r="A47" s="824" t="s">
        <v>640</v>
      </c>
      <c r="B47" s="824"/>
      <c r="C47" s="824"/>
      <c r="D47" s="824"/>
      <c r="E47" s="824"/>
      <c r="F47" s="824"/>
      <c r="G47" s="824"/>
    </row>
    <row r="48" spans="1:7" x14ac:dyDescent="0.2">
      <c r="A48" s="824"/>
      <c r="B48" s="824"/>
      <c r="C48" s="824"/>
      <c r="D48" s="824"/>
      <c r="E48" s="824"/>
      <c r="F48" s="824"/>
      <c r="G48" s="824"/>
    </row>
    <row r="49" spans="1:200" x14ac:dyDescent="0.2">
      <c r="A49" s="824"/>
      <c r="B49" s="824"/>
      <c r="C49" s="824"/>
      <c r="D49" s="824"/>
      <c r="E49" s="824"/>
      <c r="F49" s="824"/>
      <c r="G49" s="824"/>
    </row>
    <row r="50" spans="1:200" ht="15" x14ac:dyDescent="0.25">
      <c r="A50" s="286" t="s">
        <v>427</v>
      </c>
      <c r="B50" s="1"/>
      <c r="C50" s="1"/>
      <c r="D50" s="1"/>
      <c r="E50" s="1"/>
      <c r="F50" s="1"/>
      <c r="G50" s="1"/>
    </row>
    <row r="51" spans="1:200" x14ac:dyDescent="0.2">
      <c r="A51" s="1" t="s">
        <v>579</v>
      </c>
      <c r="B51" s="1"/>
      <c r="C51" s="1"/>
      <c r="D51" s="1"/>
      <c r="E51" s="1"/>
      <c r="F51" s="1"/>
      <c r="G51" s="1"/>
    </row>
    <row r="52" spans="1:200" x14ac:dyDescent="0.2">
      <c r="A52" s="1" t="s">
        <v>590</v>
      </c>
      <c r="B52" s="1"/>
      <c r="C52" s="1"/>
      <c r="D52" s="1"/>
      <c r="E52" s="1"/>
      <c r="F52" s="1"/>
      <c r="G52" s="1"/>
    </row>
    <row r="53" spans="1:200" x14ac:dyDescent="0.2">
      <c r="A53" s="1" t="s">
        <v>580</v>
      </c>
      <c r="B53" s="1"/>
      <c r="C53" s="1"/>
      <c r="D53" s="1"/>
      <c r="E53" s="1"/>
      <c r="F53" s="1"/>
      <c r="G53" s="1"/>
    </row>
    <row r="54" spans="1:200" x14ac:dyDescent="0.2">
      <c r="A54" s="1"/>
      <c r="B54" s="1"/>
      <c r="C54" s="1"/>
      <c r="D54" s="1"/>
      <c r="E54" s="1"/>
      <c r="F54" s="1"/>
      <c r="G54" s="1"/>
    </row>
    <row r="55" spans="1:200" ht="15" x14ac:dyDescent="0.25">
      <c r="A55" s="286" t="s">
        <v>428</v>
      </c>
      <c r="B55" s="1"/>
      <c r="C55" s="1"/>
      <c r="D55" s="1"/>
      <c r="E55" s="1"/>
      <c r="F55" s="1"/>
      <c r="G55" s="1"/>
    </row>
    <row r="56" spans="1:200" ht="14.25" customHeight="1" x14ac:dyDescent="0.2">
      <c r="A56" s="824" t="s">
        <v>663</v>
      </c>
      <c r="B56" s="824"/>
      <c r="C56" s="824"/>
      <c r="D56" s="824"/>
      <c r="E56" s="824"/>
      <c r="F56" s="824"/>
      <c r="G56" s="824"/>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24"/>
      <c r="B57" s="824"/>
      <c r="C57" s="824"/>
      <c r="D57" s="824"/>
      <c r="E57" s="824"/>
      <c r="F57" s="824"/>
      <c r="G57" s="824"/>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24"/>
      <c r="B58" s="824"/>
      <c r="C58" s="824"/>
      <c r="D58" s="824"/>
      <c r="E58" s="824"/>
      <c r="F58" s="824"/>
      <c r="G58" s="824"/>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24"/>
      <c r="B59" s="824"/>
      <c r="C59" s="824"/>
      <c r="D59" s="824"/>
      <c r="E59" s="824"/>
      <c r="F59" s="824"/>
      <c r="G59" s="824"/>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4"/>
      <c r="B60" s="824"/>
      <c r="C60" s="824"/>
      <c r="D60" s="824"/>
      <c r="E60" s="824"/>
      <c r="F60" s="824"/>
      <c r="G60" s="824"/>
    </row>
    <row r="61" spans="1:200" ht="15" x14ac:dyDescent="0.25">
      <c r="A61" s="286" t="s">
        <v>548</v>
      </c>
      <c r="B61" s="1"/>
      <c r="C61" s="1"/>
      <c r="D61" s="1"/>
      <c r="E61" s="1"/>
      <c r="F61" s="1"/>
      <c r="G61" s="1"/>
    </row>
    <row r="62" spans="1:200" x14ac:dyDescent="0.2">
      <c r="A62" s="1" t="s">
        <v>576</v>
      </c>
      <c r="B62" s="1"/>
      <c r="C62" s="1"/>
      <c r="D62" s="1"/>
      <c r="E62" s="1"/>
      <c r="F62" s="1"/>
      <c r="G62" s="1"/>
    </row>
    <row r="63" spans="1:200" x14ac:dyDescent="0.2">
      <c r="A63" s="1" t="s">
        <v>575</v>
      </c>
      <c r="B63" s="1"/>
      <c r="C63" s="1"/>
      <c r="D63" s="1"/>
      <c r="E63" s="1"/>
      <c r="F63" s="1"/>
      <c r="G63" s="1"/>
    </row>
    <row r="64" spans="1:200" x14ac:dyDescent="0.2">
      <c r="A64" s="1"/>
      <c r="B64" s="1"/>
      <c r="C64" s="1"/>
      <c r="D64" s="1"/>
      <c r="E64" s="1"/>
      <c r="F64" s="1"/>
      <c r="G64" s="1"/>
    </row>
    <row r="65" spans="1:7" ht="15" x14ac:dyDescent="0.25">
      <c r="A65" s="286" t="s">
        <v>658</v>
      </c>
      <c r="B65" s="1"/>
      <c r="C65" s="1"/>
      <c r="D65" s="1"/>
      <c r="E65" s="1"/>
      <c r="F65" s="1"/>
      <c r="G65" s="1"/>
    </row>
    <row r="66" spans="1:7" x14ac:dyDescent="0.2">
      <c r="A66" s="1" t="s">
        <v>577</v>
      </c>
      <c r="B66" s="1"/>
      <c r="C66" s="1"/>
      <c r="D66" s="1"/>
      <c r="E66" s="1"/>
      <c r="F66" s="1"/>
      <c r="G66" s="1"/>
    </row>
    <row r="67" spans="1:7" x14ac:dyDescent="0.2">
      <c r="A67" s="1" t="s">
        <v>578</v>
      </c>
      <c r="B67" s="1"/>
      <c r="C67" s="1"/>
      <c r="D67" s="1"/>
      <c r="E67" s="1"/>
      <c r="F67" s="1"/>
      <c r="G67" s="1"/>
    </row>
    <row r="68" spans="1:7" x14ac:dyDescent="0.2">
      <c r="A68" s="1" t="s">
        <v>659</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75" defaultRowHeight="12.75" x14ac:dyDescent="0.2"/>
  <cols>
    <col min="1" max="1" width="11" style="18" customWidth="1"/>
    <col min="2" max="16384" width="11.375" style="18"/>
  </cols>
  <sheetData>
    <row r="1" spans="1:18" s="3" customFormat="1" ht="13.5" thickTop="1" x14ac:dyDescent="0.2">
      <c r="A1" s="297" t="s">
        <v>437</v>
      </c>
      <c r="B1" s="577"/>
      <c r="C1" s="577"/>
      <c r="D1" s="577"/>
    </row>
    <row r="2" spans="1:18" x14ac:dyDescent="0.2">
      <c r="A2" s="578"/>
      <c r="B2" s="453"/>
      <c r="C2" s="453"/>
      <c r="D2" s="579"/>
    </row>
    <row r="3" spans="1:18" x14ac:dyDescent="0.2">
      <c r="A3" s="750"/>
      <c r="B3" s="750">
        <v>2018</v>
      </c>
      <c r="C3" s="750">
        <v>2019</v>
      </c>
      <c r="D3" s="750">
        <v>2020</v>
      </c>
    </row>
    <row r="4" spans="1:18" x14ac:dyDescent="0.2">
      <c r="A4" s="18" t="s">
        <v>127</v>
      </c>
      <c r="B4" s="581">
        <v>6.4800745930508025E-2</v>
      </c>
      <c r="C4" s="581">
        <v>3.3219546307709544</v>
      </c>
      <c r="D4" s="581">
        <v>-1.4144213112622923</v>
      </c>
      <c r="Q4" s="582"/>
      <c r="R4" s="582"/>
    </row>
    <row r="5" spans="1:18" x14ac:dyDescent="0.2">
      <c r="A5" s="18" t="s">
        <v>128</v>
      </c>
      <c r="B5" s="581">
        <v>0.77538939727717215</v>
      </c>
      <c r="C5" s="581">
        <v>2.6458104526337296</v>
      </c>
      <c r="D5" s="581">
        <v>-1.2252468231504312</v>
      </c>
    </row>
    <row r="6" spans="1:18" x14ac:dyDescent="0.2">
      <c r="A6" s="18" t="s">
        <v>129</v>
      </c>
      <c r="B6" s="581">
        <v>1.0528166707765787</v>
      </c>
      <c r="C6" s="581">
        <v>2.3270737208516095</v>
      </c>
      <c r="D6" s="581">
        <v>-2.4991286151889742</v>
      </c>
    </row>
    <row r="7" spans="1:18" x14ac:dyDescent="0.2">
      <c r="A7" s="18" t="s">
        <v>130</v>
      </c>
      <c r="B7" s="581">
        <v>1.683604646005544</v>
      </c>
      <c r="C7" s="581">
        <v>1.8776426043291257</v>
      </c>
      <c r="D7" s="581">
        <v>-6.2752951918538118</v>
      </c>
    </row>
    <row r="8" spans="1:18" x14ac:dyDescent="0.2">
      <c r="A8" s="18" t="s">
        <v>131</v>
      </c>
      <c r="B8" s="581">
        <v>1.3535829566820521</v>
      </c>
      <c r="C8" s="581">
        <v>2.1020720601688812</v>
      </c>
      <c r="D8" s="583">
        <v>-9.9122888511908833</v>
      </c>
    </row>
    <row r="9" spans="1:18" x14ac:dyDescent="0.2">
      <c r="A9" s="18" t="s">
        <v>132</v>
      </c>
      <c r="B9" s="581">
        <v>1.1873748163821347</v>
      </c>
      <c r="C9" s="581">
        <v>1.9849804782130525</v>
      </c>
      <c r="D9" s="583">
        <v>-11.724017635119667</v>
      </c>
    </row>
    <row r="10" spans="1:18" x14ac:dyDescent="0.2">
      <c r="A10" s="18" t="s">
        <v>133</v>
      </c>
      <c r="B10" s="581">
        <v>1.5356917664274576</v>
      </c>
      <c r="C10" s="581">
        <v>1.8589685012424195</v>
      </c>
      <c r="D10" s="583">
        <v>-13.441733798515447</v>
      </c>
    </row>
    <row r="11" spans="1:18" x14ac:dyDescent="0.2">
      <c r="A11" s="18" t="s">
        <v>134</v>
      </c>
      <c r="B11" s="581">
        <v>1.8210087664733974</v>
      </c>
      <c r="C11" s="581">
        <v>1.4268834178796277</v>
      </c>
      <c r="D11" s="583">
        <v>-14.721566889421947</v>
      </c>
    </row>
    <row r="12" spans="1:18" x14ac:dyDescent="0.2">
      <c r="A12" s="18" t="s">
        <v>135</v>
      </c>
      <c r="B12" s="581">
        <v>2.0735219121925117</v>
      </c>
      <c r="C12" s="581">
        <v>1.1336766537992622</v>
      </c>
      <c r="D12" s="583" t="s">
        <v>527</v>
      </c>
    </row>
    <row r="13" spans="1:18" x14ac:dyDescent="0.2">
      <c r="A13" s="18" t="s">
        <v>136</v>
      </c>
      <c r="B13" s="581">
        <v>2.3080548720052012</v>
      </c>
      <c r="C13" s="581">
        <v>0.60901878824900479</v>
      </c>
      <c r="D13" s="583" t="s">
        <v>527</v>
      </c>
    </row>
    <row r="14" spans="1:18" x14ac:dyDescent="0.2">
      <c r="A14" s="18" t="s">
        <v>137</v>
      </c>
      <c r="B14" s="581">
        <v>2.6469021703338158</v>
      </c>
      <c r="C14" s="581">
        <v>1.8997293093032115E-2</v>
      </c>
      <c r="D14" s="581" t="s">
        <v>527</v>
      </c>
    </row>
    <row r="15" spans="1:18" x14ac:dyDescent="0.2">
      <c r="A15" s="453" t="s">
        <v>138</v>
      </c>
      <c r="B15" s="459">
        <v>2.7690078947321535</v>
      </c>
      <c r="C15" s="459">
        <v>-0.26280949338883941</v>
      </c>
      <c r="D15" s="459" t="s">
        <v>527</v>
      </c>
    </row>
    <row r="16" spans="1:18" x14ac:dyDescent="0.2">
      <c r="A16" s="585"/>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375" style="81" customWidth="1"/>
    <col min="2" max="2" width="9.375" style="81" customWidth="1"/>
    <col min="3" max="3" width="12" style="81" customWidth="1"/>
    <col min="4" max="4" width="9.375" style="81" customWidth="1"/>
    <col min="5" max="5" width="10.5" style="81" customWidth="1"/>
    <col min="6" max="6" width="9.375" style="81" customWidth="1"/>
    <col min="7" max="7" width="10.625" style="81" customWidth="1"/>
    <col min="8" max="8" width="15.625" style="81" customWidth="1"/>
    <col min="9" max="9" width="11" style="81"/>
    <col min="10" max="10" width="10.8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875" style="81" bestFit="1" customWidth="1"/>
    <col min="265" max="265" width="10" style="81"/>
    <col min="266" max="266" width="10.8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875" style="81" bestFit="1" customWidth="1"/>
    <col min="521" max="521" width="10" style="81"/>
    <col min="522" max="522" width="10.8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875" style="81" bestFit="1" customWidth="1"/>
    <col min="777" max="777" width="10" style="81"/>
    <col min="778" max="778" width="10.8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875" style="81" bestFit="1" customWidth="1"/>
    <col min="1033" max="1033" width="10" style="81"/>
    <col min="1034" max="1034" width="10.8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875" style="81" bestFit="1" customWidth="1"/>
    <col min="1289" max="1289" width="10" style="81"/>
    <col min="1290" max="1290" width="10.8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875" style="81" bestFit="1" customWidth="1"/>
    <col min="1545" max="1545" width="10" style="81"/>
    <col min="1546" max="1546" width="10.8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875" style="81" bestFit="1" customWidth="1"/>
    <col min="1801" max="1801" width="10" style="81"/>
    <col min="1802" max="1802" width="10.8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875" style="81" bestFit="1" customWidth="1"/>
    <col min="2057" max="2057" width="10" style="81"/>
    <col min="2058" max="2058" width="10.8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875" style="81" bestFit="1" customWidth="1"/>
    <col min="2313" max="2313" width="10" style="81"/>
    <col min="2314" max="2314" width="10.8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875" style="81" bestFit="1" customWidth="1"/>
    <col min="2569" max="2569" width="10" style="81"/>
    <col min="2570" max="2570" width="10.8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875" style="81" bestFit="1" customWidth="1"/>
    <col min="2825" max="2825" width="10" style="81"/>
    <col min="2826" max="2826" width="10.8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875" style="81" bestFit="1" customWidth="1"/>
    <col min="3081" max="3081" width="10" style="81"/>
    <col min="3082" max="3082" width="10.8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875" style="81" bestFit="1" customWidth="1"/>
    <col min="3337" max="3337" width="10" style="81"/>
    <col min="3338" max="3338" width="10.8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875" style="81" bestFit="1" customWidth="1"/>
    <col min="3593" max="3593" width="10" style="81"/>
    <col min="3594" max="3594" width="10.8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875" style="81" bestFit="1" customWidth="1"/>
    <col min="3849" max="3849" width="10" style="81"/>
    <col min="3850" max="3850" width="10.8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875" style="81" bestFit="1" customWidth="1"/>
    <col min="4105" max="4105" width="10" style="81"/>
    <col min="4106" max="4106" width="10.8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875" style="81" bestFit="1" customWidth="1"/>
    <col min="4361" max="4361" width="10" style="81"/>
    <col min="4362" max="4362" width="10.8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875" style="81" bestFit="1" customWidth="1"/>
    <col min="4617" max="4617" width="10" style="81"/>
    <col min="4618" max="4618" width="10.8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875" style="81" bestFit="1" customWidth="1"/>
    <col min="4873" max="4873" width="10" style="81"/>
    <col min="4874" max="4874" width="10.8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875" style="81" bestFit="1" customWidth="1"/>
    <col min="5129" max="5129" width="10" style="81"/>
    <col min="5130" max="5130" width="10.8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875" style="81" bestFit="1" customWidth="1"/>
    <col min="5385" max="5385" width="10" style="81"/>
    <col min="5386" max="5386" width="10.8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875" style="81" bestFit="1" customWidth="1"/>
    <col min="5641" max="5641" width="10" style="81"/>
    <col min="5642" max="5642" width="10.8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875" style="81" bestFit="1" customWidth="1"/>
    <col min="5897" max="5897" width="10" style="81"/>
    <col min="5898" max="5898" width="10.8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875" style="81" bestFit="1" customWidth="1"/>
    <col min="6153" max="6153" width="10" style="81"/>
    <col min="6154" max="6154" width="10.8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875" style="81" bestFit="1" customWidth="1"/>
    <col min="6409" max="6409" width="10" style="81"/>
    <col min="6410" max="6410" width="10.8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875" style="81" bestFit="1" customWidth="1"/>
    <col min="6665" max="6665" width="10" style="81"/>
    <col min="6666" max="6666" width="10.8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875" style="81" bestFit="1" customWidth="1"/>
    <col min="6921" max="6921" width="10" style="81"/>
    <col min="6922" max="6922" width="10.8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875" style="81" bestFit="1" customWidth="1"/>
    <col min="7177" max="7177" width="10" style="81"/>
    <col min="7178" max="7178" width="10.8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875" style="81" bestFit="1" customWidth="1"/>
    <col min="7433" max="7433" width="10" style="81"/>
    <col min="7434" max="7434" width="10.8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875" style="81" bestFit="1" customWidth="1"/>
    <col min="7689" max="7689" width="10" style="81"/>
    <col min="7690" max="7690" width="10.8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875" style="81" bestFit="1" customWidth="1"/>
    <col min="7945" max="7945" width="10" style="81"/>
    <col min="7946" max="7946" width="10.8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875" style="81" bestFit="1" customWidth="1"/>
    <col min="8201" max="8201" width="10" style="81"/>
    <col min="8202" max="8202" width="10.8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875" style="81" bestFit="1" customWidth="1"/>
    <col min="8457" max="8457" width="10" style="81"/>
    <col min="8458" max="8458" width="10.8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875" style="81" bestFit="1" customWidth="1"/>
    <col min="8713" max="8713" width="10" style="81"/>
    <col min="8714" max="8714" width="10.8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875" style="81" bestFit="1" customWidth="1"/>
    <col min="8969" max="8969" width="10" style="81"/>
    <col min="8970" max="8970" width="10.8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875" style="81" bestFit="1" customWidth="1"/>
    <col min="9225" max="9225" width="10" style="81"/>
    <col min="9226" max="9226" width="10.8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875" style="81" bestFit="1" customWidth="1"/>
    <col min="9481" max="9481" width="10" style="81"/>
    <col min="9482" max="9482" width="10.8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875" style="81" bestFit="1" customWidth="1"/>
    <col min="9737" max="9737" width="10" style="81"/>
    <col min="9738" max="9738" width="10.8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875" style="81" bestFit="1" customWidth="1"/>
    <col min="9993" max="9993" width="10" style="81"/>
    <col min="9994" max="9994" width="10.8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875" style="81" bestFit="1" customWidth="1"/>
    <col min="10249" max="10249" width="10" style="81"/>
    <col min="10250" max="10250" width="10.8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875" style="81" bestFit="1" customWidth="1"/>
    <col min="10505" max="10505" width="10" style="81"/>
    <col min="10506" max="10506" width="10.8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875" style="81" bestFit="1" customWidth="1"/>
    <col min="10761" max="10761" width="10" style="81"/>
    <col min="10762" max="10762" width="10.8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875" style="81" bestFit="1" customWidth="1"/>
    <col min="11017" max="11017" width="10" style="81"/>
    <col min="11018" max="11018" width="10.8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875" style="81" bestFit="1" customWidth="1"/>
    <col min="11273" max="11273" width="10" style="81"/>
    <col min="11274" max="11274" width="10.8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875" style="81" bestFit="1" customWidth="1"/>
    <col min="11529" max="11529" width="10" style="81"/>
    <col min="11530" max="11530" width="10.8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875" style="81" bestFit="1" customWidth="1"/>
    <col min="11785" max="11785" width="10" style="81"/>
    <col min="11786" max="11786" width="10.8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875" style="81" bestFit="1" customWidth="1"/>
    <col min="12041" max="12041" width="10" style="81"/>
    <col min="12042" max="12042" width="10.8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875" style="81" bestFit="1" customWidth="1"/>
    <col min="12297" max="12297" width="10" style="81"/>
    <col min="12298" max="12298" width="10.8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875" style="81" bestFit="1" customWidth="1"/>
    <col min="12553" max="12553" width="10" style="81"/>
    <col min="12554" max="12554" width="10.8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875" style="81" bestFit="1" customWidth="1"/>
    <col min="12809" max="12809" width="10" style="81"/>
    <col min="12810" max="12810" width="10.8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875" style="81" bestFit="1" customWidth="1"/>
    <col min="13065" max="13065" width="10" style="81"/>
    <col min="13066" max="13066" width="10.8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875" style="81" bestFit="1" customWidth="1"/>
    <col min="13321" max="13321" width="10" style="81"/>
    <col min="13322" max="13322" width="10.8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875" style="81" bestFit="1" customWidth="1"/>
    <col min="13577" max="13577" width="10" style="81"/>
    <col min="13578" max="13578" width="10.8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875" style="81" bestFit="1" customWidth="1"/>
    <col min="13833" max="13833" width="10" style="81"/>
    <col min="13834" max="13834" width="10.8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875" style="81" bestFit="1" customWidth="1"/>
    <col min="14089" max="14089" width="10" style="81"/>
    <col min="14090" max="14090" width="10.8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875" style="81" bestFit="1" customWidth="1"/>
    <col min="14345" max="14345" width="10" style="81"/>
    <col min="14346" max="14346" width="10.8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875" style="81" bestFit="1" customWidth="1"/>
    <col min="14601" max="14601" width="10" style="81"/>
    <col min="14602" max="14602" width="10.8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875" style="81" bestFit="1" customWidth="1"/>
    <col min="14857" max="14857" width="10" style="81"/>
    <col min="14858" max="14858" width="10.8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875" style="81" bestFit="1" customWidth="1"/>
    <col min="15113" max="15113" width="10" style="81"/>
    <col min="15114" max="15114" width="10.8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875" style="81" bestFit="1" customWidth="1"/>
    <col min="15369" max="15369" width="10" style="81"/>
    <col min="15370" max="15370" width="10.8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875" style="81" bestFit="1" customWidth="1"/>
    <col min="15625" max="15625" width="10" style="81"/>
    <col min="15626" max="15626" width="10.8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875" style="81" bestFit="1" customWidth="1"/>
    <col min="15881" max="15881" width="10" style="81"/>
    <col min="15882" max="15882" width="10.8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875" style="81" bestFit="1" customWidth="1"/>
    <col min="16137" max="16137" width="10" style="81"/>
    <col min="16138" max="16138" width="10.875" style="81" bestFit="1" customWidth="1"/>
    <col min="16139" max="16384" width="11" style="81"/>
  </cols>
  <sheetData>
    <row r="1" spans="1:8" ht="13.5" thickTop="1" x14ac:dyDescent="0.2">
      <c r="A1" s="319" t="s">
        <v>24</v>
      </c>
      <c r="B1" s="320"/>
      <c r="C1" s="320"/>
      <c r="D1" s="320"/>
      <c r="E1" s="320"/>
      <c r="F1" s="320"/>
      <c r="G1" s="320"/>
      <c r="H1" s="320"/>
    </row>
    <row r="2" spans="1:8" ht="15.75" x14ac:dyDescent="0.25">
      <c r="A2" s="321"/>
      <c r="B2" s="322"/>
      <c r="C2" s="323"/>
      <c r="D2" s="323"/>
      <c r="E2" s="323"/>
      <c r="F2" s="323"/>
      <c r="G2" s="323"/>
      <c r="H2" s="345" t="s">
        <v>152</v>
      </c>
    </row>
    <row r="3" spans="1:8" s="69" customFormat="1" x14ac:dyDescent="0.2">
      <c r="A3" s="292"/>
      <c r="B3" s="770">
        <f>INDICE!A3</f>
        <v>44044</v>
      </c>
      <c r="C3" s="771"/>
      <c r="D3" s="771" t="s">
        <v>116</v>
      </c>
      <c r="E3" s="771"/>
      <c r="F3" s="771" t="s">
        <v>117</v>
      </c>
      <c r="G3" s="771"/>
      <c r="H3" s="771"/>
    </row>
    <row r="4" spans="1:8" s="69" customFormat="1" x14ac:dyDescent="0.2">
      <c r="A4" s="293"/>
      <c r="B4" s="82" t="s">
        <v>47</v>
      </c>
      <c r="C4" s="82" t="s">
        <v>434</v>
      </c>
      <c r="D4" s="82" t="s">
        <v>47</v>
      </c>
      <c r="E4" s="82" t="s">
        <v>434</v>
      </c>
      <c r="F4" s="82" t="s">
        <v>47</v>
      </c>
      <c r="G4" s="83" t="s">
        <v>434</v>
      </c>
      <c r="H4" s="83" t="s">
        <v>122</v>
      </c>
    </row>
    <row r="5" spans="1:8" x14ac:dyDescent="0.2">
      <c r="A5" s="324" t="s">
        <v>139</v>
      </c>
      <c r="B5" s="333">
        <v>46.09376000000001</v>
      </c>
      <c r="C5" s="326">
        <v>-8.5083472127691291</v>
      </c>
      <c r="D5" s="325">
        <v>510.37981000000008</v>
      </c>
      <c r="E5" s="326">
        <v>-7.7652797358050165</v>
      </c>
      <c r="F5" s="325">
        <v>790.63866000000007</v>
      </c>
      <c r="G5" s="326">
        <v>-5.3053298659164509</v>
      </c>
      <c r="H5" s="331">
        <v>37.159860435780097</v>
      </c>
    </row>
    <row r="6" spans="1:8" x14ac:dyDescent="0.2">
      <c r="A6" s="324" t="s">
        <v>140</v>
      </c>
      <c r="B6" s="333">
        <v>17.390079999999998</v>
      </c>
      <c r="C6" s="326">
        <v>-19.644942252287851</v>
      </c>
      <c r="D6" s="325">
        <v>269.64269000000002</v>
      </c>
      <c r="E6" s="326">
        <v>-16.690326040235909</v>
      </c>
      <c r="F6" s="325">
        <v>438.55232999999998</v>
      </c>
      <c r="G6" s="326">
        <v>-10.628651497142002</v>
      </c>
      <c r="H6" s="331">
        <v>20.611872655691002</v>
      </c>
    </row>
    <row r="7" spans="1:8" x14ac:dyDescent="0.2">
      <c r="A7" s="324" t="s">
        <v>141</v>
      </c>
      <c r="B7" s="333">
        <v>5.8113499999999991</v>
      </c>
      <c r="C7" s="326">
        <v>-18.387710162512537</v>
      </c>
      <c r="D7" s="325">
        <v>42.206319999999991</v>
      </c>
      <c r="E7" s="326">
        <v>-23.183903504309722</v>
      </c>
      <c r="F7" s="325">
        <v>73.369509999999991</v>
      </c>
      <c r="G7" s="326">
        <v>-6.1057639825857501</v>
      </c>
      <c r="H7" s="331">
        <v>3.4483524393324902</v>
      </c>
    </row>
    <row r="8" spans="1:8" x14ac:dyDescent="0.2">
      <c r="A8" s="327" t="s">
        <v>454</v>
      </c>
      <c r="B8" s="332">
        <v>83.305739999999986</v>
      </c>
      <c r="C8" s="329">
        <v>-9.4068668343339894</v>
      </c>
      <c r="D8" s="328">
        <v>528.64354999999989</v>
      </c>
      <c r="E8" s="330">
        <v>-26.661669638594322</v>
      </c>
      <c r="F8" s="328">
        <v>825.10804000000007</v>
      </c>
      <c r="G8" s="330">
        <v>-29.214205293155892</v>
      </c>
      <c r="H8" s="499">
        <v>38.779914469196413</v>
      </c>
    </row>
    <row r="9" spans="1:8" s="69" customFormat="1" x14ac:dyDescent="0.2">
      <c r="A9" s="294" t="s">
        <v>115</v>
      </c>
      <c r="B9" s="61">
        <v>152.60093000000001</v>
      </c>
      <c r="C9" s="62">
        <v>-10.811028482260182</v>
      </c>
      <c r="D9" s="61">
        <v>1350.87237</v>
      </c>
      <c r="E9" s="62">
        <v>-18.266907778875787</v>
      </c>
      <c r="F9" s="61">
        <v>2127.6685400000001</v>
      </c>
      <c r="G9" s="62">
        <v>-17.192780761673994</v>
      </c>
      <c r="H9" s="62">
        <v>100</v>
      </c>
    </row>
    <row r="10" spans="1:8" x14ac:dyDescent="0.2">
      <c r="A10" s="318"/>
      <c r="B10" s="317"/>
      <c r="C10" s="323"/>
      <c r="D10" s="317"/>
      <c r="E10" s="323"/>
      <c r="F10" s="317"/>
      <c r="G10" s="323"/>
      <c r="H10" s="79" t="s">
        <v>223</v>
      </c>
    </row>
    <row r="11" spans="1:8" x14ac:dyDescent="0.2">
      <c r="A11" s="295" t="s">
        <v>492</v>
      </c>
      <c r="B11" s="317"/>
      <c r="C11" s="317"/>
      <c r="D11" s="317"/>
      <c r="E11" s="317"/>
      <c r="F11" s="317"/>
      <c r="G11" s="323"/>
      <c r="H11" s="323"/>
    </row>
    <row r="12" spans="1:8" x14ac:dyDescent="0.2">
      <c r="A12" s="295" t="s">
        <v>536</v>
      </c>
      <c r="B12" s="317"/>
      <c r="C12" s="317"/>
      <c r="D12" s="317"/>
      <c r="E12" s="317"/>
      <c r="F12" s="317"/>
      <c r="G12" s="323"/>
      <c r="H12" s="323"/>
    </row>
    <row r="13" spans="1:8" ht="14.25" x14ac:dyDescent="0.2">
      <c r="A13" s="133" t="s">
        <v>550</v>
      </c>
      <c r="B13" s="1"/>
      <c r="C13" s="1"/>
      <c r="D13" s="1"/>
      <c r="E13" s="1"/>
      <c r="F13" s="1"/>
      <c r="G13" s="1"/>
      <c r="H13" s="1"/>
    </row>
    <row r="17" spans="3:21" x14ac:dyDescent="0.2">
      <c r="C17" s="612"/>
      <c r="D17" s="612"/>
      <c r="E17" s="612"/>
      <c r="F17" s="612"/>
      <c r="G17" s="612"/>
      <c r="H17" s="612"/>
      <c r="I17" s="612"/>
      <c r="J17" s="612"/>
      <c r="K17" s="612"/>
      <c r="L17" s="612"/>
      <c r="M17" s="612"/>
      <c r="N17" s="612"/>
      <c r="O17" s="612"/>
      <c r="P17" s="612"/>
      <c r="Q17" s="612"/>
      <c r="R17" s="612"/>
      <c r="S17" s="612"/>
      <c r="T17" s="612"/>
      <c r="U17" s="612"/>
    </row>
  </sheetData>
  <mergeCells count="3">
    <mergeCell ref="B3:C3"/>
    <mergeCell ref="D3:E3"/>
    <mergeCell ref="F3:H3"/>
  </mergeCells>
  <conditionalFormatting sqref="B8">
    <cfRule type="cellIs" dxfId="167" priority="7" operator="between">
      <formula>0</formula>
      <formula>0.5</formula>
    </cfRule>
  </conditionalFormatting>
  <conditionalFormatting sqref="D8">
    <cfRule type="cellIs" dxfId="166" priority="6" operator="between">
      <formula>0</formula>
      <formula>0.5</formula>
    </cfRule>
  </conditionalFormatting>
  <conditionalFormatting sqref="F8">
    <cfRule type="cellIs" dxfId="165" priority="5" operator="between">
      <formula>0</formula>
      <formula>0.5</formula>
    </cfRule>
  </conditionalFormatting>
  <conditionalFormatting sqref="H8">
    <cfRule type="cellIs" dxfId="164" priority="4" operator="between">
      <formula>0</formula>
      <formula>0.5</formula>
    </cfRule>
  </conditionalFormatting>
  <conditionalFormatting sqref="C17:U17">
    <cfRule type="cellIs" dxfId="163"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875" style="81" customWidth="1"/>
    <col min="4" max="4" width="10" style="81" customWidth="1"/>
    <col min="5" max="5" width="10.875" style="81" customWidth="1"/>
    <col min="6" max="6" width="9.5" style="81" customWidth="1"/>
    <col min="7" max="7" width="11" style="81" customWidth="1"/>
    <col min="8" max="8" width="14.8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375" style="81" bestFit="1" customWidth="1"/>
    <col min="261" max="261" width="8.375" style="81" customWidth="1"/>
    <col min="262" max="262" width="8.37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375" style="81" bestFit="1" customWidth="1"/>
    <col min="517" max="517" width="8.375" style="81" customWidth="1"/>
    <col min="518" max="518" width="8.37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375" style="81" bestFit="1" customWidth="1"/>
    <col min="773" max="773" width="8.375" style="81" customWidth="1"/>
    <col min="774" max="774" width="8.37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375" style="81" bestFit="1" customWidth="1"/>
    <col min="1029" max="1029" width="8.375" style="81" customWidth="1"/>
    <col min="1030" max="1030" width="8.37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375" style="81" bestFit="1" customWidth="1"/>
    <col min="1285" max="1285" width="8.375" style="81" customWidth="1"/>
    <col min="1286" max="1286" width="8.37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375" style="81" bestFit="1" customWidth="1"/>
    <col min="1541" max="1541" width="8.375" style="81" customWidth="1"/>
    <col min="1542" max="1542" width="8.37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375" style="81" bestFit="1" customWidth="1"/>
    <col min="1797" max="1797" width="8.375" style="81" customWidth="1"/>
    <col min="1798" max="1798" width="8.37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375" style="81" bestFit="1" customWidth="1"/>
    <col min="2053" max="2053" width="8.375" style="81" customWidth="1"/>
    <col min="2054" max="2054" width="8.37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375" style="81" bestFit="1" customWidth="1"/>
    <col min="2309" max="2309" width="8.375" style="81" customWidth="1"/>
    <col min="2310" max="2310" width="8.37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375" style="81" bestFit="1" customWidth="1"/>
    <col min="2565" max="2565" width="8.375" style="81" customWidth="1"/>
    <col min="2566" max="2566" width="8.37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375" style="81" bestFit="1" customWidth="1"/>
    <col min="2821" max="2821" width="8.375" style="81" customWidth="1"/>
    <col min="2822" max="2822" width="8.37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375" style="81" bestFit="1" customWidth="1"/>
    <col min="3077" max="3077" width="8.375" style="81" customWidth="1"/>
    <col min="3078" max="3078" width="8.37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375" style="81" bestFit="1" customWidth="1"/>
    <col min="3333" max="3333" width="8.375" style="81" customWidth="1"/>
    <col min="3334" max="3334" width="8.37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375" style="81" bestFit="1" customWidth="1"/>
    <col min="3589" max="3589" width="8.375" style="81" customWidth="1"/>
    <col min="3590" max="3590" width="8.37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375" style="81" bestFit="1" customWidth="1"/>
    <col min="3845" max="3845" width="8.375" style="81" customWidth="1"/>
    <col min="3846" max="3846" width="8.37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375" style="81" bestFit="1" customWidth="1"/>
    <col min="4101" max="4101" width="8.375" style="81" customWidth="1"/>
    <col min="4102" max="4102" width="8.37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375" style="81" bestFit="1" customWidth="1"/>
    <col min="4357" max="4357" width="8.375" style="81" customWidth="1"/>
    <col min="4358" max="4358" width="8.37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375" style="81" bestFit="1" customWidth="1"/>
    <col min="4613" max="4613" width="8.375" style="81" customWidth="1"/>
    <col min="4614" max="4614" width="8.37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375" style="81" bestFit="1" customWidth="1"/>
    <col min="4869" max="4869" width="8.375" style="81" customWidth="1"/>
    <col min="4870" max="4870" width="8.37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375" style="81" bestFit="1" customWidth="1"/>
    <col min="5125" max="5125" width="8.375" style="81" customWidth="1"/>
    <col min="5126" max="5126" width="8.37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375" style="81" bestFit="1" customWidth="1"/>
    <col min="5381" max="5381" width="8.375" style="81" customWidth="1"/>
    <col min="5382" max="5382" width="8.37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375" style="81" bestFit="1" customWidth="1"/>
    <col min="5637" max="5637" width="8.375" style="81" customWidth="1"/>
    <col min="5638" max="5638" width="8.37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375" style="81" bestFit="1" customWidth="1"/>
    <col min="5893" max="5893" width="8.375" style="81" customWidth="1"/>
    <col min="5894" max="5894" width="8.37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375" style="81" bestFit="1" customWidth="1"/>
    <col min="6149" max="6149" width="8.375" style="81" customWidth="1"/>
    <col min="6150" max="6150" width="8.37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375" style="81" bestFit="1" customWidth="1"/>
    <col min="6405" max="6405" width="8.375" style="81" customWidth="1"/>
    <col min="6406" max="6406" width="8.37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375" style="81" bestFit="1" customWidth="1"/>
    <col min="6661" max="6661" width="8.375" style="81" customWidth="1"/>
    <col min="6662" max="6662" width="8.37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375" style="81" bestFit="1" customWidth="1"/>
    <col min="6917" max="6917" width="8.375" style="81" customWidth="1"/>
    <col min="6918" max="6918" width="8.37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375" style="81" bestFit="1" customWidth="1"/>
    <col min="7173" max="7173" width="8.375" style="81" customWidth="1"/>
    <col min="7174" max="7174" width="8.37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375" style="81" bestFit="1" customWidth="1"/>
    <col min="7429" max="7429" width="8.375" style="81" customWidth="1"/>
    <col min="7430" max="7430" width="8.37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375" style="81" bestFit="1" customWidth="1"/>
    <col min="7685" max="7685" width="8.375" style="81" customWidth="1"/>
    <col min="7686" max="7686" width="8.37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375" style="81" bestFit="1" customWidth="1"/>
    <col min="7941" max="7941" width="8.375" style="81" customWidth="1"/>
    <col min="7942" max="7942" width="8.37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375" style="81" bestFit="1" customWidth="1"/>
    <col min="8197" max="8197" width="8.375" style="81" customWidth="1"/>
    <col min="8198" max="8198" width="8.37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375" style="81" bestFit="1" customWidth="1"/>
    <col min="8453" max="8453" width="8.375" style="81" customWidth="1"/>
    <col min="8454" max="8454" width="8.37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375" style="81" bestFit="1" customWidth="1"/>
    <col min="8709" max="8709" width="8.375" style="81" customWidth="1"/>
    <col min="8710" max="8710" width="8.37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375" style="81" bestFit="1" customWidth="1"/>
    <col min="8965" max="8965" width="8.375" style="81" customWidth="1"/>
    <col min="8966" max="8966" width="8.37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375" style="81" bestFit="1" customWidth="1"/>
    <col min="9221" max="9221" width="8.375" style="81" customWidth="1"/>
    <col min="9222" max="9222" width="8.37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375" style="81" bestFit="1" customWidth="1"/>
    <col min="9477" max="9477" width="8.375" style="81" customWidth="1"/>
    <col min="9478" max="9478" width="8.37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375" style="81" bestFit="1" customWidth="1"/>
    <col min="9733" max="9733" width="8.375" style="81" customWidth="1"/>
    <col min="9734" max="9734" width="8.37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375" style="81" bestFit="1" customWidth="1"/>
    <col min="9989" max="9989" width="8.375" style="81" customWidth="1"/>
    <col min="9990" max="9990" width="8.37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375" style="81" bestFit="1" customWidth="1"/>
    <col min="10245" max="10245" width="8.375" style="81" customWidth="1"/>
    <col min="10246" max="10246" width="8.37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375" style="81" bestFit="1" customWidth="1"/>
    <col min="10501" max="10501" width="8.375" style="81" customWidth="1"/>
    <col min="10502" max="10502" width="8.37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375" style="81" bestFit="1" customWidth="1"/>
    <col min="10757" max="10757" width="8.375" style="81" customWidth="1"/>
    <col min="10758" max="10758" width="8.37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375" style="81" bestFit="1" customWidth="1"/>
    <col min="11013" max="11013" width="8.375" style="81" customWidth="1"/>
    <col min="11014" max="11014" width="8.37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375" style="81" bestFit="1" customWidth="1"/>
    <col min="11269" max="11269" width="8.375" style="81" customWidth="1"/>
    <col min="11270" max="11270" width="8.37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375" style="81" bestFit="1" customWidth="1"/>
    <col min="11525" max="11525" width="8.375" style="81" customWidth="1"/>
    <col min="11526" max="11526" width="8.37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375" style="81" bestFit="1" customWidth="1"/>
    <col min="11781" max="11781" width="8.375" style="81" customWidth="1"/>
    <col min="11782" max="11782" width="8.37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375" style="81" bestFit="1" customWidth="1"/>
    <col min="12037" max="12037" width="8.375" style="81" customWidth="1"/>
    <col min="12038" max="12038" width="8.37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375" style="81" bestFit="1" customWidth="1"/>
    <col min="12293" max="12293" width="8.375" style="81" customWidth="1"/>
    <col min="12294" max="12294" width="8.37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375" style="81" bestFit="1" customWidth="1"/>
    <col min="12549" max="12549" width="8.375" style="81" customWidth="1"/>
    <col min="12550" max="12550" width="8.37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375" style="81" bestFit="1" customWidth="1"/>
    <col min="12805" max="12805" width="8.375" style="81" customWidth="1"/>
    <col min="12806" max="12806" width="8.37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375" style="81" bestFit="1" customWidth="1"/>
    <col min="13061" max="13061" width="8.375" style="81" customWidth="1"/>
    <col min="13062" max="13062" width="8.37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375" style="81" bestFit="1" customWidth="1"/>
    <col min="13317" max="13317" width="8.375" style="81" customWidth="1"/>
    <col min="13318" max="13318" width="8.37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375" style="81" bestFit="1" customWidth="1"/>
    <col min="13573" max="13573" width="8.375" style="81" customWidth="1"/>
    <col min="13574" max="13574" width="8.37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375" style="81" bestFit="1" customWidth="1"/>
    <col min="13829" max="13829" width="8.375" style="81" customWidth="1"/>
    <col min="13830" max="13830" width="8.37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375" style="81" bestFit="1" customWidth="1"/>
    <col min="14085" max="14085" width="8.375" style="81" customWidth="1"/>
    <col min="14086" max="14086" width="8.37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375" style="81" bestFit="1" customWidth="1"/>
    <col min="14341" max="14341" width="8.375" style="81" customWidth="1"/>
    <col min="14342" max="14342" width="8.37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375" style="81" bestFit="1" customWidth="1"/>
    <col min="14597" max="14597" width="8.375" style="81" customWidth="1"/>
    <col min="14598" max="14598" width="8.37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375" style="81" bestFit="1" customWidth="1"/>
    <col min="14853" max="14853" width="8.375" style="81" customWidth="1"/>
    <col min="14854" max="14854" width="8.37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375" style="81" bestFit="1" customWidth="1"/>
    <col min="15109" max="15109" width="8.375" style="81" customWidth="1"/>
    <col min="15110" max="15110" width="8.37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375" style="81" bestFit="1" customWidth="1"/>
    <col min="15365" max="15365" width="8.375" style="81" customWidth="1"/>
    <col min="15366" max="15366" width="8.37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375" style="81" bestFit="1" customWidth="1"/>
    <col min="15621" max="15621" width="8.375" style="81" customWidth="1"/>
    <col min="15622" max="15622" width="8.37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375" style="81" bestFit="1" customWidth="1"/>
    <col min="15877" max="15877" width="8.375" style="81" customWidth="1"/>
    <col min="15878" max="15878" width="8.37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375" style="81" bestFit="1" customWidth="1"/>
    <col min="16133" max="16133" width="8.375" style="81" customWidth="1"/>
    <col min="16134" max="16134" width="8.37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5" t="s">
        <v>152</v>
      </c>
    </row>
    <row r="3" spans="1:14" x14ac:dyDescent="0.2">
      <c r="A3" s="70"/>
      <c r="B3" s="770">
        <f>INDICE!A3</f>
        <v>44044</v>
      </c>
      <c r="C3" s="771"/>
      <c r="D3" s="772" t="s">
        <v>116</v>
      </c>
      <c r="E3" s="772"/>
      <c r="F3" s="772" t="s">
        <v>117</v>
      </c>
      <c r="G3" s="772"/>
      <c r="H3" s="772"/>
    </row>
    <row r="4" spans="1:14" x14ac:dyDescent="0.2">
      <c r="A4" s="66"/>
      <c r="B4" s="82" t="s">
        <v>47</v>
      </c>
      <c r="C4" s="82" t="s">
        <v>438</v>
      </c>
      <c r="D4" s="82" t="s">
        <v>47</v>
      </c>
      <c r="E4" s="82" t="s">
        <v>434</v>
      </c>
      <c r="F4" s="82" t="s">
        <v>47</v>
      </c>
      <c r="G4" s="83" t="s">
        <v>434</v>
      </c>
      <c r="H4" s="83" t="s">
        <v>107</v>
      </c>
    </row>
    <row r="5" spans="1:14" x14ac:dyDescent="0.2">
      <c r="A5" s="84" t="s">
        <v>184</v>
      </c>
      <c r="B5" s="347">
        <v>434.84535999999974</v>
      </c>
      <c r="C5" s="343">
        <v>-10.518124825924275</v>
      </c>
      <c r="D5" s="342">
        <v>2503.1827100000005</v>
      </c>
      <c r="E5" s="344">
        <v>-24.592499883651072</v>
      </c>
      <c r="F5" s="342">
        <v>4158.8538900000012</v>
      </c>
      <c r="G5" s="344">
        <v>-15.011769985740612</v>
      </c>
      <c r="H5" s="349">
        <v>92.338759421840138</v>
      </c>
    </row>
    <row r="6" spans="1:14" x14ac:dyDescent="0.2">
      <c r="A6" s="84" t="s">
        <v>185</v>
      </c>
      <c r="B6" s="333">
        <v>37.561850000000028</v>
      </c>
      <c r="C6" s="326">
        <v>-5.7603766990708962</v>
      </c>
      <c r="D6" s="325">
        <v>208.14254000000003</v>
      </c>
      <c r="E6" s="326">
        <v>-22.244836717083611</v>
      </c>
      <c r="F6" s="325">
        <v>340.32114000000001</v>
      </c>
      <c r="G6" s="326">
        <v>-14.188872352214766</v>
      </c>
      <c r="H6" s="331">
        <v>7.5561278909527561</v>
      </c>
    </row>
    <row r="7" spans="1:14" x14ac:dyDescent="0.2">
      <c r="A7" s="84" t="s">
        <v>189</v>
      </c>
      <c r="B7" s="348">
        <v>7.9500000000000005E-3</v>
      </c>
      <c r="C7" s="340">
        <v>-72.959183673469383</v>
      </c>
      <c r="D7" s="339">
        <v>0.40921999999999997</v>
      </c>
      <c r="E7" s="607">
        <v>-25.800076154557495</v>
      </c>
      <c r="F7" s="325">
        <v>0.72423000000000004</v>
      </c>
      <c r="G7" s="607">
        <v>-13.809846834945894</v>
      </c>
      <c r="H7" s="348">
        <v>1.6080031062615491E-2</v>
      </c>
    </row>
    <row r="8" spans="1:14" x14ac:dyDescent="0.2">
      <c r="A8" s="84" t="s">
        <v>146</v>
      </c>
      <c r="B8" s="348">
        <v>0</v>
      </c>
      <c r="C8" s="340">
        <v>0</v>
      </c>
      <c r="D8" s="339">
        <v>0.15813999999999998</v>
      </c>
      <c r="E8" s="607">
        <v>429.95978552278808</v>
      </c>
      <c r="F8" s="339">
        <v>0.16754999999999998</v>
      </c>
      <c r="G8" s="340">
        <v>228.65829737151819</v>
      </c>
      <c r="H8" s="348">
        <v>3.7201016314447411E-3</v>
      </c>
    </row>
    <row r="9" spans="1:14" x14ac:dyDescent="0.2">
      <c r="A9" s="346" t="s">
        <v>147</v>
      </c>
      <c r="B9" s="334">
        <v>472.41515999999979</v>
      </c>
      <c r="C9" s="335">
        <v>-10.160990750226073</v>
      </c>
      <c r="D9" s="334">
        <v>2711.8926100000008</v>
      </c>
      <c r="E9" s="335">
        <v>-24.413743843569875</v>
      </c>
      <c r="F9" s="334">
        <v>4500.0668100000012</v>
      </c>
      <c r="G9" s="335">
        <v>-14.947549178005026</v>
      </c>
      <c r="H9" s="335">
        <v>99.914687445486948</v>
      </c>
    </row>
    <row r="10" spans="1:14" x14ac:dyDescent="0.2">
      <c r="A10" s="84" t="s">
        <v>148</v>
      </c>
      <c r="B10" s="348">
        <v>0.49062</v>
      </c>
      <c r="C10" s="340">
        <v>-1.5965341570058813</v>
      </c>
      <c r="D10" s="339">
        <v>2.4684699999999999</v>
      </c>
      <c r="E10" s="340">
        <v>-25.722547700936733</v>
      </c>
      <c r="F10" s="339">
        <v>3.8423999999999996</v>
      </c>
      <c r="G10" s="340">
        <v>-18.147889364167746</v>
      </c>
      <c r="H10" s="331">
        <v>8.5312554513060426E-2</v>
      </c>
    </row>
    <row r="11" spans="1:14" x14ac:dyDescent="0.2">
      <c r="A11" s="60" t="s">
        <v>149</v>
      </c>
      <c r="B11" s="336">
        <v>472.90577999999982</v>
      </c>
      <c r="C11" s="337">
        <v>-10.152878072695156</v>
      </c>
      <c r="D11" s="336">
        <v>2714.361080000001</v>
      </c>
      <c r="E11" s="337">
        <v>-24.414955037475451</v>
      </c>
      <c r="F11" s="336">
        <v>4503.9092100000007</v>
      </c>
      <c r="G11" s="337">
        <v>-14.950386127176641</v>
      </c>
      <c r="H11" s="337">
        <v>100</v>
      </c>
    </row>
    <row r="12" spans="1:14" x14ac:dyDescent="0.2">
      <c r="A12" s="373" t="s">
        <v>150</v>
      </c>
      <c r="B12" s="338"/>
      <c r="C12" s="338"/>
      <c r="D12" s="338"/>
      <c r="E12" s="338"/>
      <c r="F12" s="338"/>
      <c r="G12" s="338"/>
      <c r="H12" s="338"/>
    </row>
    <row r="13" spans="1:14" x14ac:dyDescent="0.2">
      <c r="A13" s="613" t="s">
        <v>189</v>
      </c>
      <c r="B13" s="614">
        <v>15.023840000000018</v>
      </c>
      <c r="C13" s="615">
        <v>-17.164827979001952</v>
      </c>
      <c r="D13" s="616">
        <v>97.305549999999954</v>
      </c>
      <c r="E13" s="615">
        <v>-29.147154422942357</v>
      </c>
      <c r="F13" s="616">
        <v>153.57395999999997</v>
      </c>
      <c r="G13" s="615">
        <v>-27.729595090049834</v>
      </c>
      <c r="H13" s="617">
        <v>3.409792534428107</v>
      </c>
    </row>
    <row r="14" spans="1:14" x14ac:dyDescent="0.2">
      <c r="A14" s="618" t="s">
        <v>151</v>
      </c>
      <c r="B14" s="619">
        <v>3.1769203582159693</v>
      </c>
      <c r="C14" s="620"/>
      <c r="D14" s="621">
        <v>3.5848417779406088</v>
      </c>
      <c r="E14" s="620"/>
      <c r="F14" s="621">
        <v>3.409792534428107</v>
      </c>
      <c r="G14" s="620"/>
      <c r="H14" s="622"/>
    </row>
    <row r="15" spans="1:14" x14ac:dyDescent="0.2">
      <c r="A15" s="84"/>
      <c r="B15" s="84"/>
      <c r="C15" s="84"/>
      <c r="D15" s="84"/>
      <c r="E15" s="84"/>
      <c r="F15" s="84"/>
      <c r="G15" s="84"/>
      <c r="H15" s="79" t="s">
        <v>223</v>
      </c>
    </row>
    <row r="16" spans="1:14" x14ac:dyDescent="0.2">
      <c r="A16" s="80" t="s">
        <v>492</v>
      </c>
      <c r="B16" s="84"/>
      <c r="C16" s="84"/>
      <c r="D16" s="84"/>
      <c r="E16" s="84"/>
      <c r="F16" s="85"/>
      <c r="G16" s="84"/>
      <c r="H16" s="84"/>
      <c r="I16" s="88"/>
      <c r="J16" s="88"/>
      <c r="K16" s="88"/>
      <c r="L16" s="88"/>
      <c r="M16" s="88"/>
      <c r="N16" s="88"/>
    </row>
    <row r="17" spans="1:14" x14ac:dyDescent="0.2">
      <c r="A17" s="80" t="s">
        <v>439</v>
      </c>
      <c r="B17" s="84"/>
      <c r="C17" s="84"/>
      <c r="D17" s="84"/>
      <c r="E17" s="84"/>
      <c r="F17" s="84"/>
      <c r="G17" s="84"/>
      <c r="H17" s="84"/>
      <c r="I17" s="88"/>
      <c r="J17" s="88"/>
      <c r="K17" s="88"/>
      <c r="L17" s="88"/>
      <c r="M17" s="88"/>
      <c r="N17" s="88"/>
    </row>
    <row r="18" spans="1:14" x14ac:dyDescent="0.2">
      <c r="A18" s="133" t="s">
        <v>550</v>
      </c>
      <c r="B18" s="84"/>
      <c r="C18" s="84"/>
      <c r="D18" s="84"/>
      <c r="E18" s="84"/>
      <c r="F18" s="84"/>
      <c r="G18" s="84"/>
      <c r="H18" s="84"/>
    </row>
  </sheetData>
  <mergeCells count="3">
    <mergeCell ref="B3:C3"/>
    <mergeCell ref="D3:E3"/>
    <mergeCell ref="F3:H3"/>
  </mergeCells>
  <conditionalFormatting sqref="H8">
    <cfRule type="cellIs" dxfId="162" priority="14" operator="between">
      <formula>0</formula>
      <formula>0.5</formula>
    </cfRule>
  </conditionalFormatting>
  <conditionalFormatting sqref="B10 D10 F10:G10">
    <cfRule type="cellIs" dxfId="161" priority="16" operator="between">
      <formula>0</formula>
      <formula>0.5</formula>
    </cfRule>
  </conditionalFormatting>
  <conditionalFormatting sqref="B8:C8 F8:G8">
    <cfRule type="cellIs" dxfId="160" priority="15" operator="between">
      <formula>0</formula>
      <formula>0.5</formula>
    </cfRule>
  </conditionalFormatting>
  <conditionalFormatting sqref="C8">
    <cfRule type="cellIs" dxfId="159" priority="13" operator="equal">
      <formula>0</formula>
    </cfRule>
  </conditionalFormatting>
  <conditionalFormatting sqref="B8">
    <cfRule type="cellIs" dxfId="158" priority="12" operator="equal">
      <formula>0</formula>
    </cfRule>
  </conditionalFormatting>
  <conditionalFormatting sqref="D8">
    <cfRule type="cellIs" dxfId="157" priority="10" operator="between">
      <formula>0</formula>
      <formula>0.5</formula>
    </cfRule>
  </conditionalFormatting>
  <conditionalFormatting sqref="D8">
    <cfRule type="cellIs" dxfId="156" priority="9" operator="equal">
      <formula>0</formula>
    </cfRule>
  </conditionalFormatting>
  <conditionalFormatting sqref="B7">
    <cfRule type="cellIs" dxfId="155" priority="7" operator="between">
      <formula>0</formula>
      <formula>0.5</formula>
    </cfRule>
  </conditionalFormatting>
  <conditionalFormatting sqref="B7">
    <cfRule type="cellIs" dxfId="154" priority="6" operator="equal">
      <formula>0</formula>
    </cfRule>
  </conditionalFormatting>
  <conditionalFormatting sqref="C7">
    <cfRule type="cellIs" dxfId="153" priority="5" operator="between">
      <formula>0</formula>
      <formula>0.5</formula>
    </cfRule>
  </conditionalFormatting>
  <conditionalFormatting sqref="C7">
    <cfRule type="cellIs" dxfId="152" priority="4" operator="equal">
      <formula>0</formula>
    </cfRule>
  </conditionalFormatting>
  <conditionalFormatting sqref="D7">
    <cfRule type="cellIs" dxfId="151" priority="3" operator="between">
      <formula>0</formula>
      <formula>0.5</formula>
    </cfRule>
  </conditionalFormatting>
  <conditionalFormatting sqref="D7">
    <cfRule type="cellIs" dxfId="150" priority="2" operator="equal">
      <formula>0</formula>
    </cfRule>
  </conditionalFormatting>
  <conditionalFormatting sqref="H7">
    <cfRule type="cellIs" dxfId="149"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625" style="3" customWidth="1"/>
    <col min="5" max="5" width="0.5" style="3" customWidth="1"/>
    <col min="6" max="6" width="6.5" style="3" customWidth="1"/>
    <col min="7" max="7" width="8.62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645</v>
      </c>
    </row>
    <row r="2" spans="1:10" ht="15.75" x14ac:dyDescent="0.25">
      <c r="A2" s="2"/>
      <c r="B2" s="89"/>
      <c r="H2" s="79" t="s">
        <v>152</v>
      </c>
    </row>
    <row r="3" spans="1:10" ht="13.7" customHeight="1" x14ac:dyDescent="0.2">
      <c r="A3" s="90"/>
      <c r="B3" s="773">
        <f>INDICE!A3</f>
        <v>44044</v>
      </c>
      <c r="C3" s="773"/>
      <c r="D3" s="773"/>
      <c r="E3" s="91"/>
      <c r="F3" s="774" t="s">
        <v>117</v>
      </c>
      <c r="G3" s="774"/>
      <c r="H3" s="774"/>
    </row>
    <row r="4" spans="1:10" x14ac:dyDescent="0.2">
      <c r="A4" s="92"/>
      <c r="B4" s="93" t="s">
        <v>144</v>
      </c>
      <c r="C4" s="505" t="s">
        <v>145</v>
      </c>
      <c r="D4" s="93" t="s">
        <v>153</v>
      </c>
      <c r="E4" s="93"/>
      <c r="F4" s="93" t="s">
        <v>144</v>
      </c>
      <c r="G4" s="505" t="s">
        <v>145</v>
      </c>
      <c r="H4" s="93" t="s">
        <v>153</v>
      </c>
    </row>
    <row r="5" spans="1:10" x14ac:dyDescent="0.2">
      <c r="A5" s="90" t="s">
        <v>154</v>
      </c>
      <c r="B5" s="94">
        <v>67.489850000000004</v>
      </c>
      <c r="C5" s="96">
        <v>3.939099999999998</v>
      </c>
      <c r="D5" s="350">
        <v>71.42895</v>
      </c>
      <c r="E5" s="94"/>
      <c r="F5" s="94">
        <v>636.44400999999891</v>
      </c>
      <c r="G5" s="96">
        <v>30.754859999999979</v>
      </c>
      <c r="H5" s="350">
        <v>667.19886999999892</v>
      </c>
    </row>
    <row r="6" spans="1:10" x14ac:dyDescent="0.2">
      <c r="A6" s="92" t="s">
        <v>155</v>
      </c>
      <c r="B6" s="95">
        <v>13.038379999999997</v>
      </c>
      <c r="C6" s="96">
        <v>0.85948000000000024</v>
      </c>
      <c r="D6" s="351">
        <v>13.897859999999996</v>
      </c>
      <c r="E6" s="95"/>
      <c r="F6" s="95">
        <v>119.89522999999993</v>
      </c>
      <c r="G6" s="96">
        <v>7.2067700000000023</v>
      </c>
      <c r="H6" s="351">
        <v>127.10199999999993</v>
      </c>
    </row>
    <row r="7" spans="1:10" x14ac:dyDescent="0.2">
      <c r="A7" s="92" t="s">
        <v>156</v>
      </c>
      <c r="B7" s="95">
        <v>9.2756899999999991</v>
      </c>
      <c r="C7" s="96">
        <v>0.87897000000000003</v>
      </c>
      <c r="D7" s="351">
        <v>10.15466</v>
      </c>
      <c r="E7" s="95"/>
      <c r="F7" s="95">
        <v>78.481240000000042</v>
      </c>
      <c r="G7" s="96">
        <v>6.8564699999999998</v>
      </c>
      <c r="H7" s="351">
        <v>85.337710000000044</v>
      </c>
    </row>
    <row r="8" spans="1:10" x14ac:dyDescent="0.2">
      <c r="A8" s="92" t="s">
        <v>157</v>
      </c>
      <c r="B8" s="95">
        <v>23.942370000000004</v>
      </c>
      <c r="C8" s="96">
        <v>1.41425</v>
      </c>
      <c r="D8" s="351">
        <v>25.356620000000003</v>
      </c>
      <c r="E8" s="95"/>
      <c r="F8" s="95">
        <v>181.11612000000002</v>
      </c>
      <c r="G8" s="96">
        <v>11.591450000000004</v>
      </c>
      <c r="H8" s="351">
        <v>192.70757000000003</v>
      </c>
    </row>
    <row r="9" spans="1:10" x14ac:dyDescent="0.2">
      <c r="A9" s="92" t="s">
        <v>158</v>
      </c>
      <c r="B9" s="95">
        <v>29.880680000000002</v>
      </c>
      <c r="C9" s="96">
        <v>9.8329700000000013</v>
      </c>
      <c r="D9" s="351">
        <v>39.713650000000001</v>
      </c>
      <c r="E9" s="95"/>
      <c r="F9" s="95">
        <v>325.11957999999976</v>
      </c>
      <c r="G9" s="96">
        <v>107.86088000000004</v>
      </c>
      <c r="H9" s="351">
        <v>432.98045999999977</v>
      </c>
    </row>
    <row r="10" spans="1:10" x14ac:dyDescent="0.2">
      <c r="A10" s="92" t="s">
        <v>159</v>
      </c>
      <c r="B10" s="95">
        <v>7.5562800000000001</v>
      </c>
      <c r="C10" s="96">
        <v>0.54133000000000009</v>
      </c>
      <c r="D10" s="351">
        <v>8.0976099999999995</v>
      </c>
      <c r="E10" s="95"/>
      <c r="F10" s="95">
        <v>54.177719999999987</v>
      </c>
      <c r="G10" s="96">
        <v>3.7480300000000017</v>
      </c>
      <c r="H10" s="351">
        <v>57.925749999999987</v>
      </c>
    </row>
    <row r="11" spans="1:10" x14ac:dyDescent="0.2">
      <c r="A11" s="92" t="s">
        <v>160</v>
      </c>
      <c r="B11" s="95">
        <v>28.328870000000002</v>
      </c>
      <c r="C11" s="96">
        <v>2.5861799999999997</v>
      </c>
      <c r="D11" s="351">
        <v>30.915050000000001</v>
      </c>
      <c r="E11" s="95"/>
      <c r="F11" s="95">
        <v>223.93467999999996</v>
      </c>
      <c r="G11" s="96">
        <v>15.957610000000019</v>
      </c>
      <c r="H11" s="351">
        <v>239.89228999999997</v>
      </c>
    </row>
    <row r="12" spans="1:10" x14ac:dyDescent="0.2">
      <c r="A12" s="92" t="s">
        <v>530</v>
      </c>
      <c r="B12" s="95">
        <v>18.844539999999999</v>
      </c>
      <c r="C12" s="96">
        <v>1.0968100000000001</v>
      </c>
      <c r="D12" s="351">
        <v>19.94135</v>
      </c>
      <c r="E12" s="95"/>
      <c r="F12" s="95">
        <v>161.4141599999999</v>
      </c>
      <c r="G12" s="96">
        <v>9.0955000000000084</v>
      </c>
      <c r="H12" s="351">
        <v>170.50965999999991</v>
      </c>
      <c r="J12" s="96"/>
    </row>
    <row r="13" spans="1:10" x14ac:dyDescent="0.2">
      <c r="A13" s="92" t="s">
        <v>161</v>
      </c>
      <c r="B13" s="95">
        <v>73.056139999999985</v>
      </c>
      <c r="C13" s="96">
        <v>5.6866999999999983</v>
      </c>
      <c r="D13" s="351">
        <v>78.742839999999987</v>
      </c>
      <c r="E13" s="95"/>
      <c r="F13" s="95">
        <v>718.74329999999929</v>
      </c>
      <c r="G13" s="96">
        <v>51.412199999999963</v>
      </c>
      <c r="H13" s="351">
        <v>770.15549999999928</v>
      </c>
      <c r="J13" s="96"/>
    </row>
    <row r="14" spans="1:10" x14ac:dyDescent="0.2">
      <c r="A14" s="92" t="s">
        <v>162</v>
      </c>
      <c r="B14" s="95">
        <v>0.41852999999999996</v>
      </c>
      <c r="C14" s="96">
        <v>7.3939999999999992E-2</v>
      </c>
      <c r="D14" s="352">
        <v>0.49246999999999996</v>
      </c>
      <c r="E14" s="96"/>
      <c r="F14" s="95">
        <v>4.4536999999999987</v>
      </c>
      <c r="G14" s="96">
        <v>0.67534000000000005</v>
      </c>
      <c r="H14" s="352">
        <v>5.1290399999999989</v>
      </c>
      <c r="J14" s="96"/>
    </row>
    <row r="15" spans="1:10" x14ac:dyDescent="0.2">
      <c r="A15" s="92" t="s">
        <v>163</v>
      </c>
      <c r="B15" s="95">
        <v>51.29278</v>
      </c>
      <c r="C15" s="96">
        <v>2.9900599999999988</v>
      </c>
      <c r="D15" s="351">
        <v>54.28284</v>
      </c>
      <c r="E15" s="95"/>
      <c r="F15" s="95">
        <v>465.21311999999995</v>
      </c>
      <c r="G15" s="96">
        <v>23.758929999999996</v>
      </c>
      <c r="H15" s="351">
        <v>488.97204999999997</v>
      </c>
      <c r="J15" s="96"/>
    </row>
    <row r="16" spans="1:10" x14ac:dyDescent="0.2">
      <c r="A16" s="92" t="s">
        <v>164</v>
      </c>
      <c r="B16" s="95">
        <v>8.5884499999999981</v>
      </c>
      <c r="C16" s="96">
        <v>0.44554000000000016</v>
      </c>
      <c r="D16" s="351">
        <v>9.0339899999999975</v>
      </c>
      <c r="E16" s="95"/>
      <c r="F16" s="95">
        <v>79.379630000000034</v>
      </c>
      <c r="G16" s="96">
        <v>3.4011400000000025</v>
      </c>
      <c r="H16" s="351">
        <v>82.780770000000032</v>
      </c>
      <c r="J16" s="96"/>
    </row>
    <row r="17" spans="1:11" x14ac:dyDescent="0.2">
      <c r="A17" s="92" t="s">
        <v>165</v>
      </c>
      <c r="B17" s="95">
        <v>23.127660000000006</v>
      </c>
      <c r="C17" s="96">
        <v>1.94787</v>
      </c>
      <c r="D17" s="351">
        <v>25.075530000000008</v>
      </c>
      <c r="E17" s="95"/>
      <c r="F17" s="95">
        <v>209.88842</v>
      </c>
      <c r="G17" s="96">
        <v>15.031210000000014</v>
      </c>
      <c r="H17" s="351">
        <v>224.91963000000001</v>
      </c>
      <c r="J17" s="96"/>
    </row>
    <row r="18" spans="1:11" x14ac:dyDescent="0.2">
      <c r="A18" s="92" t="s">
        <v>166</v>
      </c>
      <c r="B18" s="95">
        <v>2.4421900000000001</v>
      </c>
      <c r="C18" s="96">
        <v>0.19613</v>
      </c>
      <c r="D18" s="351">
        <v>2.6383200000000002</v>
      </c>
      <c r="E18" s="95"/>
      <c r="F18" s="95">
        <v>19.586249999999989</v>
      </c>
      <c r="G18" s="96">
        <v>1.4181999999999999</v>
      </c>
      <c r="H18" s="351">
        <v>21.004449999999988</v>
      </c>
      <c r="J18" s="96"/>
    </row>
    <row r="19" spans="1:11" x14ac:dyDescent="0.2">
      <c r="A19" s="92" t="s">
        <v>167</v>
      </c>
      <c r="B19" s="95">
        <v>40.657310000000003</v>
      </c>
      <c r="C19" s="96">
        <v>2.5325000000000002</v>
      </c>
      <c r="D19" s="351">
        <v>43.189810000000001</v>
      </c>
      <c r="E19" s="95"/>
      <c r="F19" s="95">
        <v>532.36627999999996</v>
      </c>
      <c r="G19" s="96">
        <v>29.806009999999997</v>
      </c>
      <c r="H19" s="351">
        <v>562.17228999999998</v>
      </c>
      <c r="J19" s="96"/>
    </row>
    <row r="20" spans="1:11" x14ac:dyDescent="0.2">
      <c r="A20" s="92" t="s">
        <v>168</v>
      </c>
      <c r="B20" s="96">
        <v>0.49010999999999999</v>
      </c>
      <c r="C20" s="96">
        <v>0</v>
      </c>
      <c r="D20" s="352">
        <v>0.49010999999999999</v>
      </c>
      <c r="E20" s="96"/>
      <c r="F20" s="95">
        <v>5.5816499999999998</v>
      </c>
      <c r="G20" s="96">
        <v>0</v>
      </c>
      <c r="H20" s="352">
        <v>5.5816499999999998</v>
      </c>
      <c r="J20" s="96"/>
    </row>
    <row r="21" spans="1:11" x14ac:dyDescent="0.2">
      <c r="A21" s="92" t="s">
        <v>169</v>
      </c>
      <c r="B21" s="95">
        <v>13.896119999999998</v>
      </c>
      <c r="C21" s="96">
        <v>0.75822000000000001</v>
      </c>
      <c r="D21" s="351">
        <v>14.654339999999998</v>
      </c>
      <c r="E21" s="95"/>
      <c r="F21" s="95">
        <v>114.97777000000001</v>
      </c>
      <c r="G21" s="96">
        <v>7.0949599999999977</v>
      </c>
      <c r="H21" s="351">
        <v>122.07273000000001</v>
      </c>
      <c r="J21" s="96"/>
      <c r="K21" s="96"/>
    </row>
    <row r="22" spans="1:11" x14ac:dyDescent="0.2">
      <c r="A22" s="92" t="s">
        <v>170</v>
      </c>
      <c r="B22" s="95">
        <v>5.9757199999999981</v>
      </c>
      <c r="C22" s="96">
        <v>0.34952999999999995</v>
      </c>
      <c r="D22" s="351">
        <v>6.3252499999999978</v>
      </c>
      <c r="E22" s="95"/>
      <c r="F22" s="95">
        <v>58.524700000000017</v>
      </c>
      <c r="G22" s="96">
        <v>2.7335700000000007</v>
      </c>
      <c r="H22" s="351">
        <v>61.258270000000017</v>
      </c>
      <c r="J22" s="96"/>
    </row>
    <row r="23" spans="1:11" x14ac:dyDescent="0.2">
      <c r="A23" s="97" t="s">
        <v>171</v>
      </c>
      <c r="B23" s="98">
        <v>16.543689999999998</v>
      </c>
      <c r="C23" s="96">
        <v>1.4322700000000002</v>
      </c>
      <c r="D23" s="353">
        <v>17.975959999999997</v>
      </c>
      <c r="E23" s="98"/>
      <c r="F23" s="98">
        <v>169.55632999999992</v>
      </c>
      <c r="G23" s="96">
        <v>11.918010000000006</v>
      </c>
      <c r="H23" s="353">
        <v>181.47433999999993</v>
      </c>
      <c r="J23" s="96"/>
    </row>
    <row r="24" spans="1:11" x14ac:dyDescent="0.2">
      <c r="A24" s="99" t="s">
        <v>443</v>
      </c>
      <c r="B24" s="100">
        <v>434.84535999999986</v>
      </c>
      <c r="C24" s="100">
        <v>37.561849999999993</v>
      </c>
      <c r="D24" s="100">
        <v>472.40720999999985</v>
      </c>
      <c r="E24" s="100"/>
      <c r="F24" s="100">
        <v>4158.853890000003</v>
      </c>
      <c r="G24" s="100">
        <v>340.32114000000109</v>
      </c>
      <c r="H24" s="100">
        <v>4499.175030000004</v>
      </c>
      <c r="J24" s="96"/>
    </row>
    <row r="25" spans="1:11" x14ac:dyDescent="0.2">
      <c r="H25" s="79" t="s">
        <v>223</v>
      </c>
      <c r="J25" s="96"/>
    </row>
    <row r="26" spans="1:11" x14ac:dyDescent="0.2">
      <c r="A26" s="354" t="s">
        <v>581</v>
      </c>
      <c r="G26" s="58"/>
      <c r="H26" s="58"/>
      <c r="J26" s="96"/>
    </row>
    <row r="27" spans="1:11" x14ac:dyDescent="0.2">
      <c r="A27" s="101" t="s">
        <v>224</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11"/>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48" priority="11" operator="between">
      <formula>0</formula>
      <formula>0.5</formula>
    </cfRule>
    <cfRule type="cellIs" dxfId="147" priority="12" operator="between">
      <formula>0</formula>
      <formula>0.49</formula>
    </cfRule>
  </conditionalFormatting>
  <conditionalFormatting sqref="C5:C23">
    <cfRule type="cellIs" dxfId="146" priority="10" stopIfTrue="1" operator="equal">
      <formula>0</formula>
    </cfRule>
  </conditionalFormatting>
  <conditionalFormatting sqref="G20">
    <cfRule type="cellIs" dxfId="145" priority="9" stopIfTrue="1" operator="equal">
      <formula>0</formula>
    </cfRule>
  </conditionalFormatting>
  <conditionalFormatting sqref="G5:G23">
    <cfRule type="cellIs" dxfId="144" priority="8" stopIfTrue="1" operator="equal">
      <formula>0</formula>
    </cfRule>
  </conditionalFormatting>
  <conditionalFormatting sqref="J12:J30">
    <cfRule type="cellIs" dxfId="143" priority="6" operator="between">
      <formula>0</formula>
      <formula>0.5</formula>
    </cfRule>
    <cfRule type="cellIs" dxfId="142" priority="7" operator="between">
      <formula>0</formula>
      <formula>0.49</formula>
    </cfRule>
  </conditionalFormatting>
  <conditionalFormatting sqref="J27">
    <cfRule type="cellIs" dxfId="141" priority="5" stopIfTrue="1" operator="equal">
      <formula>0</formula>
    </cfRule>
  </conditionalFormatting>
  <conditionalFormatting sqref="J12:J30">
    <cfRule type="cellIs" dxfId="14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2020-10-23T08:29:08Z</dcterms:modified>
</cp:coreProperties>
</file>