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U:\INFORMES CORES WEB\BEH\BEH 2014\2020\12.DICIEMBRE\"/>
    </mc:Choice>
  </mc:AlternateContent>
  <xr:revisionPtr revIDLastSave="0" documentId="13_ncr:1_{F40321F4-D549-45AA-84B3-36F4E254E233}" xr6:coauthVersionLast="46" xr6:coauthVersionMax="46" xr10:uidLastSave="{00000000-0000-0000-0000-000000000000}"/>
  <bookViews>
    <workbookView xWindow="-108" yWindow="-108" windowWidth="23256" windowHeight="12576"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5" l="1"/>
  <c r="D11" i="25"/>
  <c r="B11" i="25"/>
  <c r="B11" i="46" l="1"/>
  <c r="F11" i="46" l="1"/>
  <c r="D11"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<sst xmlns="http://schemas.openxmlformats.org/spreadsheetml/2006/main" count="1734" uniqueCount="682">
  <si>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</si>
  <si>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</si>
  <si>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</si>
  <si>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</si>
  <si>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</si>
  <si>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</si>
  <si>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</si>
  <si>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</si>
  <si>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</si>
  <si>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</si>
  <si>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</si>
  <si>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</si>
  <si>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</si>
  <si>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</si>
  <si>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</si>
  <si>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</si>
  <si>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</si>
  <si>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</si>
  <si>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</si>
  <si>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</si>
  <si>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</si>
  <si>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</si>
  <si>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</si>
  <si>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</si>
  <si>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</si>
  <si>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</si>
  <si>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</si>
  <si>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</si>
  <si>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</si>
  <si>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</si>
  <si>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</si>
  <si>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</si>
  <si>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</si>
  <si>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</si>
  <si>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</si>
  <si>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</si>
  <si>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</si>
  <si>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</si>
  <si>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</si>
  <si>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</si>
  <si>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</si>
  <si>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</si>
  <si>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</si>
  <si>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</si>
  <si>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</si>
  <si>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</si>
  <si>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</si>
  <si>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</si>
  <si>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</si>
  <si>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</si>
  <si>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</si>
  <si>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</si>
  <si>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</si>
  <si>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</si>
  <si>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</si>
  <si>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</si>
  <si>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</si>
  <si>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</si>
  <si>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</si>
  <si>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</si>
  <si>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</si>
  <si>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</si>
  <si>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</si>
  <si>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</si>
  <si>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</si>
  <si>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</si>
  <si>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</si>
  <si>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</si>
  <si>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</si>
  <si>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</si>
  <si>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</si>
  <si>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</si>
  <si>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</si>
  <si>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</si>
  <si>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</si>
  <si>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</si>
  <si>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</si>
  <si>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</si>
  <si>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</si>
  <si>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</si>
  <si>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</si>
  <si>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</si>
  <si>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</si>
  <si>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</si>
  <si>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</si>
  <si>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</si>
  <si>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</si>
  <si>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</si>
  <si>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</si>
  <si>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</si>
  <si>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</si>
  <si>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</si>
  <si>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</si>
  <si>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</si>
  <si>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</si>
  <si>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</si>
  <si>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</si>
  <si>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</si>
  <si>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</si>
  <si>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</si>
  <si>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</si>
  <si>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</si>
  <si>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</si>
  <si>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</si>
  <si>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</si>
  <si>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</si>
  <si>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</si>
  <si>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</si>
  <si>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</si>
  <si>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</si>
  <si>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</si>
  <si>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</si>
  <si>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</si>
  <si>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</si>
  <si>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</si>
  <si>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</si>
  <si>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</si>
  <si>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</si>
  <si>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</si>
  <si>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</si>
  <si>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</si>
  <si>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</si>
  <si>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</si>
  <si>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</si>
  <si>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</si>
  <si>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</si>
  <si>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</si>
  <si>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</si>
  <si>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</si>
  <si>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</si>
  <si>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</si>
  <si>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</si>
  <si>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</si>
  <si>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</si>
  <si>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</si>
  <si>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</si>
  <si>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</si>
  <si>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</si>
  <si>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</si>
  <si>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</si>
  <si>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</si>
  <si>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</si>
  <si>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</si>
  <si>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</si>
  <si>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</si>
  <si>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</si>
  <si>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</si>
  <si>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</si>
  <si>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</si>
  <si>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</si>
  <si>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</si>
  <si>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</si>
  <si>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</si>
  <si>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</si>
  <si>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</si>
  <si>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</si>
  <si>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</si>
  <si>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</si>
  <si>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</si>
  <si>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</si>
  <si>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</si>
  <si>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</si>
  <si>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</si>
  <si>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</si>
  <si>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</si>
  <si>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</si>
  <si>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</si>
  <si>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</si>
  <si>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</si>
  <si>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</si>
  <si>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</si>
  <si>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</si>
  <si>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</si>
  <si>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</si>
  <si>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</si>
  <si>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</si>
  <si>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</si>
  <si>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</si>
  <si>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</si>
  <si>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</si>
  <si>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</si>
  <si>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</si>
  <si>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</si>
  <si>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</si>
  <si>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</si>
  <si>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</si>
  <si>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</si>
  <si>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</si>
  <si>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</si>
  <si>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</si>
  <si>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</si>
  <si>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</si>
  <si>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</si>
  <si>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</si>
  <si>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</si>
  <si>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</si>
  <si>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</si>
  <si>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</si>
  <si>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</si>
  <si>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</si>
  <si>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</si>
  <si>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</si>
  <si>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</si>
  <si>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</si>
  <si>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</si>
  <si>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</si>
  <si>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</si>
  <si>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</si>
  <si>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</si>
  <si>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</si>
  <si>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</si>
  <si>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</si>
  <si>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</si>
  <si>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</si>
  <si>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</si>
  <si>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</si>
  <si>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</si>
  <si>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</si>
  <si>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</si>
  <si>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</si>
  <si>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</si>
  <si>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</si>
  <si>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</si>
  <si>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</si>
  <si>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</si>
  <si>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</si>
  <si>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</si>
  <si>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</si>
  <si>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</si>
  <si>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</si>
  <si>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</si>
  <si>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</si>
  <si>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</si>
  <si>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</si>
  <si>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</si>
  <si>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</si>
  <si>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</si>
  <si>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</si>
  <si>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</si>
  <si>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</si>
  <si>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</si>
  <si>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</si>
  <si>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</si>
  <si>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</si>
  <si>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</si>
  <si>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</si>
  <si>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</si>
  <si>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Otros Asia</t>
  </si>
  <si>
    <t>Importaciones de crudo por países y zonas económicas</t>
  </si>
  <si>
    <t>Casablanca</t>
  </si>
  <si>
    <t>Montanazo-Lubina</t>
  </si>
  <si>
    <t>Rodaballo</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</si>
  <si>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</si>
  <si>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</si>
  <si>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</si>
  <si>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</si>
  <si>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</si>
  <si>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</si>
  <si>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</si>
  <si>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</si>
  <si>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</si>
  <si>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</si>
  <si>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</si>
  <si>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</si>
  <si>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</si>
  <si>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</si>
  <si>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</si>
  <si>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</si>
  <si>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</si>
  <si>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</si>
  <si>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</si>
  <si>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</si>
  <si>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</si>
  <si>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</si>
  <si>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</si>
  <si>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</si>
  <si>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</si>
  <si>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</si>
  <si>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</si>
  <si>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</si>
  <si>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</si>
  <si>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</si>
  <si>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</si>
  <si>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</si>
  <si>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</si>
  <si>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</si>
  <si>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</si>
  <si>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</si>
  <si>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</si>
  <si>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</si>
  <si>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</si>
  <si>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</si>
  <si>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</si>
  <si>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</si>
  <si>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</si>
  <si>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</si>
  <si>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</si>
  <si>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</si>
  <si>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</si>
  <si>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</si>
  <si>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</si>
  <si>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</si>
  <si>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</si>
  <si>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</si>
  <si>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</si>
  <si>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</si>
  <si>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</si>
  <si>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</si>
  <si>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</si>
  <si>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</si>
  <si>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</si>
  <si>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</si>
  <si>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</si>
  <si>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</si>
  <si>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</si>
  <si>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</si>
  <si>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</si>
  <si>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</si>
  <si>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</si>
  <si>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</si>
  <si>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</si>
  <si>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</si>
  <si>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</si>
  <si>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</si>
  <si>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</si>
  <si>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</si>
  <si>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</si>
  <si>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</si>
  <si>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</si>
  <si>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</si>
  <si>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</si>
  <si>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</si>
  <si>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</si>
  <si>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</si>
  <si>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</si>
  <si>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</si>
  <si>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</si>
  <si>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</si>
  <si>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</si>
  <si>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</si>
  <si>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</si>
  <si>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</si>
  <si>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</si>
  <si>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</si>
  <si>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</si>
  <si>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</si>
  <si>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</si>
  <si>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</si>
  <si>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</si>
  <si>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</si>
  <si>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</si>
  <si>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</si>
  <si>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</si>
  <si>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</si>
  <si>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</si>
  <si>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</si>
  <si>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</si>
  <si>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</si>
  <si>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</si>
  <si>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</si>
  <si>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</si>
  <si>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</si>
  <si>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</si>
  <si>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</si>
  <si>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</si>
  <si>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</si>
  <si>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</si>
  <si>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</si>
  <si>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</si>
  <si>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</si>
  <si>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</si>
  <si>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</si>
  <si>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</si>
  <si>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</si>
  <si>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</si>
  <si>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</si>
  <si>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</si>
  <si>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</si>
  <si>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</si>
  <si>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</si>
  <si>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</si>
  <si>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</si>
  <si>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</si>
  <si>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</si>
  <si>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</si>
  <si>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</si>
  <si>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</si>
  <si>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</si>
  <si>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</si>
  <si>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</si>
  <si>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</si>
  <si>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</si>
  <si>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</si>
  <si>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</si>
  <si>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</si>
  <si>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</si>
  <si>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</si>
  <si>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</si>
  <si>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</si>
  <si>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</si>
  <si>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</si>
  <si>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</si>
  <si>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</si>
  <si>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</si>
  <si>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</si>
  <si>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</si>
  <si>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</si>
  <si>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</si>
  <si>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</si>
  <si>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</si>
  <si>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</si>
  <si>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</si>
  <si>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</si>
  <si>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</si>
  <si>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</si>
  <si>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</si>
  <si>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</si>
  <si>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</si>
  <si>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</si>
  <si>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</si>
  <si>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</si>
  <si>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</si>
  <si>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</si>
  <si>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</si>
  <si>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</si>
  <si>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</si>
  <si>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</si>
  <si>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</si>
  <si>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</si>
  <si>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</si>
  <si>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</si>
  <si>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</si>
  <si>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</si>
  <si>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</si>
  <si>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</si>
  <si>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</si>
  <si>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</si>
  <si>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</si>
  <si>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</si>
  <si>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</si>
  <si>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</si>
  <si>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</si>
  <si>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</si>
  <si>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</si>
  <si>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</si>
  <si>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</si>
  <si>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</si>
  <si>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</si>
  <si>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</si>
  <si>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</si>
  <si>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</si>
  <si>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</si>
  <si>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</si>
  <si>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</si>
  <si>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</si>
  <si>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</si>
  <si>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</si>
  <si>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</si>
  <si>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</si>
  <si>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</si>
  <si>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</si>
  <si>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</si>
  <si>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</si>
  <si>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</si>
  <si>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</si>
  <si>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</si>
  <si>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</si>
  <si>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</si>
  <si>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</si>
  <si>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</si>
  <si>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</si>
  <si>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</si>
  <si>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</si>
  <si>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</si>
  <si>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</si>
  <si>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</si>
  <si>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</si>
  <si>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</si>
  <si>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</si>
  <si>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</si>
  <si>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</si>
  <si>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</si>
  <si>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</si>
  <si>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</si>
  <si>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</si>
  <si>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</si>
  <si>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</si>
  <si>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</si>
  <si>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</si>
  <si>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</si>
  <si>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</si>
  <si>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</si>
  <si>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</si>
  <si>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</si>
  <si>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</si>
  <si>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</si>
  <si>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</si>
  <si>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</si>
  <si>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</si>
  <si>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</si>
  <si>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</si>
  <si>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</si>
  <si>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</si>
  <si>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</si>
  <si>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</si>
  <si>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</si>
  <si>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</si>
  <si>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</si>
  <si>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</si>
  <si>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</si>
  <si>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</si>
  <si>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</si>
  <si>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</si>
  <si>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</si>
  <si>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</si>
  <si>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</si>
  <si>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</si>
  <si>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</si>
  <si>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</si>
  <si>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</si>
  <si>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</si>
  <si>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</si>
  <si>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</si>
  <si>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</si>
  <si>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</si>
  <si>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</si>
  <si>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</si>
  <si>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</si>
  <si>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</si>
  <si>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</si>
  <si>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</si>
  <si>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</si>
  <si>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</si>
  <si>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</si>
  <si>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</si>
  <si>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</si>
  <si>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</si>
  <si>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</si>
  <si>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</si>
  <si>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</si>
  <si>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</si>
  <si>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</si>
  <si>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</si>
  <si>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</si>
  <si>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</si>
  <si>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</si>
  <si>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</si>
  <si>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</si>
  <si>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</si>
  <si>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</si>
  <si>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</si>
  <si>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</si>
  <si>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</si>
  <si>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</si>
  <si>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</si>
  <si>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</si>
  <si>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</si>
  <si>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</si>
  <si>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</si>
  <si>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</si>
  <si>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</si>
  <si>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</si>
  <si>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</si>
  <si>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</si>
  <si>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</si>
  <si>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</si>
  <si>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</si>
  <si>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</si>
  <si>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</si>
  <si>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</si>
  <si>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</si>
  <si>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</si>
  <si>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</si>
  <si>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</si>
  <si>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</si>
  <si>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</si>
  <si>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</si>
  <si>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</si>
  <si>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</si>
  <si>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</si>
  <si>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</si>
  <si>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</si>
  <si>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</si>
  <si>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</si>
  <si>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</si>
  <si>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</si>
  <si>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</si>
  <si>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</si>
  <si>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</si>
  <si>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</si>
  <si>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</si>
  <si>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</si>
  <si>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</si>
  <si>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</si>
  <si>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</si>
  <si>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</si>
  <si>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</si>
  <si>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</si>
  <si>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</si>
  <si>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</si>
  <si>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</si>
  <si>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</si>
  <si>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</si>
  <si>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</si>
  <si>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</si>
  <si>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15 Noviembre</t>
  </si>
  <si>
    <t>17 Enero</t>
  </si>
  <si>
    <t>21 Marzo</t>
  </si>
  <si>
    <t>16 Mayo</t>
  </si>
  <si>
    <t>18 Julio</t>
  </si>
  <si>
    <t>19 Septiembre</t>
  </si>
  <si>
    <t>21 Noviembre</t>
  </si>
  <si>
    <t>16 Enero</t>
  </si>
  <si>
    <t>20 Marzo</t>
  </si>
  <si>
    <t>22 Mayo</t>
  </si>
  <si>
    <t>17 Julio</t>
  </si>
  <si>
    <t>18 Septiembre</t>
  </si>
  <si>
    <t>20 Noviembre</t>
  </si>
  <si>
    <t>15 Enero</t>
  </si>
  <si>
    <t>19 Marzo</t>
  </si>
  <si>
    <t>América Central y del Sur</t>
  </si>
  <si>
    <t>21 Mayo</t>
  </si>
  <si>
    <t>Año 2018</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</si>
  <si>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</si>
  <si>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</si>
  <si>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</si>
  <si>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</si>
  <si>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</si>
  <si>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</si>
  <si>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</si>
  <si>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</si>
  <si>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</si>
  <si>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</si>
  <si>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</si>
  <si>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</si>
  <si>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Singapur</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</si>
  <si>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</si>
  <si>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</si>
  <si>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</si>
  <si>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</si>
  <si>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</si>
  <si>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</si>
  <si>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</si>
  <si>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</si>
  <si>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</si>
  <si>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</si>
  <si>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</si>
  <si>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</si>
  <si>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</si>
  <si>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</si>
  <si>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</si>
  <si>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</si>
  <si>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</si>
  <si>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Reino Unido no incluido desde el 1 de febrero de 2020 por su salida de la UE (31 enero 2020).</t>
  </si>
  <si>
    <t xml:space="preserve">        UE **</t>
  </si>
  <si>
    <t xml:space="preserve">Alemania, Australia, Austria, Bélgica, Canadá, Colombia,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</si>
  <si>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Año 2019</t>
  </si>
  <si>
    <t>Tv (%)
2019/2018</t>
  </si>
  <si>
    <t>^</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</si>
  <si>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</si>
  <si>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</si>
  <si>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</si>
  <si>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</si>
  <si>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</si>
  <si>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Corea</t>
  </si>
  <si>
    <t>*** Cisternas o asimilables no cargadas en plantas de regasificación.</t>
  </si>
  <si>
    <t>nov-20</t>
  </si>
  <si>
    <t>17 Noviembre</t>
  </si>
  <si>
    <t>dic-20</t>
  </si>
  <si>
    <t>dic-19</t>
  </si>
  <si>
    <t>4º 2020</t>
  </si>
  <si>
    <t>BOLETÍN ESTADÍSTICO HIDROCARBUROS DICIEMBRE 2020</t>
  </si>
  <si>
    <t>UE **</t>
  </si>
  <si>
    <t>* Tasa de variación respecto al mismo periodo del año anterior // '- igual que 0,0 / ^ distinto de 0,0</t>
  </si>
  <si>
    <t>*** Reino Unido no incluido desde el 1 de febrero de 2020 por su salida de la UE (31 enero 2020).</t>
  </si>
  <si>
    <t>Otras salidas del sistema**</t>
  </si>
  <si>
    <t>UE***</t>
  </si>
  <si>
    <t>Plantas de regasificación **</t>
  </si>
  <si>
    <t>Otras salidas ***</t>
  </si>
  <si>
    <t>* Reino Unido no incluido desde el 1 de febrero de 2020 por su salida de la UE (31 enero 2020).</t>
  </si>
  <si>
    <t>UE*</t>
  </si>
  <si>
    <t>Produccion bruta de refinería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</si>
</sst>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4" formatCode="\^;&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32">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4"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0" fontId="22" fillId="2" borderId="0" xfId="1" applyFont="1" applyFill="1" applyAlignment="1">
      <alignment horizontal="left"/>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 fontId="4" fillId="2" borderId="0" xfId="1" applyNumberFormat="1" applyFill="1" applyAlignment="1">
      <alignment horizontal="right" indent="1"/>
    </xf>
    <xf numFmtId="1" fontId="4" fillId="11" borderId="0" xfId="1" applyNumberFormat="1" applyFill="1" applyAlignment="1">
      <alignment horizontal="right" indent="1"/>
    </xf>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30" fillId="2" borderId="0" xfId="0" quotePrefix="1" applyFont="1" applyFill="1" applyAlignment="1"/>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0" fontId="8" fillId="9" borderId="12" xfId="0" applyFont="1" applyFill="1" applyBorder="1" applyAlignment="1"/>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4" fillId="2" borderId="4" xfId="1" quotePrefix="1" applyFill="1" applyBorder="1" applyAlignment="1">
      <alignment horizontal="center" vertical="center"/>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68" fontId="31" fillId="2" borderId="0" xfId="0" applyNumberFormat="1" applyFon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0" fontId="8" fillId="2" borderId="15" xfId="0" applyFont="1" applyFill="1" applyBorder="1" applyAlignment="1"/>
    <xf numFmtId="171" fontId="17" fillId="2" borderId="2" xfId="0" applyNumberFormat="1"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24"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68" fontId="13" fillId="2" borderId="0" xfId="0" applyNumberFormat="1" applyFont="1" applyFill="1" applyAlignment="1">
      <alignment horizontal="right"/>
    </xf>
    <xf numFmtId="168" fontId="31" fillId="2" borderId="0" xfId="0" applyNumberFormat="1" applyFont="1" applyFill="1" applyAlignment="1">
      <alignment horizontal="right"/>
    </xf>
    <xf numFmtId="0" fontId="22" fillId="2" borderId="0" xfId="0" quotePrefix="1" applyFont="1" applyFill="1"/>
    <xf numFmtId="0" fontId="22" fillId="2" borderId="0" xfId="0" quotePrefix="1" applyFont="1" applyFill="1" applyAlignment="1"/>
    <xf numFmtId="0" fontId="22" fillId="2" borderId="0" xfId="0" quotePrefix="1" applyFont="1" applyFill="1" applyAlignment="1"/>
    <xf numFmtId="0" fontId="22" fillId="0" borderId="0" xfId="1" applyFont="1" applyAlignment="1">
      <alignment horizontal="right"/>
    </xf>
    <xf numFmtId="3" fontId="4" fillId="6" borderId="0" xfId="1" quotePrefix="1" applyNumberFormat="1" applyFill="1" applyAlignment="1">
      <alignment horizontal="right"/>
    </xf>
    <xf numFmtId="0" fontId="3" fillId="2" borderId="0" xfId="0" applyFont="1" applyFill="1" applyAlignment="1">
      <alignment horizontal="lef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4" fillId="2" borderId="3" xfId="1" quotePrefix="1" applyFill="1" applyBorder="1" applyAlignment="1">
      <alignment horizontal="center" vertical="center"/>
    </xf>
    <xf numFmtId="0" fontId="4" fillId="2" borderId="0" xfId="1" quotePrefix="1" applyFill="1" applyAlignment="1">
      <alignment horizontal="center" vertical="center"/>
    </xf>
    <xf numFmtId="0" fontId="4" fillId="2" borderId="1" xfId="1" quotePrefix="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AB5298E8-D83F-4EBF-B888-090E4C07DF72}"/>
    <cellStyle name="Millares 2 2 2 2 3" xfId="95" xr:uid="{4463E5BB-13D9-4A69-A46C-2B801DF44A1A}"/>
    <cellStyle name="Millares 2 2 2 3" xfId="59" xr:uid="{00000000-0005-0000-0000-000007000000}"/>
    <cellStyle name="Millares 2 2 2 3 2" xfId="107" xr:uid="{4F07969A-E6A5-4E60-870E-EBFDE08F4056}"/>
    <cellStyle name="Millares 2 2 2 4" xfId="83" xr:uid="{0552EDDC-9306-45B7-8ADE-8F00D137F2E7}"/>
    <cellStyle name="Millares 2 2 3" xfId="43" xr:uid="{00000000-0005-0000-0000-000008000000}"/>
    <cellStyle name="Millares 2 2 3 2" xfId="67" xr:uid="{00000000-0005-0000-0000-000009000000}"/>
    <cellStyle name="Millares 2 2 3 2 2" xfId="115" xr:uid="{D030771A-19DC-48E1-8550-61B4CC42B2B2}"/>
    <cellStyle name="Millares 2 2 3 3" xfId="91" xr:uid="{D416977E-ACE0-41CE-B037-0646826BAFFE}"/>
    <cellStyle name="Millares 2 2 4" xfId="55" xr:uid="{00000000-0005-0000-0000-00000A000000}"/>
    <cellStyle name="Millares 2 2 4 2" xfId="103" xr:uid="{5E13E1D1-C676-403E-93D7-8D887EC008C9}"/>
    <cellStyle name="Millares 2 2 5" xfId="79" xr:uid="{6C8C3B9C-5790-4F9B-BE6B-5C0C44AFA722}"/>
    <cellStyle name="Millares 2 3" xfId="33" xr:uid="{00000000-0005-0000-0000-00000B000000}"/>
    <cellStyle name="Millares 2 3 2" xfId="45" xr:uid="{00000000-0005-0000-0000-00000C000000}"/>
    <cellStyle name="Millares 2 3 2 2" xfId="69" xr:uid="{00000000-0005-0000-0000-00000D000000}"/>
    <cellStyle name="Millares 2 3 2 2 2" xfId="117" xr:uid="{E7AE0E8C-A554-4DCE-B18A-FD186B28D3B2}"/>
    <cellStyle name="Millares 2 3 2 3" xfId="93" xr:uid="{29886EB0-1132-4E92-99BB-DCC1999E3199}"/>
    <cellStyle name="Millares 2 3 3" xfId="57" xr:uid="{00000000-0005-0000-0000-00000E000000}"/>
    <cellStyle name="Millares 2 3 3 2" xfId="105" xr:uid="{069F0CB0-3C61-4929-AB3F-3BA5E65DC0AF}"/>
    <cellStyle name="Millares 2 3 4" xfId="81" xr:uid="{D5B83672-3978-41C5-A72C-83B44DF76B64}"/>
    <cellStyle name="Millares 2 4" xfId="28" xr:uid="{00000000-0005-0000-0000-00000F000000}"/>
    <cellStyle name="Millares 2 4 2" xfId="41" xr:uid="{00000000-0005-0000-0000-000010000000}"/>
    <cellStyle name="Millares 2 4 2 2" xfId="65" xr:uid="{00000000-0005-0000-0000-000011000000}"/>
    <cellStyle name="Millares 2 4 2 2 2" xfId="113" xr:uid="{32B7CC22-9710-4D01-B532-B66B26367807}"/>
    <cellStyle name="Millares 2 4 2 3" xfId="89" xr:uid="{EDCA2326-75D3-4B69-B3A5-C1FFCD617D6A}"/>
    <cellStyle name="Millares 2 4 3" xfId="53" xr:uid="{00000000-0005-0000-0000-000012000000}"/>
    <cellStyle name="Millares 2 4 3 2" xfId="101" xr:uid="{99CBDCFC-8462-4EB7-B2A8-C45E29FCFEF9}"/>
    <cellStyle name="Millares 2 4 4" xfId="77" xr:uid="{4DE0CF0C-748C-422F-8490-85985F0A321B}"/>
    <cellStyle name="Millares 2 5" xfId="37" xr:uid="{00000000-0005-0000-0000-000013000000}"/>
    <cellStyle name="Millares 2 5 2" xfId="61" xr:uid="{00000000-0005-0000-0000-000014000000}"/>
    <cellStyle name="Millares 2 5 2 2" xfId="109" xr:uid="{D05E1051-1699-4873-877F-FDF0BB11053D}"/>
    <cellStyle name="Millares 2 5 3" xfId="85" xr:uid="{DFE86C5D-DF65-4474-9DA3-4E7F4ECB23C9}"/>
    <cellStyle name="Millares 2 6" xfId="49" xr:uid="{00000000-0005-0000-0000-000015000000}"/>
    <cellStyle name="Millares 2 6 2" xfId="97" xr:uid="{A76AB05E-31D1-4F7D-81F9-CB9AFCD1FCB9}"/>
    <cellStyle name="Millares 2 7" xfId="73" xr:uid="{09E49D7D-3360-466B-8C9C-858FC31F954A}"/>
    <cellStyle name="Millares 3" xfId="16" xr:uid="{00000000-0005-0000-0000-000016000000}"/>
    <cellStyle name="Millares 3 2" xfId="34" xr:uid="{00000000-0005-0000-0000-000017000000}"/>
    <cellStyle name="Millares 3 2 2" xfId="46" xr:uid="{00000000-0005-0000-0000-000018000000}"/>
    <cellStyle name="Millares 3 2 2 2" xfId="70" xr:uid="{00000000-0005-0000-0000-000019000000}"/>
    <cellStyle name="Millares 3 2 2 2 2" xfId="118" xr:uid="{CC3AB034-1474-40E4-B72B-B8F8773AFCAB}"/>
    <cellStyle name="Millares 3 2 2 3" xfId="94" xr:uid="{BFE33F99-F44C-4BB2-89A3-D960019ECC0B}"/>
    <cellStyle name="Millares 3 2 3" xfId="58" xr:uid="{00000000-0005-0000-0000-00001A000000}"/>
    <cellStyle name="Millares 3 2 3 2" xfId="106" xr:uid="{C4835D1B-C5A0-4F37-B773-54F6A6130236}"/>
    <cellStyle name="Millares 3 2 4" xfId="82" xr:uid="{AED7A87F-8FF8-4D52-999C-0B633BA3A568}"/>
    <cellStyle name="Millares 3 3" xfId="30" xr:uid="{00000000-0005-0000-0000-00001B000000}"/>
    <cellStyle name="Millares 3 3 2" xfId="42" xr:uid="{00000000-0005-0000-0000-00001C000000}"/>
    <cellStyle name="Millares 3 3 2 2" xfId="66" xr:uid="{00000000-0005-0000-0000-00001D000000}"/>
    <cellStyle name="Millares 3 3 2 2 2" xfId="114" xr:uid="{CFDEFE1E-22BD-4B8C-8244-BCD2AAD522A7}"/>
    <cellStyle name="Millares 3 3 2 3" xfId="90" xr:uid="{F788FD0E-C460-4779-84C0-9D156813CB13}"/>
    <cellStyle name="Millares 3 3 3" xfId="54" xr:uid="{00000000-0005-0000-0000-00001E000000}"/>
    <cellStyle name="Millares 3 3 3 2" xfId="102" xr:uid="{41976BCB-B287-402B-887E-9ABE1980EBF3}"/>
    <cellStyle name="Millares 3 3 4" xfId="78" xr:uid="{AB575F13-0951-43F1-AA26-0A964CC35097}"/>
    <cellStyle name="Millares 3 4" xfId="36" xr:uid="{00000000-0005-0000-0000-00001F000000}"/>
    <cellStyle name="Millares 3 4 2" xfId="60" xr:uid="{00000000-0005-0000-0000-000020000000}"/>
    <cellStyle name="Millares 3 4 2 2" xfId="108" xr:uid="{16720587-2DBD-45B5-93EB-2DAC4D3EC064}"/>
    <cellStyle name="Millares 3 4 3" xfId="84" xr:uid="{5A0EED20-EDD3-4E06-8FEA-58F69B508011}"/>
    <cellStyle name="Millares 3 5" xfId="48" xr:uid="{00000000-0005-0000-0000-000021000000}"/>
    <cellStyle name="Millares 3 5 2" xfId="96" xr:uid="{5813BAD7-10FF-4773-B0E3-1531E74EBF14}"/>
    <cellStyle name="Millares 3 6" xfId="72" xr:uid="{A47D41FF-838C-4686-B3CB-37058116C8DA}"/>
    <cellStyle name="Millares 4" xfId="32" xr:uid="{00000000-0005-0000-0000-000022000000}"/>
    <cellStyle name="Millares 4 2" xfId="44" xr:uid="{00000000-0005-0000-0000-000023000000}"/>
    <cellStyle name="Millares 4 2 2" xfId="68" xr:uid="{00000000-0005-0000-0000-000024000000}"/>
    <cellStyle name="Millares 4 2 2 2" xfId="116" xr:uid="{254DC0A8-EAEF-4FF9-97CE-8466DA77D5B7}"/>
    <cellStyle name="Millares 4 2 3" xfId="92" xr:uid="{0F8A5C0E-4647-4DB4-8231-257FF1391BA6}"/>
    <cellStyle name="Millares 4 3" xfId="56" xr:uid="{00000000-0005-0000-0000-000025000000}"/>
    <cellStyle name="Millares 4 3 2" xfId="104" xr:uid="{ABB40250-D83A-449A-A386-A0C11DE9F1D3}"/>
    <cellStyle name="Millares 4 4" xfId="80" xr:uid="{A55C60B8-3FF8-4541-B988-6935714D9076}"/>
    <cellStyle name="Millares 5" xfId="25" xr:uid="{00000000-0005-0000-0000-000026000000}"/>
    <cellStyle name="Millares 5 2" xfId="40" xr:uid="{00000000-0005-0000-0000-000027000000}"/>
    <cellStyle name="Millares 5 2 2" xfId="64" xr:uid="{00000000-0005-0000-0000-000028000000}"/>
    <cellStyle name="Millares 5 2 2 2" xfId="112" xr:uid="{F794421C-6974-42EA-97DF-144E81F28EEA}"/>
    <cellStyle name="Millares 5 2 3" xfId="88" xr:uid="{32B60586-B3B2-4663-91AD-322C60F01701}"/>
    <cellStyle name="Millares 5 3" xfId="52" xr:uid="{00000000-0005-0000-0000-000029000000}"/>
    <cellStyle name="Millares 5 3 2" xfId="100" xr:uid="{1A23838B-D4CD-46B6-AC1A-7AED16B977EA}"/>
    <cellStyle name="Millares 5 4" xfId="76" xr:uid="{BBA4974D-40EF-4EB8-8CD6-6D8F88D1F772}"/>
    <cellStyle name="Millares 6" xfId="39" xr:uid="{00000000-0005-0000-0000-00002A000000}"/>
    <cellStyle name="Millares 6 2" xfId="63" xr:uid="{00000000-0005-0000-0000-00002B000000}"/>
    <cellStyle name="Millares 6 2 2" xfId="111" xr:uid="{3B814AFF-99C8-494F-BA01-D4A48324B696}"/>
    <cellStyle name="Millares 6 3" xfId="87" xr:uid="{7F3B60E4-1EE3-4F16-B6C0-E434E585392E}"/>
    <cellStyle name="Millares 7" xfId="51" xr:uid="{00000000-0005-0000-0000-00002C000000}"/>
    <cellStyle name="Millares 7 2" xfId="99" xr:uid="{BEF0A693-03BA-46C0-A66D-E41E00702784}"/>
    <cellStyle name="Millares 8" xfId="75" xr:uid="{A71B9AC1-10C7-4F0D-AB59-39813D116C54}"/>
    <cellStyle name="Moneda 2" xfId="18" xr:uid="{00000000-0005-0000-0000-00002D000000}"/>
    <cellStyle name="Moneda 2 2" xfId="38" xr:uid="{00000000-0005-0000-0000-00002E000000}"/>
    <cellStyle name="Moneda 2 2 2" xfId="62" xr:uid="{00000000-0005-0000-0000-00002F000000}"/>
    <cellStyle name="Moneda 2 2 2 2" xfId="110" xr:uid="{3489BE25-AC93-4938-8982-FA4107C13337}"/>
    <cellStyle name="Moneda 2 2 3" xfId="86" xr:uid="{2DA6BA2C-46D9-45D0-ADDC-AD2FADAF342A}"/>
    <cellStyle name="Moneda 2 3" xfId="50" xr:uid="{00000000-0005-0000-0000-000030000000}"/>
    <cellStyle name="Moneda 2 3 2" xfId="98" xr:uid="{C323933C-4481-472E-AB2C-34B013483919}"/>
    <cellStyle name="Moneda 2 4" xfId="74" xr:uid="{6DA3F928-9546-4CAC-AD23-257ED89C2A63}"/>
    <cellStyle name="Normal" xfId="0" builtinId="0"/>
    <cellStyle name="Normal 11" xfId="9" xr:uid="{00000000-0005-0000-0000-000032000000}"/>
    <cellStyle name="Normal 2" xfId="1" xr:uid="{00000000-0005-0000-0000-000033000000}"/>
    <cellStyle name="Normal 2 2" xfId="3" xr:uid="{00000000-0005-0000-0000-000034000000}"/>
    <cellStyle name="Normal 2 3" xfId="12" xr:uid="{00000000-0005-0000-0000-000035000000}"/>
    <cellStyle name="Normal 2 3 2" xfId="14" xr:uid="{00000000-0005-0000-0000-000036000000}"/>
    <cellStyle name="Normal 3" xfId="4" xr:uid="{00000000-0005-0000-0000-000037000000}"/>
    <cellStyle name="Normal 3 2" xfId="13" xr:uid="{00000000-0005-0000-0000-000038000000}"/>
    <cellStyle name="Normal 3 2 2" xfId="27" xr:uid="{00000000-0005-0000-0000-000039000000}"/>
    <cellStyle name="Normal 3 2 3" xfId="26" xr:uid="{00000000-0005-0000-0000-00003A000000}"/>
    <cellStyle name="Normal 3 3" xfId="19" xr:uid="{00000000-0005-0000-0000-00003B000000}"/>
    <cellStyle name="Normal 3 4" xfId="29" xr:uid="{00000000-0005-0000-0000-00003C000000}"/>
    <cellStyle name="Normal 4" xfId="11" xr:uid="{00000000-0005-0000-0000-00003D000000}"/>
    <cellStyle name="Normal 4 2" xfId="20" xr:uid="{00000000-0005-0000-0000-00003E000000}"/>
    <cellStyle name="Normal 5" xfId="10" xr:uid="{00000000-0005-0000-0000-00003F000000}"/>
    <cellStyle name="Normal 5 2" xfId="21" xr:uid="{00000000-0005-0000-0000-000040000000}"/>
    <cellStyle name="Normal 6" xfId="15" xr:uid="{00000000-0005-0000-0000-000041000000}"/>
    <cellStyle name="Normal 7" xfId="6" xr:uid="{00000000-0005-0000-0000-000042000000}"/>
    <cellStyle name="Normal 8" xfId="5" xr:uid="{00000000-0005-0000-0000-000043000000}"/>
    <cellStyle name="Normal 8 2" xfId="8" xr:uid="{00000000-0005-0000-0000-000044000000}"/>
    <cellStyle name="Porcentaje 2" xfId="22" xr:uid="{00000000-0005-0000-0000-000045000000}"/>
    <cellStyle name="Porcentual 2" xfId="7" xr:uid="{00000000-0005-0000-0000-000046000000}"/>
    <cellStyle name="Titular_gráfico" xfId="23" xr:uid="{00000000-0005-0000-0000-000047000000}"/>
  </cellStyles>
  <dxfs count="186">
    <dxf>
      <numFmt numFmtId="185" formatCode="\^"/>
    </dxf>
    <dxf>
      <numFmt numFmtId="184" formatCode="\^;&quot;^&quot;"/>
    </dxf>
    <dxf>
      <numFmt numFmtId="185" formatCode="\^"/>
    </dxf>
    <dxf>
      <numFmt numFmtId="184" formatCode="\^;&quot;^&quot;"/>
    </dxf>
    <dxf>
      <numFmt numFmtId="186" formatCode="&quot;-&quot;"/>
    </dxf>
    <dxf>
      <numFmt numFmtId="186" formatCode="&quot;-&quot;"/>
    </dxf>
    <dxf>
      <numFmt numFmtId="187" formatCode="\^;\^;\^"/>
    </dxf>
    <dxf>
      <numFmt numFmtId="186" formatCode="&quot;-&quot;"/>
    </dxf>
    <dxf>
      <numFmt numFmtId="187" formatCode="\^;\^;\^"/>
    </dxf>
    <dxf>
      <numFmt numFmtId="186" formatCode="&quot;-&quot;"/>
    </dxf>
    <dxf>
      <numFmt numFmtId="187" formatCode="\^;\^;\^"/>
    </dxf>
    <dxf>
      <numFmt numFmtId="186" formatCode="&quot;-&quot;"/>
    </dxf>
    <dxf>
      <numFmt numFmtId="187" formatCode="\^;\^;\^"/>
    </dxf>
    <dxf>
      <numFmt numFmtId="186" formatCode="&quot;-&quot;"/>
    </dxf>
    <dxf>
      <numFmt numFmtId="187" formatCode="\^;\^;\^"/>
    </dxf>
    <dxf>
      <numFmt numFmtId="186" formatCode="&quot;-&quot;"/>
    </dxf>
    <dxf>
      <numFmt numFmtId="185" formatCode="\^"/>
    </dxf>
    <dxf>
      <numFmt numFmtId="187" formatCode="\^;\^;\^"/>
    </dxf>
    <dxf>
      <numFmt numFmtId="186" formatCode="&quot;-&quot;"/>
    </dxf>
    <dxf>
      <numFmt numFmtId="185" formatCode="\^"/>
    </dxf>
    <dxf>
      <numFmt numFmtId="185" formatCode="\^"/>
    </dxf>
    <dxf>
      <numFmt numFmtId="185" formatCode="\^"/>
    </dxf>
    <dxf>
      <numFmt numFmtId="188" formatCode="&quot;^&quot;"/>
    </dxf>
    <dxf>
      <numFmt numFmtId="188" formatCode="&quot;^&quot;"/>
    </dxf>
    <dxf>
      <numFmt numFmtId="185" formatCode="\^"/>
    </dxf>
    <dxf>
      <numFmt numFmtId="185" formatCode="\^"/>
    </dxf>
    <dxf>
      <numFmt numFmtId="185" formatCode="\^"/>
    </dxf>
    <dxf>
      <numFmt numFmtId="185" formatCode="\^"/>
    </dxf>
    <dxf>
      <numFmt numFmtId="186" formatCode="&quot;-&quot;"/>
    </dxf>
    <dxf>
      <numFmt numFmtId="185" formatCode="\^"/>
    </dxf>
    <dxf>
      <numFmt numFmtId="185" formatCode="\^"/>
    </dxf>
    <dxf>
      <numFmt numFmtId="185" formatCode="\^"/>
    </dxf>
    <dxf>
      <numFmt numFmtId="187" formatCode="\^;\^;\^"/>
    </dxf>
    <dxf>
      <numFmt numFmtId="187"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4" formatCode="\^;&quot;^&quot;"/>
    </dxf>
    <dxf>
      <numFmt numFmtId="185" formatCode="\^"/>
    </dxf>
    <dxf>
      <numFmt numFmtId="184" formatCode="\^;&quot;^&quot;"/>
    </dxf>
    <dxf>
      <numFmt numFmtId="185" formatCode="\^"/>
    </dxf>
    <dxf>
      <numFmt numFmtId="184" formatCode="\^;&quot;^&quot;"/>
    </dxf>
    <dxf>
      <numFmt numFmtId="185" formatCode="\^"/>
    </dxf>
    <dxf>
      <numFmt numFmtId="184" formatCode="\^;&quot;^&quot;"/>
    </dxf>
    <dxf>
      <numFmt numFmtId="186" formatCode="&quot;-&quot;"/>
    </dxf>
    <dxf>
      <numFmt numFmtId="187" formatCode="\^;\^;\^"/>
    </dxf>
    <dxf>
      <numFmt numFmtId="186" formatCode="&quot;-&quot;"/>
    </dxf>
    <dxf>
      <numFmt numFmtId="187"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6" formatCode="&quot;-&quot;"/>
    </dxf>
    <dxf>
      <numFmt numFmtId="185" formatCode="\^"/>
    </dxf>
    <dxf>
      <numFmt numFmtId="185" formatCode="\^"/>
    </dxf>
    <dxf>
      <numFmt numFmtId="186" formatCode="&quot;-&quot;"/>
    </dxf>
    <dxf>
      <numFmt numFmtId="185" formatCode="\^"/>
    </dxf>
    <dxf>
      <numFmt numFmtId="185" formatCode="\^"/>
    </dxf>
    <dxf>
      <numFmt numFmtId="186"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
    </dxf>
    <dxf>
      <numFmt numFmtId="185" formatCode="\^"/>
    </dxf>
    <dxf>
      <numFmt numFmtId="185" formatCode="\^"/>
    </dxf>
    <dxf>
      <numFmt numFmtId="186" formatCode="&quot;-&quot;"/>
    </dxf>
    <dxf>
      <numFmt numFmtId="186" formatCode="&quot;-&quot;"/>
    </dxf>
    <dxf>
      <numFmt numFmtId="185" formatCode="\^"/>
    </dxf>
    <dxf>
      <numFmt numFmtId="185" formatCode="\^"/>
    </dxf>
    <dxf>
      <numFmt numFmtId="185" formatCode="\^"/>
    </dxf>
    <dxf>
      <numFmt numFmtId="185" formatCode="\^"/>
    </dxf>
    <dxf>
      <numFmt numFmtId="185" formatCode="\^"/>
    </dxf>
    <dxf>
      <numFmt numFmtId="185" formatCode="\^"/>
    </dxf>
    <dxf>
      <numFmt numFmtId="186" formatCode="&quot;-&quot;"/>
    </dxf>
    <dxf>
      <numFmt numFmtId="186" formatCode="&quot;-&quot;"/>
    </dxf>
    <dxf>
      <numFmt numFmtId="185" formatCode="\^"/>
    </dxf>
    <dxf>
      <numFmt numFmtId="185" formatCode="\^"/>
    </dxf>
    <dxf>
      <numFmt numFmtId="185" formatCode="\^"/>
    </dxf>
    <dxf>
      <numFmt numFmtId="185" formatCode="\^"/>
    </dxf>
    <dxf>
      <numFmt numFmtId="187" formatCode="\^;\^;\^"/>
    </dxf>
    <dxf>
      <numFmt numFmtId="186"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6" formatCode="&quot;-&quot;"/>
    </dxf>
    <dxf>
      <numFmt numFmtId="186" formatCode="&quot;-&quot;"/>
    </dxf>
    <dxf>
      <numFmt numFmtId="185" formatCode="\^"/>
    </dxf>
    <dxf>
      <numFmt numFmtId="185" formatCode="\^"/>
    </dxf>
    <dxf>
      <numFmt numFmtId="186" formatCode="&quot;-&quot;"/>
    </dxf>
    <dxf>
      <numFmt numFmtId="186" formatCode="&quot;-&quot;"/>
    </dxf>
    <dxf>
      <numFmt numFmtId="186" formatCode="&quot;-&quot;"/>
    </dxf>
    <dxf>
      <numFmt numFmtId="185" formatCode="\^"/>
    </dxf>
    <dxf>
      <numFmt numFmtId="185" formatCode="\^"/>
    </dxf>
    <dxf>
      <numFmt numFmtId="186" formatCode="&quot;-&quot;"/>
    </dxf>
    <dxf>
      <numFmt numFmtId="185" formatCode="\^"/>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5" formatCode="\^"/>
    </dxf>
    <dxf>
      <numFmt numFmtId="186" formatCode="&quot;-&quot;"/>
    </dxf>
    <dxf>
      <numFmt numFmtId="186" formatCode="&quot;-&quot;"/>
    </dxf>
    <dxf>
      <numFmt numFmtId="185" formatCode="\^"/>
    </dxf>
    <dxf>
      <numFmt numFmtId="185" formatCode="\^"/>
    </dxf>
    <dxf>
      <numFmt numFmtId="185" formatCode="\^"/>
    </dxf>
    <dxf>
      <numFmt numFmtId="184" formatCode="\^;&quot;^&quot;"/>
    </dxf>
    <dxf>
      <numFmt numFmtId="185" formatCode="\^"/>
    </dxf>
    <dxf>
      <numFmt numFmtId="185" formatCode="\^"/>
    </dxf>
    <dxf>
      <numFmt numFmtId="185" formatCode="\^"/>
    </dxf>
    <dxf>
      <numFmt numFmtId="185" formatCode="\^"/>
    </dxf>
    <dxf>
      <numFmt numFmtId="186" formatCode="&quot;-&quot;"/>
    </dxf>
    <dxf>
      <numFmt numFmtId="185" formatCode="\^"/>
    </dxf>
    <dxf>
      <numFmt numFmtId="185" formatCode="\^"/>
    </dxf>
    <dxf>
      <numFmt numFmtId="186"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96875" defaultRowHeight="15" customHeight="1" x14ac:dyDescent="0.25"/>
  <cols>
    <col min="1" max="1" width="9" style="3" customWidth="1"/>
    <col min="2" max="2" width="3.796875" style="3" customWidth="1"/>
    <col min="3" max="3" width="7.5" style="3" customWidth="1"/>
    <col min="4" max="4" width="4.59765625" style="3" customWidth="1"/>
    <col min="5" max="5" width="8.296875" style="3" customWidth="1"/>
    <col min="6" max="9" width="11.296875" style="3"/>
    <col min="10" max="10" width="12.796875" style="3" customWidth="1"/>
    <col min="11" max="16384" width="11.296875" style="3"/>
  </cols>
  <sheetData>
    <row r="2" spans="1:9" ht="15" customHeight="1" x14ac:dyDescent="0.3">
      <c r="A2" s="2" t="s">
        <v>671</v>
      </c>
    </row>
    <row r="3" spans="1:9" ht="15" customHeight="1" x14ac:dyDescent="0.25">
      <c r="A3" s="521">
        <v>44166</v>
      </c>
    </row>
    <row r="4" spans="1:9" ht="15" customHeight="1" x14ac:dyDescent="0.3">
      <c r="A4" s="767" t="s">
        <v>19</v>
      </c>
      <c r="B4" s="767"/>
      <c r="C4" s="767"/>
      <c r="D4" s="767"/>
      <c r="E4" s="767"/>
      <c r="F4" s="767"/>
      <c r="G4" s="767"/>
    </row>
    <row r="5" spans="1:9" ht="15" customHeight="1" x14ac:dyDescent="0.3">
      <c r="A5" s="4"/>
      <c r="B5" s="4"/>
      <c r="C5" s="4"/>
      <c r="D5" s="4"/>
      <c r="E5" s="4"/>
      <c r="F5" s="4"/>
      <c r="G5" s="4"/>
    </row>
    <row r="6" spans="1:9" ht="15" customHeight="1" x14ac:dyDescent="0.3">
      <c r="A6" s="6" t="s">
        <v>0</v>
      </c>
      <c r="B6" s="14"/>
      <c r="C6" s="14"/>
      <c r="D6" s="14"/>
      <c r="E6" s="14"/>
      <c r="F6" s="14"/>
      <c r="G6" s="14"/>
    </row>
    <row r="7" spans="1:9" ht="15" customHeight="1" x14ac:dyDescent="0.3">
      <c r="A7" s="6"/>
      <c r="B7" s="14"/>
      <c r="C7" s="14"/>
      <c r="D7" s="14"/>
      <c r="E7" s="14"/>
      <c r="F7" s="14"/>
      <c r="G7" s="14"/>
    </row>
    <row r="8" spans="1:9" ht="15" customHeight="1" x14ac:dyDescent="0.3">
      <c r="A8" s="14"/>
      <c r="B8" s="14"/>
      <c r="C8" s="67" t="s">
        <v>0</v>
      </c>
      <c r="D8" s="9"/>
      <c r="E8" s="14"/>
      <c r="F8" s="14"/>
      <c r="G8" s="14"/>
    </row>
    <row r="9" spans="1:9" ht="15" customHeight="1" x14ac:dyDescent="0.25">
      <c r="A9" s="14"/>
      <c r="B9" s="14"/>
      <c r="C9" s="68" t="s">
        <v>105</v>
      </c>
      <c r="D9" s="9"/>
      <c r="E9" s="9"/>
      <c r="F9" s="9"/>
      <c r="G9" s="9"/>
      <c r="H9" s="8"/>
      <c r="I9" s="8"/>
    </row>
    <row r="10" spans="1:9" ht="15" customHeight="1" x14ac:dyDescent="0.25">
      <c r="A10" s="14"/>
      <c r="B10" s="14"/>
      <c r="C10" s="68" t="s">
        <v>23</v>
      </c>
      <c r="D10" s="9"/>
      <c r="E10" s="9"/>
      <c r="F10" s="9"/>
      <c r="G10" s="9"/>
    </row>
    <row r="11" spans="1:9" ht="15" customHeight="1" x14ac:dyDescent="0.3">
      <c r="A11" s="14"/>
      <c r="B11" s="14"/>
      <c r="C11" s="14"/>
      <c r="D11" s="14"/>
      <c r="E11" s="14"/>
      <c r="F11" s="14"/>
      <c r="G11" s="14"/>
      <c r="H11" s="5"/>
    </row>
    <row r="12" spans="1:9" ht="15" customHeight="1" x14ac:dyDescent="0.25">
      <c r="A12" s="6" t="s">
        <v>2</v>
      </c>
      <c r="H12" s="7"/>
    </row>
    <row r="13" spans="1:9" ht="15" customHeight="1" x14ac:dyDescent="0.3">
      <c r="A13" s="6"/>
    </row>
    <row r="14" spans="1:9" s="6" customFormat="1" ht="15" customHeight="1" x14ac:dyDescent="0.25">
      <c r="B14" s="6" t="s">
        <v>13</v>
      </c>
    </row>
    <row r="16" spans="1:9" ht="15" customHeight="1" x14ac:dyDescent="0.25">
      <c r="C16" s="8" t="s">
        <v>5</v>
      </c>
      <c r="D16" s="8"/>
      <c r="E16" s="8"/>
      <c r="F16" s="8"/>
    </row>
    <row r="17" spans="2:9" ht="15" customHeight="1" x14ac:dyDescent="0.25">
      <c r="C17" s="219" t="s">
        <v>511</v>
      </c>
      <c r="D17" s="219"/>
      <c r="E17" s="219"/>
      <c r="F17" s="219"/>
      <c r="G17" s="219"/>
      <c r="H17" s="219"/>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519</v>
      </c>
      <c r="D20" s="8"/>
      <c r="E20" s="8"/>
      <c r="F20" s="8"/>
      <c r="G20" s="8"/>
      <c r="H20" s="8"/>
      <c r="I20" s="8"/>
    </row>
    <row r="21" spans="2:9" ht="15" customHeight="1" x14ac:dyDescent="0.25">
      <c r="C21" s="8" t="s">
        <v>27</v>
      </c>
      <c r="D21" s="8"/>
      <c r="E21" s="8"/>
      <c r="F21" s="11"/>
      <c r="G21" s="11"/>
      <c r="H21" s="11"/>
      <c r="I21" s="11"/>
    </row>
    <row r="22" spans="2:9" ht="15" customHeight="1" x14ac:dyDescent="0.25">
      <c r="C22" s="8" t="s">
        <v>200</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19" t="s">
        <v>521</v>
      </c>
      <c r="D25" s="219"/>
      <c r="E25" s="219"/>
      <c r="F25" s="219"/>
      <c r="G25" s="8"/>
      <c r="H25" s="8"/>
    </row>
    <row r="26" spans="2:9" ht="15" customHeight="1" x14ac:dyDescent="0.25">
      <c r="C26" s="219" t="s">
        <v>33</v>
      </c>
      <c r="D26" s="219"/>
      <c r="E26" s="219"/>
      <c r="F26" s="219"/>
      <c r="G26" s="8"/>
      <c r="H26" s="8"/>
    </row>
    <row r="27" spans="2:9" ht="15" customHeight="1" x14ac:dyDescent="0.25">
      <c r="C27" s="219" t="s">
        <v>447</v>
      </c>
      <c r="D27" s="219"/>
      <c r="E27" s="219"/>
      <c r="F27" s="219"/>
      <c r="G27" s="219"/>
      <c r="H27" s="219"/>
      <c r="I27" s="8"/>
    </row>
    <row r="28" spans="2:9" ht="15" customHeight="1" x14ac:dyDescent="0.25">
      <c r="C28" s="8" t="s">
        <v>6</v>
      </c>
      <c r="D28" s="8"/>
      <c r="E28" s="8"/>
      <c r="F28" s="11"/>
    </row>
    <row r="29" spans="2:9" s="6" customFormat="1" ht="15" customHeight="1" x14ac:dyDescent="0.25">
      <c r="B29" s="3"/>
      <c r="C29" s="8" t="s">
        <v>29</v>
      </c>
      <c r="D29" s="8"/>
      <c r="E29" s="8"/>
      <c r="F29" s="11"/>
      <c r="G29" s="3"/>
    </row>
    <row r="30" spans="2:9" ht="15" customHeight="1" x14ac:dyDescent="0.25">
      <c r="C30" s="8" t="s">
        <v>451</v>
      </c>
      <c r="D30" s="8"/>
      <c r="E30" s="8"/>
      <c r="F30" s="8"/>
      <c r="G30" s="8"/>
    </row>
    <row r="31" spans="2:9" ht="15" customHeight="1" x14ac:dyDescent="0.25">
      <c r="C31" s="8" t="s">
        <v>7</v>
      </c>
      <c r="D31" s="8"/>
      <c r="E31" s="8"/>
      <c r="F31" s="8"/>
      <c r="G31" s="6"/>
      <c r="H31" s="11"/>
    </row>
    <row r="33" spans="1:9" ht="15" customHeight="1" x14ac:dyDescent="0.25">
      <c r="B33" s="6" t="s">
        <v>16</v>
      </c>
      <c r="C33" s="6"/>
      <c r="D33" s="11"/>
      <c r="E33" s="11"/>
      <c r="F33" s="11"/>
      <c r="G33" s="11"/>
    </row>
    <row r="34" spans="1:9" ht="15" customHeight="1" x14ac:dyDescent="0.25">
      <c r="D34" s="11"/>
      <c r="E34" s="11"/>
      <c r="F34" s="11"/>
      <c r="G34" s="11"/>
      <c r="H34" s="11"/>
    </row>
    <row r="35" spans="1:9" ht="15" customHeight="1" x14ac:dyDescent="0.25">
      <c r="C35" s="8" t="s">
        <v>248</v>
      </c>
      <c r="D35" s="8"/>
      <c r="E35" s="8"/>
      <c r="F35" s="8"/>
      <c r="G35" s="8"/>
    </row>
    <row r="36" spans="1:9" ht="15" customHeight="1" x14ac:dyDescent="0.25">
      <c r="C36" s="8" t="s">
        <v>225</v>
      </c>
      <c r="D36" s="8"/>
      <c r="E36" s="8"/>
      <c r="F36" s="8"/>
      <c r="G36" s="11"/>
    </row>
    <row r="37" spans="1:9" ht="15" customHeight="1" x14ac:dyDescent="0.25">
      <c r="A37" s="6"/>
      <c r="C37" s="219" t="s">
        <v>34</v>
      </c>
      <c r="D37" s="219"/>
      <c r="E37" s="219"/>
      <c r="F37" s="219"/>
      <c r="G37" s="219"/>
      <c r="H37" s="8"/>
      <c r="I37" s="8"/>
    </row>
    <row r="38" spans="1:9" ht="15" customHeight="1" x14ac:dyDescent="0.25">
      <c r="A38" s="6"/>
      <c r="C38" s="219" t="s">
        <v>514</v>
      </c>
      <c r="D38" s="219"/>
      <c r="E38" s="219"/>
      <c r="F38" s="219"/>
      <c r="G38" s="219"/>
      <c r="H38" s="8"/>
    </row>
    <row r="40" spans="1:9" ht="15" customHeight="1" x14ac:dyDescent="0.25">
      <c r="B40" s="6" t="s">
        <v>14</v>
      </c>
      <c r="C40" s="6"/>
    </row>
    <row r="42" spans="1:9" ht="15" customHeight="1" x14ac:dyDescent="0.25">
      <c r="C42" s="8" t="s">
        <v>30</v>
      </c>
      <c r="D42" s="8"/>
      <c r="E42" s="8"/>
      <c r="H42" s="11"/>
      <c r="I42" s="11"/>
    </row>
    <row r="43" spans="1:9" ht="15" customHeight="1" x14ac:dyDescent="0.25">
      <c r="C43" s="8" t="s">
        <v>254</v>
      </c>
      <c r="D43" s="8"/>
      <c r="E43" s="8"/>
      <c r="F43" s="8"/>
      <c r="H43" s="11"/>
      <c r="I43" s="11"/>
    </row>
    <row r="44" spans="1:9" ht="15" customHeight="1" x14ac:dyDescent="0.25">
      <c r="C44" s="8" t="s">
        <v>513</v>
      </c>
      <c r="D44" s="8"/>
      <c r="E44" s="8"/>
      <c r="F44" s="8"/>
      <c r="G44" s="11"/>
    </row>
    <row r="45" spans="1:9" ht="15" customHeight="1" x14ac:dyDescent="0.25">
      <c r="C45" s="8" t="s">
        <v>255</v>
      </c>
      <c r="D45" s="8"/>
      <c r="E45" s="8"/>
      <c r="F45" s="8"/>
      <c r="G45" s="8"/>
    </row>
    <row r="46" spans="1:9" ht="15" customHeight="1" x14ac:dyDescent="0.25">
      <c r="C46" s="11"/>
      <c r="D46" s="6"/>
    </row>
    <row r="47" spans="1:9" ht="15" customHeight="1" x14ac:dyDescent="0.25">
      <c r="B47" s="6" t="s">
        <v>15</v>
      </c>
      <c r="C47" s="6"/>
      <c r="D47" s="6"/>
    </row>
    <row r="48" spans="1:9" ht="15" customHeight="1" x14ac:dyDescent="0.25">
      <c r="B48" s="6"/>
    </row>
    <row r="49" spans="1:8" ht="15" customHeight="1" x14ac:dyDescent="0.25">
      <c r="B49" s="6"/>
      <c r="C49" s="8" t="s">
        <v>512</v>
      </c>
      <c r="D49" s="8"/>
      <c r="E49" s="8"/>
      <c r="F49" s="8"/>
      <c r="G49" s="8"/>
    </row>
    <row r="50" spans="1:8" ht="15" customHeight="1" x14ac:dyDescent="0.25">
      <c r="B50" s="6"/>
      <c r="C50" s="8" t="s">
        <v>491</v>
      </c>
      <c r="D50" s="8"/>
      <c r="E50" s="8"/>
      <c r="F50" s="8"/>
    </row>
    <row r="51" spans="1:8" ht="15" customHeight="1" x14ac:dyDescent="0.25">
      <c r="B51" s="6"/>
      <c r="C51" s="8" t="s">
        <v>37</v>
      </c>
      <c r="D51" s="8"/>
      <c r="E51" s="8"/>
      <c r="F51" s="8"/>
    </row>
    <row r="52" spans="1:8" ht="15" customHeight="1" x14ac:dyDescent="0.25">
      <c r="B52" s="6"/>
      <c r="C52" s="8" t="s">
        <v>36</v>
      </c>
      <c r="D52" s="8"/>
      <c r="E52" s="8"/>
      <c r="F52" s="8"/>
    </row>
    <row r="53" spans="1:8" ht="15" customHeight="1" x14ac:dyDescent="0.25">
      <c r="B53" s="6"/>
      <c r="C53" s="8" t="s">
        <v>35</v>
      </c>
      <c r="D53" s="8"/>
      <c r="E53" s="8"/>
      <c r="F53" s="8"/>
    </row>
    <row r="54" spans="1:8" ht="15" customHeight="1" x14ac:dyDescent="0.25">
      <c r="B54" s="6"/>
      <c r="C54" s="8" t="s">
        <v>20</v>
      </c>
      <c r="D54" s="8"/>
      <c r="E54" s="8"/>
      <c r="F54" s="8"/>
      <c r="G54" s="8"/>
    </row>
    <row r="55" spans="1:8" s="18" customFormat="1" ht="15" customHeight="1" x14ac:dyDescent="0.25">
      <c r="A55" s="3"/>
      <c r="B55" s="6"/>
      <c r="C55" s="8" t="s">
        <v>21</v>
      </c>
      <c r="D55" s="8"/>
      <c r="E55" s="8"/>
      <c r="F55" s="8"/>
      <c r="G55" s="3"/>
      <c r="H55" s="17"/>
    </row>
    <row r="56" spans="1:8" s="18" customFormat="1" ht="15" customHeight="1" x14ac:dyDescent="0.25">
      <c r="A56" s="3"/>
      <c r="B56" s="6"/>
      <c r="C56" s="219" t="s">
        <v>22</v>
      </c>
      <c r="D56" s="219"/>
      <c r="E56" s="219"/>
      <c r="F56" s="219"/>
      <c r="G56" s="219"/>
      <c r="H56" s="8"/>
    </row>
    <row r="57" spans="1:8" s="18" customFormat="1" ht="15" customHeight="1" x14ac:dyDescent="0.25">
      <c r="A57" s="3"/>
      <c r="B57" s="6"/>
      <c r="C57" s="6"/>
      <c r="D57" s="16"/>
      <c r="E57" s="16"/>
      <c r="F57" s="16"/>
      <c r="G57" s="17"/>
      <c r="H57" s="17"/>
    </row>
    <row r="58" spans="1:8" s="18" customFormat="1" ht="15" customHeight="1" x14ac:dyDescent="0.25">
      <c r="A58" s="15" t="s">
        <v>3</v>
      </c>
      <c r="B58" s="16"/>
      <c r="C58" s="16"/>
      <c r="D58" s="16"/>
      <c r="E58" s="16"/>
      <c r="F58" s="16"/>
      <c r="G58" s="17"/>
      <c r="H58" s="17"/>
    </row>
    <row r="59" spans="1:8" s="18" customFormat="1" ht="15" customHeight="1" x14ac:dyDescent="0.25">
      <c r="A59" s="15"/>
      <c r="B59" s="16"/>
      <c r="C59" s="16"/>
      <c r="D59" s="16"/>
      <c r="E59" s="16"/>
      <c r="F59" s="16"/>
      <c r="G59" s="17"/>
      <c r="H59" s="17"/>
    </row>
    <row r="60" spans="1:8" s="18" customFormat="1" ht="15" customHeight="1" x14ac:dyDescent="0.25">
      <c r="A60" s="15"/>
      <c r="B60" s="15" t="s">
        <v>9</v>
      </c>
      <c r="C60" s="16"/>
      <c r="D60" s="16"/>
      <c r="E60" s="16"/>
      <c r="F60" s="16"/>
      <c r="G60" s="17"/>
      <c r="H60" s="17"/>
    </row>
    <row r="61" spans="1:8" ht="15" customHeight="1" x14ac:dyDescent="0.25">
      <c r="A61" s="15"/>
      <c r="B61" s="15"/>
      <c r="C61" s="16"/>
      <c r="D61" s="16"/>
      <c r="E61" s="16"/>
      <c r="F61" s="16"/>
      <c r="G61" s="17"/>
    </row>
    <row r="62" spans="1:8" ht="15" customHeight="1" x14ac:dyDescent="0.25">
      <c r="A62" s="15"/>
      <c r="B62" s="11"/>
      <c r="C62" s="8" t="s">
        <v>38</v>
      </c>
      <c r="D62" s="8"/>
      <c r="E62" s="8"/>
      <c r="F62" s="16"/>
      <c r="G62" s="17"/>
    </row>
    <row r="63" spans="1:8" ht="15" customHeight="1" x14ac:dyDescent="0.25">
      <c r="A63" s="15"/>
      <c r="B63" s="11"/>
      <c r="C63" s="8" t="s">
        <v>326</v>
      </c>
      <c r="D63" s="8"/>
      <c r="E63" s="8"/>
      <c r="F63" s="8"/>
      <c r="G63" s="8"/>
    </row>
    <row r="64" spans="1:8" ht="15" customHeight="1" x14ac:dyDescent="0.25">
      <c r="B64" s="6"/>
      <c r="C64" s="8" t="s">
        <v>375</v>
      </c>
      <c r="D64" s="8"/>
      <c r="E64" s="8"/>
      <c r="F64" s="8"/>
      <c r="G64" s="8"/>
    </row>
    <row r="65" spans="2:9" ht="15" customHeight="1" x14ac:dyDescent="0.25">
      <c r="B65" s="6"/>
      <c r="C65" s="8" t="s">
        <v>503</v>
      </c>
      <c r="D65" s="8"/>
      <c r="E65" s="8"/>
      <c r="F65" s="8"/>
      <c r="G65" s="8"/>
      <c r="H65" s="8"/>
    </row>
    <row r="66" spans="2:9" ht="15" customHeight="1" x14ac:dyDescent="0.25">
      <c r="B66" s="6"/>
      <c r="C66" s="6"/>
      <c r="D66" s="11"/>
      <c r="E66" s="11"/>
      <c r="F66" s="11"/>
    </row>
    <row r="67" spans="2:9" ht="15" customHeight="1" x14ac:dyDescent="0.25">
      <c r="B67" s="6" t="s">
        <v>17</v>
      </c>
      <c r="C67" s="6"/>
      <c r="D67" s="11"/>
      <c r="E67" s="11"/>
      <c r="F67" s="11"/>
      <c r="G67" s="10"/>
      <c r="H67" s="10"/>
      <c r="I67" s="10"/>
    </row>
    <row r="68" spans="2:9" ht="15" customHeight="1" x14ac:dyDescent="0.25">
      <c r="B68" s="6"/>
      <c r="C68" s="6"/>
      <c r="D68" s="11"/>
      <c r="E68" s="11"/>
      <c r="F68" s="11"/>
    </row>
    <row r="69" spans="2:9" ht="15" customHeight="1" x14ac:dyDescent="0.25">
      <c r="B69" s="6"/>
      <c r="C69" s="8" t="s">
        <v>504</v>
      </c>
      <c r="D69" s="8"/>
      <c r="E69" s="8"/>
      <c r="F69" s="8"/>
      <c r="G69" s="10"/>
      <c r="H69" s="10"/>
    </row>
    <row r="70" spans="2:9" ht="15" customHeight="1" x14ac:dyDescent="0.25">
      <c r="B70" s="6"/>
      <c r="C70" s="8" t="s">
        <v>18</v>
      </c>
      <c r="D70" s="8"/>
      <c r="E70" s="8"/>
      <c r="F70" s="8"/>
      <c r="G70" s="10"/>
    </row>
    <row r="71" spans="2:9" ht="15" customHeight="1" x14ac:dyDescent="0.25">
      <c r="C71" s="219" t="s">
        <v>516</v>
      </c>
      <c r="D71" s="219"/>
      <c r="E71" s="219"/>
      <c r="F71" s="8"/>
      <c r="G71" s="8"/>
    </row>
    <row r="72" spans="2:9" ht="15" customHeight="1" x14ac:dyDescent="0.25">
      <c r="C72" s="8" t="s">
        <v>515</v>
      </c>
      <c r="D72" s="8"/>
      <c r="E72" s="8"/>
      <c r="F72" s="8"/>
      <c r="G72" s="8"/>
      <c r="H72" s="8"/>
    </row>
    <row r="73" spans="2:9" ht="15" customHeight="1" x14ac:dyDescent="0.25">
      <c r="C73" s="8" t="s">
        <v>351</v>
      </c>
      <c r="D73" s="8"/>
      <c r="E73" s="8"/>
      <c r="F73" s="8"/>
    </row>
    <row r="74" spans="2:9" ht="15" customHeight="1" x14ac:dyDescent="0.25">
      <c r="C74" s="8" t="s">
        <v>537</v>
      </c>
      <c r="D74" s="8"/>
      <c r="E74" s="8"/>
      <c r="F74" s="8"/>
    </row>
    <row r="75" spans="2:9" ht="15" customHeight="1" x14ac:dyDescent="0.25">
      <c r="D75" s="10"/>
      <c r="E75" s="10"/>
      <c r="F75" s="10"/>
      <c r="H75" s="10"/>
    </row>
    <row r="76" spans="2:9" ht="15" customHeight="1" x14ac:dyDescent="0.25">
      <c r="B76" s="6" t="s">
        <v>10</v>
      </c>
      <c r="D76" s="10"/>
      <c r="E76" s="10"/>
      <c r="F76" s="10"/>
    </row>
    <row r="77" spans="2:9" ht="15" customHeight="1" x14ac:dyDescent="0.25">
      <c r="D77" s="10"/>
      <c r="E77" s="10"/>
      <c r="F77" s="10"/>
      <c r="G77" s="10"/>
    </row>
    <row r="78" spans="2:9" ht="15" customHeight="1" x14ac:dyDescent="0.25">
      <c r="C78" s="8" t="s">
        <v>31</v>
      </c>
      <c r="D78" s="8"/>
      <c r="E78" s="8"/>
      <c r="F78" s="8"/>
    </row>
    <row r="79" spans="2:9" ht="15" customHeight="1" x14ac:dyDescent="0.25">
      <c r="C79" s="219" t="s">
        <v>359</v>
      </c>
      <c r="D79" s="219"/>
      <c r="E79" s="219"/>
      <c r="F79" s="8"/>
      <c r="G79" s="8"/>
    </row>
    <row r="81" spans="1:10" ht="15" customHeight="1" x14ac:dyDescent="0.25">
      <c r="B81" s="6" t="s">
        <v>11</v>
      </c>
    </row>
    <row r="83" spans="1:10" ht="15" customHeight="1" x14ac:dyDescent="0.25">
      <c r="C83" s="8" t="s">
        <v>12</v>
      </c>
      <c r="D83" s="8"/>
      <c r="E83" s="8"/>
      <c r="F83" s="8"/>
      <c r="G83" s="8"/>
    </row>
    <row r="84" spans="1:10" ht="15" customHeight="1" x14ac:dyDescent="0.25">
      <c r="C84" s="219" t="s">
        <v>374</v>
      </c>
      <c r="D84" s="219"/>
      <c r="E84" s="219"/>
      <c r="F84" s="8"/>
    </row>
    <row r="85" spans="1:10" ht="15" customHeight="1" x14ac:dyDescent="0.25">
      <c r="H85" s="10"/>
      <c r="I85" s="10"/>
    </row>
    <row r="86" spans="1:10" ht="15" customHeight="1" x14ac:dyDescent="0.25">
      <c r="A86" s="15" t="s">
        <v>4</v>
      </c>
      <c r="H86" s="10"/>
      <c r="I86" s="10"/>
      <c r="J86" s="10"/>
    </row>
    <row r="87" spans="1:10" ht="15" customHeight="1" x14ac:dyDescent="0.25">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25">
      <c r="C90" s="8" t="s">
        <v>517</v>
      </c>
      <c r="D90" s="8"/>
      <c r="E90" s="8"/>
      <c r="F90" s="8"/>
      <c r="G90" s="8"/>
      <c r="H90" s="8"/>
      <c r="I90" s="10"/>
      <c r="J90" s="10"/>
    </row>
    <row r="91" spans="1:10" ht="15" customHeight="1" x14ac:dyDescent="0.25">
      <c r="C91" s="219" t="s">
        <v>518</v>
      </c>
      <c r="D91" s="219"/>
      <c r="E91" s="219"/>
      <c r="F91" s="219"/>
      <c r="G91" s="10"/>
      <c r="H91" s="10"/>
      <c r="I91" s="10"/>
    </row>
    <row r="92" spans="1:10" ht="15" customHeight="1" x14ac:dyDescent="0.25">
      <c r="C92" s="219" t="s">
        <v>40</v>
      </c>
      <c r="D92" s="219"/>
      <c r="E92" s="219"/>
      <c r="F92" s="10"/>
      <c r="G92" s="10"/>
    </row>
    <row r="93" spans="1:10" ht="15" customHeight="1" x14ac:dyDescent="0.25">
      <c r="D93" s="10"/>
      <c r="E93" s="10"/>
      <c r="F93" s="10"/>
    </row>
    <row r="94" spans="1:10" ht="15" customHeight="1" x14ac:dyDescent="0.25">
      <c r="A94" s="8" t="s">
        <v>32</v>
      </c>
      <c r="B94" s="8"/>
      <c r="C94" s="8"/>
      <c r="D94" s="8"/>
      <c r="E94" s="8"/>
      <c r="F94" s="8"/>
    </row>
    <row r="96" spans="1:10" ht="15" customHeight="1" x14ac:dyDescent="0.25">
      <c r="B96" s="6"/>
    </row>
    <row r="98" spans="1:11" ht="15" customHeight="1" x14ac:dyDescent="0.25">
      <c r="A98" s="768" t="s">
        <v>523</v>
      </c>
      <c r="B98" s="769"/>
      <c r="C98" s="769"/>
      <c r="D98" s="769"/>
      <c r="E98" s="769"/>
      <c r="F98" s="769"/>
      <c r="G98" s="769"/>
      <c r="H98" s="769"/>
      <c r="I98" s="769"/>
      <c r="J98" s="769"/>
      <c r="K98" s="769"/>
    </row>
    <row r="99" spans="1:11" ht="15" customHeight="1" x14ac:dyDescent="0.25">
      <c r="A99" s="769"/>
      <c r="B99" s="769"/>
      <c r="C99" s="769"/>
      <c r="D99" s="769"/>
      <c r="E99" s="769"/>
      <c r="F99" s="769"/>
      <c r="G99" s="769"/>
      <c r="H99" s="769"/>
      <c r="I99" s="769"/>
      <c r="J99" s="769"/>
      <c r="K99" s="769"/>
    </row>
    <row r="100" spans="1:11" ht="15" customHeight="1" x14ac:dyDescent="0.25">
      <c r="A100" s="769"/>
      <c r="B100" s="769"/>
      <c r="C100" s="769"/>
      <c r="D100" s="769"/>
      <c r="E100" s="769"/>
      <c r="F100" s="769"/>
      <c r="G100" s="769"/>
      <c r="H100" s="769"/>
      <c r="I100" s="769"/>
      <c r="J100" s="769"/>
      <c r="K100" s="769"/>
    </row>
    <row r="101" spans="1:11" ht="15" customHeight="1" x14ac:dyDescent="0.25">
      <c r="A101" s="769"/>
      <c r="B101" s="769"/>
      <c r="C101" s="769"/>
      <c r="D101" s="769"/>
      <c r="E101" s="769"/>
      <c r="F101" s="769"/>
      <c r="G101" s="769"/>
      <c r="H101" s="769"/>
      <c r="I101" s="769"/>
      <c r="J101" s="769"/>
      <c r="K101" s="769"/>
    </row>
    <row r="102" spans="1:11" ht="15" customHeight="1" x14ac:dyDescent="0.25">
      <c r="A102" s="769"/>
      <c r="B102" s="769"/>
      <c r="C102" s="769"/>
      <c r="D102" s="769"/>
      <c r="E102" s="769"/>
      <c r="F102" s="769"/>
      <c r="G102" s="769"/>
      <c r="H102" s="769"/>
      <c r="I102" s="769"/>
      <c r="J102" s="769"/>
      <c r="K102" s="769"/>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3.2" x14ac:dyDescent="0.25"/>
  <cols>
    <col min="1" max="1" width="32.5" style="81" customWidth="1"/>
    <col min="2" max="2" width="10.296875" style="81" customWidth="1"/>
    <col min="3" max="3" width="14.09765625" style="81" customWidth="1"/>
    <col min="4" max="4" width="12.5" style="81" customWidth="1"/>
    <col min="5" max="5" width="11.09765625" style="81" customWidth="1"/>
    <col min="6" max="6" width="9.296875" style="81" customWidth="1"/>
    <col min="7" max="7" width="12.59765625" style="81" customWidth="1"/>
    <col min="8" max="8" width="15.09765625" style="81" customWidth="1"/>
    <col min="9" max="10" width="12.296875" style="81" customWidth="1"/>
    <col min="11" max="15" width="11" style="81"/>
    <col min="16" max="256" width="10" style="81"/>
    <col min="257" max="257" width="19.59765625" style="81" customWidth="1"/>
    <col min="258" max="258" width="9.09765625" style="81" customWidth="1"/>
    <col min="259" max="260" width="11" style="81" bestFit="1" customWidth="1"/>
    <col min="261" max="262" width="8.09765625" style="81" bestFit="1" customWidth="1"/>
    <col min="263" max="263" width="10.09765625" style="81" bestFit="1" customWidth="1"/>
    <col min="264" max="264" width="11" style="81" bestFit="1" customWidth="1"/>
    <col min="265" max="266" width="10.796875" style="81" bestFit="1" customWidth="1"/>
    <col min="267" max="512" width="10" style="81"/>
    <col min="513" max="513" width="19.59765625" style="81" customWidth="1"/>
    <col min="514" max="514" width="9.09765625" style="81" customWidth="1"/>
    <col min="515" max="516" width="11" style="81" bestFit="1" customWidth="1"/>
    <col min="517" max="518" width="8.09765625" style="81" bestFit="1" customWidth="1"/>
    <col min="519" max="519" width="10.09765625" style="81" bestFit="1" customWidth="1"/>
    <col min="520" max="520" width="11" style="81" bestFit="1" customWidth="1"/>
    <col min="521" max="522" width="10.796875" style="81" bestFit="1" customWidth="1"/>
    <col min="523" max="768" width="10" style="81"/>
    <col min="769" max="769" width="19.59765625" style="81" customWidth="1"/>
    <col min="770" max="770" width="9.09765625" style="81" customWidth="1"/>
    <col min="771" max="772" width="11" style="81" bestFit="1" customWidth="1"/>
    <col min="773" max="774" width="8.09765625" style="81" bestFit="1" customWidth="1"/>
    <col min="775" max="775" width="10.09765625" style="81" bestFit="1" customWidth="1"/>
    <col min="776" max="776" width="11" style="81" bestFit="1" customWidth="1"/>
    <col min="777" max="778" width="10.796875" style="81" bestFit="1" customWidth="1"/>
    <col min="779" max="1024" width="11" style="81"/>
    <col min="1025" max="1025" width="19.59765625" style="81" customWidth="1"/>
    <col min="1026" max="1026" width="9.09765625" style="81" customWidth="1"/>
    <col min="1027" max="1028" width="11" style="81" bestFit="1" customWidth="1"/>
    <col min="1029" max="1030" width="8.09765625" style="81" bestFit="1" customWidth="1"/>
    <col min="1031" max="1031" width="10.09765625" style="81" bestFit="1" customWidth="1"/>
    <col min="1032" max="1032" width="11" style="81" bestFit="1" customWidth="1"/>
    <col min="1033" max="1034" width="10.796875" style="81" bestFit="1" customWidth="1"/>
    <col min="1035" max="1280" width="10" style="81"/>
    <col min="1281" max="1281" width="19.59765625" style="81" customWidth="1"/>
    <col min="1282" max="1282" width="9.09765625" style="81" customWidth="1"/>
    <col min="1283" max="1284" width="11" style="81" bestFit="1" customWidth="1"/>
    <col min="1285" max="1286" width="8.09765625" style="81" bestFit="1" customWidth="1"/>
    <col min="1287" max="1287" width="10.09765625" style="81" bestFit="1" customWidth="1"/>
    <col min="1288" max="1288" width="11" style="81" bestFit="1" customWidth="1"/>
    <col min="1289" max="1290" width="10.796875" style="81" bestFit="1" customWidth="1"/>
    <col min="1291" max="1536" width="10" style="81"/>
    <col min="1537" max="1537" width="19.59765625" style="81" customWidth="1"/>
    <col min="1538" max="1538" width="9.09765625" style="81" customWidth="1"/>
    <col min="1539" max="1540" width="11" style="81" bestFit="1" customWidth="1"/>
    <col min="1541" max="1542" width="8.09765625" style="81" bestFit="1" customWidth="1"/>
    <col min="1543" max="1543" width="10.09765625" style="81" bestFit="1" customWidth="1"/>
    <col min="1544" max="1544" width="11" style="81" bestFit="1" customWidth="1"/>
    <col min="1545" max="1546" width="10.796875" style="81" bestFit="1" customWidth="1"/>
    <col min="1547" max="1792" width="10" style="81"/>
    <col min="1793" max="1793" width="19.59765625" style="81" customWidth="1"/>
    <col min="1794" max="1794" width="9.09765625" style="81" customWidth="1"/>
    <col min="1795" max="1796" width="11" style="81" bestFit="1" customWidth="1"/>
    <col min="1797" max="1798" width="8.09765625" style="81" bestFit="1" customWidth="1"/>
    <col min="1799" max="1799" width="10.09765625" style="81" bestFit="1" customWidth="1"/>
    <col min="1800" max="1800" width="11" style="81" bestFit="1" customWidth="1"/>
    <col min="1801" max="1802" width="10.796875" style="81" bestFit="1" customWidth="1"/>
    <col min="1803" max="2048" width="11" style="81"/>
    <col min="2049" max="2049" width="19.59765625" style="81" customWidth="1"/>
    <col min="2050" max="2050" width="9.09765625" style="81" customWidth="1"/>
    <col min="2051" max="2052" width="11" style="81" bestFit="1" customWidth="1"/>
    <col min="2053" max="2054" width="8.09765625" style="81" bestFit="1" customWidth="1"/>
    <col min="2055" max="2055" width="10.09765625" style="81" bestFit="1" customWidth="1"/>
    <col min="2056" max="2056" width="11" style="81" bestFit="1" customWidth="1"/>
    <col min="2057" max="2058" width="10.796875" style="81" bestFit="1" customWidth="1"/>
    <col min="2059" max="2304" width="10" style="81"/>
    <col min="2305" max="2305" width="19.59765625" style="81" customWidth="1"/>
    <col min="2306" max="2306" width="9.09765625" style="81" customWidth="1"/>
    <col min="2307" max="2308" width="11" style="81" bestFit="1" customWidth="1"/>
    <col min="2309" max="2310" width="8.09765625" style="81" bestFit="1" customWidth="1"/>
    <col min="2311" max="2311" width="10.09765625" style="81" bestFit="1" customWidth="1"/>
    <col min="2312" max="2312" width="11" style="81" bestFit="1" customWidth="1"/>
    <col min="2313" max="2314" width="10.796875" style="81" bestFit="1" customWidth="1"/>
    <col min="2315" max="2560" width="10" style="81"/>
    <col min="2561" max="2561" width="19.59765625" style="81" customWidth="1"/>
    <col min="2562" max="2562" width="9.09765625" style="81" customWidth="1"/>
    <col min="2563" max="2564" width="11" style="81" bestFit="1" customWidth="1"/>
    <col min="2565" max="2566" width="8.09765625" style="81" bestFit="1" customWidth="1"/>
    <col min="2567" max="2567" width="10.09765625" style="81" bestFit="1" customWidth="1"/>
    <col min="2568" max="2568" width="11" style="81" bestFit="1" customWidth="1"/>
    <col min="2569" max="2570" width="10.796875" style="81" bestFit="1" customWidth="1"/>
    <col min="2571" max="2816" width="10" style="81"/>
    <col min="2817" max="2817" width="19.59765625" style="81" customWidth="1"/>
    <col min="2818" max="2818" width="9.09765625" style="81" customWidth="1"/>
    <col min="2819" max="2820" width="11" style="81" bestFit="1" customWidth="1"/>
    <col min="2821" max="2822" width="8.09765625" style="81" bestFit="1" customWidth="1"/>
    <col min="2823" max="2823" width="10.09765625" style="81" bestFit="1" customWidth="1"/>
    <col min="2824" max="2824" width="11" style="81" bestFit="1" customWidth="1"/>
    <col min="2825" max="2826" width="10.796875" style="81" bestFit="1" customWidth="1"/>
    <col min="2827" max="3072" width="11" style="81"/>
    <col min="3073" max="3073" width="19.59765625" style="81" customWidth="1"/>
    <col min="3074" max="3074" width="9.09765625" style="81" customWidth="1"/>
    <col min="3075" max="3076" width="11" style="81" bestFit="1" customWidth="1"/>
    <col min="3077" max="3078" width="8.09765625" style="81" bestFit="1" customWidth="1"/>
    <col min="3079" max="3079" width="10.09765625" style="81" bestFit="1" customWidth="1"/>
    <col min="3080" max="3080" width="11" style="81" bestFit="1" customWidth="1"/>
    <col min="3081" max="3082" width="10.796875" style="81" bestFit="1" customWidth="1"/>
    <col min="3083" max="3328" width="10" style="81"/>
    <col min="3329" max="3329" width="19.59765625" style="81" customWidth="1"/>
    <col min="3330" max="3330" width="9.09765625" style="81" customWidth="1"/>
    <col min="3331" max="3332" width="11" style="81" bestFit="1" customWidth="1"/>
    <col min="3333" max="3334" width="8.09765625" style="81" bestFit="1" customWidth="1"/>
    <col min="3335" max="3335" width="10.09765625" style="81" bestFit="1" customWidth="1"/>
    <col min="3336" max="3336" width="11" style="81" bestFit="1" customWidth="1"/>
    <col min="3337" max="3338" width="10.796875" style="81" bestFit="1" customWidth="1"/>
    <col min="3339" max="3584" width="10" style="81"/>
    <col min="3585" max="3585" width="19.59765625" style="81" customWidth="1"/>
    <col min="3586" max="3586" width="9.09765625" style="81" customWidth="1"/>
    <col min="3587" max="3588" width="11" style="81" bestFit="1" customWidth="1"/>
    <col min="3589" max="3590" width="8.09765625" style="81" bestFit="1" customWidth="1"/>
    <col min="3591" max="3591" width="10.09765625" style="81" bestFit="1" customWidth="1"/>
    <col min="3592" max="3592" width="11" style="81" bestFit="1" customWidth="1"/>
    <col min="3593" max="3594" width="10.796875" style="81" bestFit="1" customWidth="1"/>
    <col min="3595" max="3840" width="10" style="81"/>
    <col min="3841" max="3841" width="19.59765625" style="81" customWidth="1"/>
    <col min="3842" max="3842" width="9.09765625" style="81" customWidth="1"/>
    <col min="3843" max="3844" width="11" style="81" bestFit="1" customWidth="1"/>
    <col min="3845" max="3846" width="8.09765625" style="81" bestFit="1" customWidth="1"/>
    <col min="3847" max="3847" width="10.09765625" style="81" bestFit="1" customWidth="1"/>
    <col min="3848" max="3848" width="11" style="81" bestFit="1" customWidth="1"/>
    <col min="3849" max="3850" width="10.796875" style="81" bestFit="1" customWidth="1"/>
    <col min="3851" max="4096" width="11" style="81"/>
    <col min="4097" max="4097" width="19.59765625" style="81" customWidth="1"/>
    <col min="4098" max="4098" width="9.09765625" style="81" customWidth="1"/>
    <col min="4099" max="4100" width="11" style="81" bestFit="1" customWidth="1"/>
    <col min="4101" max="4102" width="8.09765625" style="81" bestFit="1" customWidth="1"/>
    <col min="4103" max="4103" width="10.09765625" style="81" bestFit="1" customWidth="1"/>
    <col min="4104" max="4104" width="11" style="81" bestFit="1" customWidth="1"/>
    <col min="4105" max="4106" width="10.796875" style="81" bestFit="1" customWidth="1"/>
    <col min="4107" max="4352" width="10" style="81"/>
    <col min="4353" max="4353" width="19.59765625" style="81" customWidth="1"/>
    <col min="4354" max="4354" width="9.09765625" style="81" customWidth="1"/>
    <col min="4355" max="4356" width="11" style="81" bestFit="1" customWidth="1"/>
    <col min="4357" max="4358" width="8.09765625" style="81" bestFit="1" customWidth="1"/>
    <col min="4359" max="4359" width="10.09765625" style="81" bestFit="1" customWidth="1"/>
    <col min="4360" max="4360" width="11" style="81" bestFit="1" customWidth="1"/>
    <col min="4361" max="4362" width="10.796875" style="81" bestFit="1" customWidth="1"/>
    <col min="4363" max="4608" width="10" style="81"/>
    <col min="4609" max="4609" width="19.59765625" style="81" customWidth="1"/>
    <col min="4610" max="4610" width="9.09765625" style="81" customWidth="1"/>
    <col min="4611" max="4612" width="11" style="81" bestFit="1" customWidth="1"/>
    <col min="4613" max="4614" width="8.09765625" style="81" bestFit="1" customWidth="1"/>
    <col min="4615" max="4615" width="10.09765625" style="81" bestFit="1" customWidth="1"/>
    <col min="4616" max="4616" width="11" style="81" bestFit="1" customWidth="1"/>
    <col min="4617" max="4618" width="10.796875" style="81" bestFit="1" customWidth="1"/>
    <col min="4619" max="4864" width="10" style="81"/>
    <col min="4865" max="4865" width="19.59765625" style="81" customWidth="1"/>
    <col min="4866" max="4866" width="9.09765625" style="81" customWidth="1"/>
    <col min="4867" max="4868" width="11" style="81" bestFit="1" customWidth="1"/>
    <col min="4869" max="4870" width="8.09765625" style="81" bestFit="1" customWidth="1"/>
    <col min="4871" max="4871" width="10.09765625" style="81" bestFit="1" customWidth="1"/>
    <col min="4872" max="4872" width="11" style="81" bestFit="1" customWidth="1"/>
    <col min="4873" max="4874" width="10.796875" style="81" bestFit="1" customWidth="1"/>
    <col min="4875" max="5120" width="11" style="81"/>
    <col min="5121" max="5121" width="19.59765625" style="81" customWidth="1"/>
    <col min="5122" max="5122" width="9.09765625" style="81" customWidth="1"/>
    <col min="5123" max="5124" width="11" style="81" bestFit="1" customWidth="1"/>
    <col min="5125" max="5126" width="8.09765625" style="81" bestFit="1" customWidth="1"/>
    <col min="5127" max="5127" width="10.09765625" style="81" bestFit="1" customWidth="1"/>
    <col min="5128" max="5128" width="11" style="81" bestFit="1" customWidth="1"/>
    <col min="5129" max="5130" width="10.796875" style="81" bestFit="1" customWidth="1"/>
    <col min="5131" max="5376" width="10" style="81"/>
    <col min="5377" max="5377" width="19.59765625" style="81" customWidth="1"/>
    <col min="5378" max="5378" width="9.09765625" style="81" customWidth="1"/>
    <col min="5379" max="5380" width="11" style="81" bestFit="1" customWidth="1"/>
    <col min="5381" max="5382" width="8.09765625" style="81" bestFit="1" customWidth="1"/>
    <col min="5383" max="5383" width="10.09765625" style="81" bestFit="1" customWidth="1"/>
    <col min="5384" max="5384" width="11" style="81" bestFit="1" customWidth="1"/>
    <col min="5385" max="5386" width="10.796875" style="81" bestFit="1" customWidth="1"/>
    <col min="5387" max="5632" width="10" style="81"/>
    <col min="5633" max="5633" width="19.59765625" style="81" customWidth="1"/>
    <col min="5634" max="5634" width="9.09765625" style="81" customWidth="1"/>
    <col min="5635" max="5636" width="11" style="81" bestFit="1" customWidth="1"/>
    <col min="5637" max="5638" width="8.09765625" style="81" bestFit="1" customWidth="1"/>
    <col min="5639" max="5639" width="10.09765625" style="81" bestFit="1" customWidth="1"/>
    <col min="5640" max="5640" width="11" style="81" bestFit="1" customWidth="1"/>
    <col min="5641" max="5642" width="10.796875" style="81" bestFit="1" customWidth="1"/>
    <col min="5643" max="5888" width="10" style="81"/>
    <col min="5889" max="5889" width="19.59765625" style="81" customWidth="1"/>
    <col min="5890" max="5890" width="9.09765625" style="81" customWidth="1"/>
    <col min="5891" max="5892" width="11" style="81" bestFit="1" customWidth="1"/>
    <col min="5893" max="5894" width="8.09765625" style="81" bestFit="1" customWidth="1"/>
    <col min="5895" max="5895" width="10.09765625" style="81" bestFit="1" customWidth="1"/>
    <col min="5896" max="5896" width="11" style="81" bestFit="1" customWidth="1"/>
    <col min="5897" max="5898" width="10.796875" style="81" bestFit="1" customWidth="1"/>
    <col min="5899" max="6144" width="11" style="81"/>
    <col min="6145" max="6145" width="19.59765625" style="81" customWidth="1"/>
    <col min="6146" max="6146" width="9.09765625" style="81" customWidth="1"/>
    <col min="6147" max="6148" width="11" style="81" bestFit="1" customWidth="1"/>
    <col min="6149" max="6150" width="8.09765625" style="81" bestFit="1" customWidth="1"/>
    <col min="6151" max="6151" width="10.09765625" style="81" bestFit="1" customWidth="1"/>
    <col min="6152" max="6152" width="11" style="81" bestFit="1" customWidth="1"/>
    <col min="6153" max="6154" width="10.796875" style="81" bestFit="1" customWidth="1"/>
    <col min="6155" max="6400" width="10" style="81"/>
    <col min="6401" max="6401" width="19.59765625" style="81" customWidth="1"/>
    <col min="6402" max="6402" width="9.09765625" style="81" customWidth="1"/>
    <col min="6403" max="6404" width="11" style="81" bestFit="1" customWidth="1"/>
    <col min="6405" max="6406" width="8.09765625" style="81" bestFit="1" customWidth="1"/>
    <col min="6407" max="6407" width="10.09765625" style="81" bestFit="1" customWidth="1"/>
    <col min="6408" max="6408" width="11" style="81" bestFit="1" customWidth="1"/>
    <col min="6409" max="6410" width="10.796875" style="81" bestFit="1" customWidth="1"/>
    <col min="6411" max="6656" width="10" style="81"/>
    <col min="6657" max="6657" width="19.59765625" style="81" customWidth="1"/>
    <col min="6658" max="6658" width="9.09765625" style="81" customWidth="1"/>
    <col min="6659" max="6660" width="11" style="81" bestFit="1" customWidth="1"/>
    <col min="6661" max="6662" width="8.09765625" style="81" bestFit="1" customWidth="1"/>
    <col min="6663" max="6663" width="10.09765625" style="81" bestFit="1" customWidth="1"/>
    <col min="6664" max="6664" width="11" style="81" bestFit="1" customWidth="1"/>
    <col min="6665" max="6666" width="10.796875" style="81" bestFit="1" customWidth="1"/>
    <col min="6667" max="6912" width="10" style="81"/>
    <col min="6913" max="6913" width="19.59765625" style="81" customWidth="1"/>
    <col min="6914" max="6914" width="9.09765625" style="81" customWidth="1"/>
    <col min="6915" max="6916" width="11" style="81" bestFit="1" customWidth="1"/>
    <col min="6917" max="6918" width="8.09765625" style="81" bestFit="1" customWidth="1"/>
    <col min="6919" max="6919" width="10.09765625" style="81" bestFit="1" customWidth="1"/>
    <col min="6920" max="6920" width="11" style="81" bestFit="1" customWidth="1"/>
    <col min="6921" max="6922" width="10.796875" style="81" bestFit="1" customWidth="1"/>
    <col min="6923" max="7168" width="11" style="81"/>
    <col min="7169" max="7169" width="19.59765625" style="81" customWidth="1"/>
    <col min="7170" max="7170" width="9.09765625" style="81" customWidth="1"/>
    <col min="7171" max="7172" width="11" style="81" bestFit="1" customWidth="1"/>
    <col min="7173" max="7174" width="8.09765625" style="81" bestFit="1" customWidth="1"/>
    <col min="7175" max="7175" width="10.09765625" style="81" bestFit="1" customWidth="1"/>
    <col min="7176" max="7176" width="11" style="81" bestFit="1" customWidth="1"/>
    <col min="7177" max="7178" width="10.796875" style="81" bestFit="1" customWidth="1"/>
    <col min="7179" max="7424" width="10" style="81"/>
    <col min="7425" max="7425" width="19.59765625" style="81" customWidth="1"/>
    <col min="7426" max="7426" width="9.09765625" style="81" customWidth="1"/>
    <col min="7427" max="7428" width="11" style="81" bestFit="1" customWidth="1"/>
    <col min="7429" max="7430" width="8.09765625" style="81" bestFit="1" customWidth="1"/>
    <col min="7431" max="7431" width="10.09765625" style="81" bestFit="1" customWidth="1"/>
    <col min="7432" max="7432" width="11" style="81" bestFit="1" customWidth="1"/>
    <col min="7433" max="7434" width="10.796875" style="81" bestFit="1" customWidth="1"/>
    <col min="7435" max="7680" width="10" style="81"/>
    <col min="7681" max="7681" width="19.59765625" style="81" customWidth="1"/>
    <col min="7682" max="7682" width="9.09765625" style="81" customWidth="1"/>
    <col min="7683" max="7684" width="11" style="81" bestFit="1" customWidth="1"/>
    <col min="7685" max="7686" width="8.09765625" style="81" bestFit="1" customWidth="1"/>
    <col min="7687" max="7687" width="10.09765625" style="81" bestFit="1" customWidth="1"/>
    <col min="7688" max="7688" width="11" style="81" bestFit="1" customWidth="1"/>
    <col min="7689" max="7690" width="10.796875" style="81" bestFit="1" customWidth="1"/>
    <col min="7691" max="7936" width="10" style="81"/>
    <col min="7937" max="7937" width="19.59765625" style="81" customWidth="1"/>
    <col min="7938" max="7938" width="9.09765625" style="81" customWidth="1"/>
    <col min="7939" max="7940" width="11" style="81" bestFit="1" customWidth="1"/>
    <col min="7941" max="7942" width="8.09765625" style="81" bestFit="1" customWidth="1"/>
    <col min="7943" max="7943" width="10.09765625" style="81" bestFit="1" customWidth="1"/>
    <col min="7944" max="7944" width="11" style="81" bestFit="1" customWidth="1"/>
    <col min="7945" max="7946" width="10.796875" style="81" bestFit="1" customWidth="1"/>
    <col min="7947" max="8192" width="11" style="81"/>
    <col min="8193" max="8193" width="19.59765625" style="81" customWidth="1"/>
    <col min="8194" max="8194" width="9.09765625" style="81" customWidth="1"/>
    <col min="8195" max="8196" width="11" style="81" bestFit="1" customWidth="1"/>
    <col min="8197" max="8198" width="8.09765625" style="81" bestFit="1" customWidth="1"/>
    <col min="8199" max="8199" width="10.09765625" style="81" bestFit="1" customWidth="1"/>
    <col min="8200" max="8200" width="11" style="81" bestFit="1" customWidth="1"/>
    <col min="8201" max="8202" width="10.796875" style="81" bestFit="1" customWidth="1"/>
    <col min="8203" max="8448" width="10" style="81"/>
    <col min="8449" max="8449" width="19.59765625" style="81" customWidth="1"/>
    <col min="8450" max="8450" width="9.09765625" style="81" customWidth="1"/>
    <col min="8451" max="8452" width="11" style="81" bestFit="1" customWidth="1"/>
    <col min="8453" max="8454" width="8.09765625" style="81" bestFit="1" customWidth="1"/>
    <col min="8455" max="8455" width="10.09765625" style="81" bestFit="1" customWidth="1"/>
    <col min="8456" max="8456" width="11" style="81" bestFit="1" customWidth="1"/>
    <col min="8457" max="8458" width="10.796875" style="81" bestFit="1" customWidth="1"/>
    <col min="8459" max="8704" width="10" style="81"/>
    <col min="8705" max="8705" width="19.59765625" style="81" customWidth="1"/>
    <col min="8706" max="8706" width="9.09765625" style="81" customWidth="1"/>
    <col min="8707" max="8708" width="11" style="81" bestFit="1" customWidth="1"/>
    <col min="8709" max="8710" width="8.09765625" style="81" bestFit="1" customWidth="1"/>
    <col min="8711" max="8711" width="10.09765625" style="81" bestFit="1" customWidth="1"/>
    <col min="8712" max="8712" width="11" style="81" bestFit="1" customWidth="1"/>
    <col min="8713" max="8714" width="10.796875" style="81" bestFit="1" customWidth="1"/>
    <col min="8715" max="8960" width="10" style="81"/>
    <col min="8961" max="8961" width="19.59765625" style="81" customWidth="1"/>
    <col min="8962" max="8962" width="9.09765625" style="81" customWidth="1"/>
    <col min="8963" max="8964" width="11" style="81" bestFit="1" customWidth="1"/>
    <col min="8965" max="8966" width="8.09765625" style="81" bestFit="1" customWidth="1"/>
    <col min="8967" max="8967" width="10.09765625" style="81" bestFit="1" customWidth="1"/>
    <col min="8968" max="8968" width="11" style="81" bestFit="1" customWidth="1"/>
    <col min="8969" max="8970" width="10.796875" style="81" bestFit="1" customWidth="1"/>
    <col min="8971" max="9216" width="11" style="81"/>
    <col min="9217" max="9217" width="19.59765625" style="81" customWidth="1"/>
    <col min="9218" max="9218" width="9.09765625" style="81" customWidth="1"/>
    <col min="9219" max="9220" width="11" style="81" bestFit="1" customWidth="1"/>
    <col min="9221" max="9222" width="8.09765625" style="81" bestFit="1" customWidth="1"/>
    <col min="9223" max="9223" width="10.09765625" style="81" bestFit="1" customWidth="1"/>
    <col min="9224" max="9224" width="11" style="81" bestFit="1" customWidth="1"/>
    <col min="9225" max="9226" width="10.796875" style="81" bestFit="1" customWidth="1"/>
    <col min="9227" max="9472" width="10" style="81"/>
    <col min="9473" max="9473" width="19.59765625" style="81" customWidth="1"/>
    <col min="9474" max="9474" width="9.09765625" style="81" customWidth="1"/>
    <col min="9475" max="9476" width="11" style="81" bestFit="1" customWidth="1"/>
    <col min="9477" max="9478" width="8.09765625" style="81" bestFit="1" customWidth="1"/>
    <col min="9479" max="9479" width="10.09765625" style="81" bestFit="1" customWidth="1"/>
    <col min="9480" max="9480" width="11" style="81" bestFit="1" customWidth="1"/>
    <col min="9481" max="9482" width="10.796875" style="81" bestFit="1" customWidth="1"/>
    <col min="9483" max="9728" width="10" style="81"/>
    <col min="9729" max="9729" width="19.59765625" style="81" customWidth="1"/>
    <col min="9730" max="9730" width="9.09765625" style="81" customWidth="1"/>
    <col min="9731" max="9732" width="11" style="81" bestFit="1" customWidth="1"/>
    <col min="9733" max="9734" width="8.09765625" style="81" bestFit="1" customWidth="1"/>
    <col min="9735" max="9735" width="10.09765625" style="81" bestFit="1" customWidth="1"/>
    <col min="9736" max="9736" width="11" style="81" bestFit="1" customWidth="1"/>
    <col min="9737" max="9738" width="10.796875" style="81" bestFit="1" customWidth="1"/>
    <col min="9739" max="9984" width="10" style="81"/>
    <col min="9985" max="9985" width="19.59765625" style="81" customWidth="1"/>
    <col min="9986" max="9986" width="9.09765625" style="81" customWidth="1"/>
    <col min="9987" max="9988" width="11" style="81" bestFit="1" customWidth="1"/>
    <col min="9989" max="9990" width="8.09765625" style="81" bestFit="1" customWidth="1"/>
    <col min="9991" max="9991" width="10.09765625" style="81" bestFit="1" customWidth="1"/>
    <col min="9992" max="9992" width="11" style="81" bestFit="1" customWidth="1"/>
    <col min="9993" max="9994" width="10.796875" style="81" bestFit="1" customWidth="1"/>
    <col min="9995" max="10240" width="11" style="81"/>
    <col min="10241" max="10241" width="19.59765625" style="81" customWidth="1"/>
    <col min="10242" max="10242" width="9.09765625" style="81" customWidth="1"/>
    <col min="10243" max="10244" width="11" style="81" bestFit="1" customWidth="1"/>
    <col min="10245" max="10246" width="8.09765625" style="81" bestFit="1" customWidth="1"/>
    <col min="10247" max="10247" width="10.09765625" style="81" bestFit="1" customWidth="1"/>
    <col min="10248" max="10248" width="11" style="81" bestFit="1" customWidth="1"/>
    <col min="10249" max="10250" width="10.796875" style="81" bestFit="1" customWidth="1"/>
    <col min="10251" max="10496" width="10" style="81"/>
    <col min="10497" max="10497" width="19.59765625" style="81" customWidth="1"/>
    <col min="10498" max="10498" width="9.09765625" style="81" customWidth="1"/>
    <col min="10499" max="10500" width="11" style="81" bestFit="1" customWidth="1"/>
    <col min="10501" max="10502" width="8.09765625" style="81" bestFit="1" customWidth="1"/>
    <col min="10503" max="10503" width="10.09765625" style="81" bestFit="1" customWidth="1"/>
    <col min="10504" max="10504" width="11" style="81" bestFit="1" customWidth="1"/>
    <col min="10505" max="10506" width="10.796875" style="81" bestFit="1" customWidth="1"/>
    <col min="10507" max="10752" width="10" style="81"/>
    <col min="10753" max="10753" width="19.59765625" style="81" customWidth="1"/>
    <col min="10754" max="10754" width="9.09765625" style="81" customWidth="1"/>
    <col min="10755" max="10756" width="11" style="81" bestFit="1" customWidth="1"/>
    <col min="10757" max="10758" width="8.09765625" style="81" bestFit="1" customWidth="1"/>
    <col min="10759" max="10759" width="10.09765625" style="81" bestFit="1" customWidth="1"/>
    <col min="10760" max="10760" width="11" style="81" bestFit="1" customWidth="1"/>
    <col min="10761" max="10762" width="10.796875" style="81" bestFit="1" customWidth="1"/>
    <col min="10763" max="11008" width="10" style="81"/>
    <col min="11009" max="11009" width="19.59765625" style="81" customWidth="1"/>
    <col min="11010" max="11010" width="9.09765625" style="81" customWidth="1"/>
    <col min="11011" max="11012" width="11" style="81" bestFit="1" customWidth="1"/>
    <col min="11013" max="11014" width="8.09765625" style="81" bestFit="1" customWidth="1"/>
    <col min="11015" max="11015" width="10.09765625" style="81" bestFit="1" customWidth="1"/>
    <col min="11016" max="11016" width="11" style="81" bestFit="1" customWidth="1"/>
    <col min="11017" max="11018" width="10.796875" style="81" bestFit="1" customWidth="1"/>
    <col min="11019" max="11264" width="11" style="81"/>
    <col min="11265" max="11265" width="19.59765625" style="81" customWidth="1"/>
    <col min="11266" max="11266" width="9.09765625" style="81" customWidth="1"/>
    <col min="11267" max="11268" width="11" style="81" bestFit="1" customWidth="1"/>
    <col min="11269" max="11270" width="8.09765625" style="81" bestFit="1" customWidth="1"/>
    <col min="11271" max="11271" width="10.09765625" style="81" bestFit="1" customWidth="1"/>
    <col min="11272" max="11272" width="11" style="81" bestFit="1" customWidth="1"/>
    <col min="11273" max="11274" width="10.796875" style="81" bestFit="1" customWidth="1"/>
    <col min="11275" max="11520" width="10" style="81"/>
    <col min="11521" max="11521" width="19.59765625" style="81" customWidth="1"/>
    <col min="11522" max="11522" width="9.09765625" style="81" customWidth="1"/>
    <col min="11523" max="11524" width="11" style="81" bestFit="1" customWidth="1"/>
    <col min="11525" max="11526" width="8.09765625" style="81" bestFit="1" customWidth="1"/>
    <col min="11527" max="11527" width="10.09765625" style="81" bestFit="1" customWidth="1"/>
    <col min="11528" max="11528" width="11" style="81" bestFit="1" customWidth="1"/>
    <col min="11529" max="11530" width="10.796875" style="81" bestFit="1" customWidth="1"/>
    <col min="11531" max="11776" width="10" style="81"/>
    <col min="11777" max="11777" width="19.59765625" style="81" customWidth="1"/>
    <col min="11778" max="11778" width="9.09765625" style="81" customWidth="1"/>
    <col min="11779" max="11780" width="11" style="81" bestFit="1" customWidth="1"/>
    <col min="11781" max="11782" width="8.09765625" style="81" bestFit="1" customWidth="1"/>
    <col min="11783" max="11783" width="10.09765625" style="81" bestFit="1" customWidth="1"/>
    <col min="11784" max="11784" width="11" style="81" bestFit="1" customWidth="1"/>
    <col min="11785" max="11786" width="10.796875" style="81" bestFit="1" customWidth="1"/>
    <col min="11787" max="12032" width="10" style="81"/>
    <col min="12033" max="12033" width="19.59765625" style="81" customWidth="1"/>
    <col min="12034" max="12034" width="9.09765625" style="81" customWidth="1"/>
    <col min="12035" max="12036" width="11" style="81" bestFit="1" customWidth="1"/>
    <col min="12037" max="12038" width="8.09765625" style="81" bestFit="1" customWidth="1"/>
    <col min="12039" max="12039" width="10.09765625" style="81" bestFit="1" customWidth="1"/>
    <col min="12040" max="12040" width="11" style="81" bestFit="1" customWidth="1"/>
    <col min="12041" max="12042" width="10.796875" style="81" bestFit="1" customWidth="1"/>
    <col min="12043" max="12288" width="11" style="81"/>
    <col min="12289" max="12289" width="19.59765625" style="81" customWidth="1"/>
    <col min="12290" max="12290" width="9.09765625" style="81" customWidth="1"/>
    <col min="12291" max="12292" width="11" style="81" bestFit="1" customWidth="1"/>
    <col min="12293" max="12294" width="8.09765625" style="81" bestFit="1" customWidth="1"/>
    <col min="12295" max="12295" width="10.09765625" style="81" bestFit="1" customWidth="1"/>
    <col min="12296" max="12296" width="11" style="81" bestFit="1" customWidth="1"/>
    <col min="12297" max="12298" width="10.796875" style="81" bestFit="1" customWidth="1"/>
    <col min="12299" max="12544" width="10" style="81"/>
    <col min="12545" max="12545" width="19.59765625" style="81" customWidth="1"/>
    <col min="12546" max="12546" width="9.09765625" style="81" customWidth="1"/>
    <col min="12547" max="12548" width="11" style="81" bestFit="1" customWidth="1"/>
    <col min="12549" max="12550" width="8.09765625" style="81" bestFit="1" customWidth="1"/>
    <col min="12551" max="12551" width="10.09765625" style="81" bestFit="1" customWidth="1"/>
    <col min="12552" max="12552" width="11" style="81" bestFit="1" customWidth="1"/>
    <col min="12553" max="12554" width="10.796875" style="81" bestFit="1" customWidth="1"/>
    <col min="12555" max="12800" width="10" style="81"/>
    <col min="12801" max="12801" width="19.59765625" style="81" customWidth="1"/>
    <col min="12802" max="12802" width="9.09765625" style="81" customWidth="1"/>
    <col min="12803" max="12804" width="11" style="81" bestFit="1" customWidth="1"/>
    <col min="12805" max="12806" width="8.09765625" style="81" bestFit="1" customWidth="1"/>
    <col min="12807" max="12807" width="10.09765625" style="81" bestFit="1" customWidth="1"/>
    <col min="12808" max="12808" width="11" style="81" bestFit="1" customWidth="1"/>
    <col min="12809" max="12810" width="10.796875" style="81" bestFit="1" customWidth="1"/>
    <col min="12811" max="13056" width="10" style="81"/>
    <col min="13057" max="13057" width="19.59765625" style="81" customWidth="1"/>
    <col min="13058" max="13058" width="9.09765625" style="81" customWidth="1"/>
    <col min="13059" max="13060" width="11" style="81" bestFit="1" customWidth="1"/>
    <col min="13061" max="13062" width="8.09765625" style="81" bestFit="1" customWidth="1"/>
    <col min="13063" max="13063" width="10.09765625" style="81" bestFit="1" customWidth="1"/>
    <col min="13064" max="13064" width="11" style="81" bestFit="1" customWidth="1"/>
    <col min="13065" max="13066" width="10.796875" style="81" bestFit="1" customWidth="1"/>
    <col min="13067" max="13312" width="11" style="81"/>
    <col min="13313" max="13313" width="19.59765625" style="81" customWidth="1"/>
    <col min="13314" max="13314" width="9.09765625" style="81" customWidth="1"/>
    <col min="13315" max="13316" width="11" style="81" bestFit="1" customWidth="1"/>
    <col min="13317" max="13318" width="8.09765625" style="81" bestFit="1" customWidth="1"/>
    <col min="13319" max="13319" width="10.09765625" style="81" bestFit="1" customWidth="1"/>
    <col min="13320" max="13320" width="11" style="81" bestFit="1" customWidth="1"/>
    <col min="13321" max="13322" width="10.796875" style="81" bestFit="1" customWidth="1"/>
    <col min="13323" max="13568" width="10" style="81"/>
    <col min="13569" max="13569" width="19.59765625" style="81" customWidth="1"/>
    <col min="13570" max="13570" width="9.09765625" style="81" customWidth="1"/>
    <col min="13571" max="13572" width="11" style="81" bestFit="1" customWidth="1"/>
    <col min="13573" max="13574" width="8.09765625" style="81" bestFit="1" customWidth="1"/>
    <col min="13575" max="13575" width="10.09765625" style="81" bestFit="1" customWidth="1"/>
    <col min="13576" max="13576" width="11" style="81" bestFit="1" customWidth="1"/>
    <col min="13577" max="13578" width="10.796875" style="81" bestFit="1" customWidth="1"/>
    <col min="13579" max="13824" width="10" style="81"/>
    <col min="13825" max="13825" width="19.59765625" style="81" customWidth="1"/>
    <col min="13826" max="13826" width="9.09765625" style="81" customWidth="1"/>
    <col min="13827" max="13828" width="11" style="81" bestFit="1" customWidth="1"/>
    <col min="13829" max="13830" width="8.09765625" style="81" bestFit="1" customWidth="1"/>
    <col min="13831" max="13831" width="10.09765625" style="81" bestFit="1" customWidth="1"/>
    <col min="13832" max="13832" width="11" style="81" bestFit="1" customWidth="1"/>
    <col min="13833" max="13834" width="10.796875" style="81" bestFit="1" customWidth="1"/>
    <col min="13835" max="14080" width="10" style="81"/>
    <col min="14081" max="14081" width="19.59765625" style="81" customWidth="1"/>
    <col min="14082" max="14082" width="9.09765625" style="81" customWidth="1"/>
    <col min="14083" max="14084" width="11" style="81" bestFit="1" customWidth="1"/>
    <col min="14085" max="14086" width="8.09765625" style="81" bestFit="1" customWidth="1"/>
    <col min="14087" max="14087" width="10.09765625" style="81" bestFit="1" customWidth="1"/>
    <col min="14088" max="14088" width="11" style="81" bestFit="1" customWidth="1"/>
    <col min="14089" max="14090" width="10.796875" style="81" bestFit="1" customWidth="1"/>
    <col min="14091" max="14336" width="11" style="81"/>
    <col min="14337" max="14337" width="19.59765625" style="81" customWidth="1"/>
    <col min="14338" max="14338" width="9.09765625" style="81" customWidth="1"/>
    <col min="14339" max="14340" width="11" style="81" bestFit="1" customWidth="1"/>
    <col min="14341" max="14342" width="8.09765625" style="81" bestFit="1" customWidth="1"/>
    <col min="14343" max="14343" width="10.09765625" style="81" bestFit="1" customWidth="1"/>
    <col min="14344" max="14344" width="11" style="81" bestFit="1" customWidth="1"/>
    <col min="14345" max="14346" width="10.796875" style="81" bestFit="1" customWidth="1"/>
    <col min="14347" max="14592" width="10" style="81"/>
    <col min="14593" max="14593" width="19.59765625" style="81" customWidth="1"/>
    <col min="14594" max="14594" width="9.09765625" style="81" customWidth="1"/>
    <col min="14595" max="14596" width="11" style="81" bestFit="1" customWidth="1"/>
    <col min="14597" max="14598" width="8.09765625" style="81" bestFit="1" customWidth="1"/>
    <col min="14599" max="14599" width="10.09765625" style="81" bestFit="1" customWidth="1"/>
    <col min="14600" max="14600" width="11" style="81" bestFit="1" customWidth="1"/>
    <col min="14601" max="14602" width="10.796875" style="81" bestFit="1" customWidth="1"/>
    <col min="14603" max="14848" width="10" style="81"/>
    <col min="14849" max="14849" width="19.59765625" style="81" customWidth="1"/>
    <col min="14850" max="14850" width="9.09765625" style="81" customWidth="1"/>
    <col min="14851" max="14852" width="11" style="81" bestFit="1" customWidth="1"/>
    <col min="14853" max="14854" width="8.09765625" style="81" bestFit="1" customWidth="1"/>
    <col min="14855" max="14855" width="10.09765625" style="81" bestFit="1" customWidth="1"/>
    <col min="14856" max="14856" width="11" style="81" bestFit="1" customWidth="1"/>
    <col min="14857" max="14858" width="10.796875" style="81" bestFit="1" customWidth="1"/>
    <col min="14859" max="15104" width="10" style="81"/>
    <col min="15105" max="15105" width="19.59765625" style="81" customWidth="1"/>
    <col min="15106" max="15106" width="9.09765625" style="81" customWidth="1"/>
    <col min="15107" max="15108" width="11" style="81" bestFit="1" customWidth="1"/>
    <col min="15109" max="15110" width="8.09765625" style="81" bestFit="1" customWidth="1"/>
    <col min="15111" max="15111" width="10.09765625" style="81" bestFit="1" customWidth="1"/>
    <col min="15112" max="15112" width="11" style="81" bestFit="1" customWidth="1"/>
    <col min="15113" max="15114" width="10.796875" style="81" bestFit="1" customWidth="1"/>
    <col min="15115" max="15360" width="11" style="81"/>
    <col min="15361" max="15361" width="19.59765625" style="81" customWidth="1"/>
    <col min="15362" max="15362" width="9.09765625" style="81" customWidth="1"/>
    <col min="15363" max="15364" width="11" style="81" bestFit="1" customWidth="1"/>
    <col min="15365" max="15366" width="8.09765625" style="81" bestFit="1" customWidth="1"/>
    <col min="15367" max="15367" width="10.09765625" style="81" bestFit="1" customWidth="1"/>
    <col min="15368" max="15368" width="11" style="81" bestFit="1" customWidth="1"/>
    <col min="15369" max="15370" width="10.796875" style="81" bestFit="1" customWidth="1"/>
    <col min="15371" max="15616" width="10" style="81"/>
    <col min="15617" max="15617" width="19.59765625" style="81" customWidth="1"/>
    <col min="15618" max="15618" width="9.09765625" style="81" customWidth="1"/>
    <col min="15619" max="15620" width="11" style="81" bestFit="1" customWidth="1"/>
    <col min="15621" max="15622" width="8.09765625" style="81" bestFit="1" customWidth="1"/>
    <col min="15623" max="15623" width="10.09765625" style="81" bestFit="1" customWidth="1"/>
    <col min="15624" max="15624" width="11" style="81" bestFit="1" customWidth="1"/>
    <col min="15625" max="15626" width="10.796875" style="81" bestFit="1" customWidth="1"/>
    <col min="15627" max="15872" width="10" style="81"/>
    <col min="15873" max="15873" width="19.59765625" style="81" customWidth="1"/>
    <col min="15874" max="15874" width="9.09765625" style="81" customWidth="1"/>
    <col min="15875" max="15876" width="11" style="81" bestFit="1" customWidth="1"/>
    <col min="15877" max="15878" width="8.09765625" style="81" bestFit="1" customWidth="1"/>
    <col min="15879" max="15879" width="10.09765625" style="81" bestFit="1" customWidth="1"/>
    <col min="15880" max="15880" width="11" style="81" bestFit="1" customWidth="1"/>
    <col min="15881" max="15882" width="10.796875" style="81" bestFit="1" customWidth="1"/>
    <col min="15883" max="16128" width="10" style="81"/>
    <col min="16129" max="16129" width="19.59765625" style="81" customWidth="1"/>
    <col min="16130" max="16130" width="9.09765625" style="81" customWidth="1"/>
    <col min="16131" max="16132" width="11" style="81" bestFit="1" customWidth="1"/>
    <col min="16133" max="16134" width="8.09765625" style="81" bestFit="1" customWidth="1"/>
    <col min="16135" max="16135" width="10.09765625" style="81" bestFit="1" customWidth="1"/>
    <col min="16136" max="16136" width="11" style="81" bestFit="1" customWidth="1"/>
    <col min="16137" max="16138" width="10.796875" style="81" bestFit="1" customWidth="1"/>
    <col min="16139" max="16384" width="11" style="81"/>
  </cols>
  <sheetData>
    <row r="1" spans="1:8" x14ac:dyDescent="0.25">
      <c r="A1" s="367" t="s">
        <v>27</v>
      </c>
      <c r="B1" s="368"/>
      <c r="C1" s="368"/>
      <c r="D1" s="368"/>
      <c r="E1" s="368"/>
      <c r="F1" s="368"/>
      <c r="G1" s="368"/>
      <c r="H1" s="368"/>
    </row>
    <row r="2" spans="1:8" ht="15.6" x14ac:dyDescent="0.3">
      <c r="A2" s="369"/>
      <c r="B2" s="370"/>
      <c r="C2" s="343"/>
      <c r="D2" s="343"/>
      <c r="E2" s="343"/>
      <c r="F2" s="343"/>
      <c r="G2" s="358"/>
      <c r="H2" s="358" t="s">
        <v>152</v>
      </c>
    </row>
    <row r="3" spans="1:8" x14ac:dyDescent="0.25">
      <c r="A3" s="359"/>
      <c r="B3" s="787">
        <f>INDICE!A3</f>
        <v>44166</v>
      </c>
      <c r="C3" s="788"/>
      <c r="D3" s="788" t="s">
        <v>116</v>
      </c>
      <c r="E3" s="788"/>
      <c r="F3" s="788" t="s">
        <v>117</v>
      </c>
      <c r="G3" s="789"/>
      <c r="H3" s="788"/>
    </row>
    <row r="4" spans="1:8" x14ac:dyDescent="0.25">
      <c r="A4" s="360"/>
      <c r="B4" s="361" t="s">
        <v>47</v>
      </c>
      <c r="C4" s="361" t="s">
        <v>432</v>
      </c>
      <c r="D4" s="361" t="s">
        <v>47</v>
      </c>
      <c r="E4" s="361" t="s">
        <v>432</v>
      </c>
      <c r="F4" s="361" t="s">
        <v>47</v>
      </c>
      <c r="G4" s="362" t="s">
        <v>432</v>
      </c>
      <c r="H4" s="362" t="s">
        <v>107</v>
      </c>
    </row>
    <row r="5" spans="1:8" x14ac:dyDescent="0.25">
      <c r="A5" s="363" t="s">
        <v>172</v>
      </c>
      <c r="B5" s="335">
        <v>1728.9620599999985</v>
      </c>
      <c r="C5" s="328">
        <v>-7.5968597356943697</v>
      </c>
      <c r="D5" s="327">
        <v>19494.529729999998</v>
      </c>
      <c r="E5" s="328">
        <v>-16.602921812488542</v>
      </c>
      <c r="F5" s="327">
        <v>19494.529729999998</v>
      </c>
      <c r="G5" s="342">
        <v>-16.602921812488542</v>
      </c>
      <c r="H5" s="333">
        <v>68.301179384231062</v>
      </c>
    </row>
    <row r="6" spans="1:8" x14ac:dyDescent="0.25">
      <c r="A6" s="363" t="s">
        <v>173</v>
      </c>
      <c r="B6" s="608">
        <v>14.38977</v>
      </c>
      <c r="C6" s="342">
        <v>694.13741721854308</v>
      </c>
      <c r="D6" s="364">
        <v>38.457369999999997</v>
      </c>
      <c r="E6" s="328">
        <v>21.358123724327168</v>
      </c>
      <c r="F6" s="327">
        <v>38.457369999999997</v>
      </c>
      <c r="G6" s="328">
        <v>21.358123724327168</v>
      </c>
      <c r="H6" s="333">
        <v>0.13473952762110286</v>
      </c>
    </row>
    <row r="7" spans="1:8" x14ac:dyDescent="0.25">
      <c r="A7" s="363" t="s">
        <v>174</v>
      </c>
      <c r="B7" s="608">
        <v>3.4159999999999996E-2</v>
      </c>
      <c r="C7" s="328">
        <v>-98.979765549167482</v>
      </c>
      <c r="D7" s="364">
        <v>1.15147</v>
      </c>
      <c r="E7" s="328">
        <v>-97.730602601311574</v>
      </c>
      <c r="F7" s="327">
        <v>1.15147</v>
      </c>
      <c r="G7" s="328">
        <v>-97.730602601311574</v>
      </c>
      <c r="H7" s="608">
        <v>4.0342988579268766E-3</v>
      </c>
    </row>
    <row r="8" spans="1:8" x14ac:dyDescent="0.25">
      <c r="A8" s="374" t="s">
        <v>175</v>
      </c>
      <c r="B8" s="336">
        <v>1743.3859899999984</v>
      </c>
      <c r="C8" s="337">
        <v>-7.0822371766860472</v>
      </c>
      <c r="D8" s="336">
        <v>19534.138569999996</v>
      </c>
      <c r="E8" s="383">
        <v>-16.727117715107891</v>
      </c>
      <c r="F8" s="336">
        <v>19534.138569999996</v>
      </c>
      <c r="G8" s="337">
        <v>-16.727117715107891</v>
      </c>
      <c r="H8" s="337">
        <v>68.439953210710073</v>
      </c>
    </row>
    <row r="9" spans="1:8" x14ac:dyDescent="0.25">
      <c r="A9" s="363" t="s">
        <v>176</v>
      </c>
      <c r="B9" s="335">
        <v>471.30784000000023</v>
      </c>
      <c r="C9" s="328">
        <v>16.821523872637886</v>
      </c>
      <c r="D9" s="327">
        <v>4470.2347299999992</v>
      </c>
      <c r="E9" s="328">
        <v>4.4675628447245446</v>
      </c>
      <c r="F9" s="327">
        <v>4470.2347299999992</v>
      </c>
      <c r="G9" s="328">
        <v>4.4675628447245446</v>
      </c>
      <c r="H9" s="333">
        <v>15.661947654653666</v>
      </c>
    </row>
    <row r="10" spans="1:8" x14ac:dyDescent="0.25">
      <c r="A10" s="363" t="s">
        <v>177</v>
      </c>
      <c r="B10" s="335">
        <v>154.00910000000005</v>
      </c>
      <c r="C10" s="328">
        <v>-6.6860069696586573</v>
      </c>
      <c r="D10" s="327">
        <v>1117.37671</v>
      </c>
      <c r="E10" s="328">
        <v>-33.257765221273942</v>
      </c>
      <c r="F10" s="327">
        <v>1117.37671</v>
      </c>
      <c r="G10" s="328">
        <v>-33.257765221273942</v>
      </c>
      <c r="H10" s="333">
        <v>3.9148493534587012</v>
      </c>
    </row>
    <row r="11" spans="1:8" x14ac:dyDescent="0.25">
      <c r="A11" s="363" t="s">
        <v>178</v>
      </c>
      <c r="B11" s="335">
        <v>303.56273999999996</v>
      </c>
      <c r="C11" s="328">
        <v>7.6091220772215831</v>
      </c>
      <c r="D11" s="327">
        <v>3420.2603999999997</v>
      </c>
      <c r="E11" s="328">
        <v>58.690607816655429</v>
      </c>
      <c r="F11" s="327">
        <v>3420.2603999999997</v>
      </c>
      <c r="G11" s="328">
        <v>58.690607816655429</v>
      </c>
      <c r="H11" s="333">
        <v>11.983249781177555</v>
      </c>
    </row>
    <row r="12" spans="1:8" s="3" customFormat="1" x14ac:dyDescent="0.25">
      <c r="A12" s="365" t="s">
        <v>149</v>
      </c>
      <c r="B12" s="338">
        <v>2672.2656699999984</v>
      </c>
      <c r="C12" s="339">
        <v>-2.0018039850275366</v>
      </c>
      <c r="D12" s="338">
        <v>28542.010409999995</v>
      </c>
      <c r="E12" s="339">
        <v>-9.5813736116152022</v>
      </c>
      <c r="F12" s="338">
        <v>28542.010409999995</v>
      </c>
      <c r="G12" s="339">
        <v>-9.5813736116152022</v>
      </c>
      <c r="H12" s="339">
        <v>100</v>
      </c>
    </row>
    <row r="13" spans="1:8" x14ac:dyDescent="0.25">
      <c r="A13" s="375" t="s">
        <v>150</v>
      </c>
      <c r="B13" s="340"/>
      <c r="C13" s="340"/>
      <c r="D13" s="340"/>
      <c r="E13" s="340"/>
      <c r="F13" s="340"/>
      <c r="G13" s="340"/>
      <c r="H13" s="340"/>
    </row>
    <row r="14" spans="1:8" s="105" customFormat="1" x14ac:dyDescent="0.25">
      <c r="A14" s="627" t="s">
        <v>179</v>
      </c>
      <c r="B14" s="618">
        <v>113.70530000000011</v>
      </c>
      <c r="C14" s="619">
        <v>23.306244817746414</v>
      </c>
      <c r="D14" s="620">
        <v>1256.7271599999999</v>
      </c>
      <c r="E14" s="619">
        <v>-26.304037904907368</v>
      </c>
      <c r="F14" s="327">
        <v>1256.7271599999999</v>
      </c>
      <c r="G14" s="619">
        <v>-26.304037904907368</v>
      </c>
      <c r="H14" s="621">
        <v>4.4030786267238282</v>
      </c>
    </row>
    <row r="15" spans="1:8" s="105" customFormat="1" x14ac:dyDescent="0.25">
      <c r="A15" s="628" t="s">
        <v>578</v>
      </c>
      <c r="B15" s="623">
        <v>6.5220955458062519</v>
      </c>
      <c r="C15" s="624"/>
      <c r="D15" s="625">
        <v>6.4334915793525074</v>
      </c>
      <c r="E15" s="624"/>
      <c r="F15" s="625">
        <v>6.4334915793525074</v>
      </c>
      <c r="G15" s="624"/>
      <c r="H15" s="626"/>
    </row>
    <row r="16" spans="1:8" s="105" customFormat="1" x14ac:dyDescent="0.25">
      <c r="A16" s="629" t="s">
        <v>438</v>
      </c>
      <c r="B16" s="630">
        <v>216.54291000000003</v>
      </c>
      <c r="C16" s="631">
        <v>-0.23645494495315272</v>
      </c>
      <c r="D16" s="632">
        <v>2464.2457800000002</v>
      </c>
      <c r="E16" s="342">
        <v>55.906744900173642</v>
      </c>
      <c r="F16" s="632">
        <v>2464.2457800000002</v>
      </c>
      <c r="G16" s="631">
        <v>55.906744900173642</v>
      </c>
      <c r="H16" s="633">
        <v>8.6337498466352809</v>
      </c>
    </row>
    <row r="17" spans="1:22" x14ac:dyDescent="0.25">
      <c r="A17" s="371"/>
      <c r="B17" s="368"/>
      <c r="C17" s="368"/>
      <c r="D17" s="368"/>
      <c r="E17" s="368"/>
      <c r="F17" s="368"/>
      <c r="G17" s="368"/>
      <c r="H17" s="372" t="s">
        <v>223</v>
      </c>
    </row>
    <row r="18" spans="1:22" x14ac:dyDescent="0.25">
      <c r="A18" s="366" t="s">
        <v>489</v>
      </c>
      <c r="B18" s="343"/>
      <c r="C18" s="343"/>
      <c r="D18" s="343"/>
      <c r="E18" s="343"/>
      <c r="F18" s="327"/>
      <c r="G18" s="343"/>
      <c r="H18" s="343"/>
      <c r="I18" s="88"/>
      <c r="J18" s="88"/>
      <c r="K18" s="88"/>
      <c r="L18" s="88"/>
      <c r="M18" s="88"/>
      <c r="N18" s="88"/>
    </row>
    <row r="19" spans="1:22" x14ac:dyDescent="0.25">
      <c r="A19" s="790" t="s">
        <v>439</v>
      </c>
      <c r="B19" s="791"/>
      <c r="C19" s="791"/>
      <c r="D19" s="791"/>
      <c r="E19" s="791"/>
      <c r="F19" s="791"/>
      <c r="G19" s="791"/>
      <c r="H19" s="343"/>
      <c r="I19" s="88"/>
      <c r="J19" s="88"/>
      <c r="K19" s="88"/>
      <c r="L19" s="88"/>
      <c r="M19" s="88"/>
      <c r="N19" s="88"/>
    </row>
    <row r="20" spans="1:22" ht="13.8" x14ac:dyDescent="0.25">
      <c r="A20" s="133" t="s">
        <v>547</v>
      </c>
      <c r="B20" s="373"/>
      <c r="C20" s="373"/>
      <c r="D20" s="373"/>
      <c r="E20" s="373"/>
      <c r="F20" s="373"/>
      <c r="G20" s="373"/>
      <c r="H20" s="373"/>
      <c r="I20" s="88"/>
      <c r="J20" s="88"/>
      <c r="K20" s="88"/>
      <c r="L20" s="88"/>
      <c r="M20" s="88"/>
      <c r="N20" s="88"/>
    </row>
    <row r="21" spans="1:22" x14ac:dyDescent="0.25">
      <c r="A21" s="138"/>
      <c r="B21" s="84"/>
      <c r="C21" s="84"/>
      <c r="D21" s="84"/>
      <c r="E21" s="84"/>
      <c r="F21" s="84"/>
      <c r="G21" s="84"/>
      <c r="H21" s="84"/>
    </row>
    <row r="23" spans="1:22" x14ac:dyDescent="0.25">
      <c r="D23" s="655"/>
      <c r="E23" s="655"/>
      <c r="F23" s="655"/>
      <c r="G23" s="655"/>
      <c r="H23" s="655"/>
      <c r="I23" s="655"/>
      <c r="J23" s="655"/>
      <c r="K23" s="655"/>
      <c r="L23" s="655"/>
      <c r="M23" s="655"/>
      <c r="N23" s="655"/>
      <c r="O23" s="655"/>
      <c r="P23" s="655"/>
      <c r="Q23" s="655"/>
      <c r="R23" s="655"/>
      <c r="S23" s="655"/>
      <c r="T23" s="655"/>
      <c r="U23" s="655"/>
      <c r="V23" s="655"/>
    </row>
    <row r="24" spans="1:22" x14ac:dyDescent="0.25">
      <c r="B24" s="81" t="s">
        <v>380</v>
      </c>
    </row>
    <row r="32" spans="1:22" x14ac:dyDescent="0.25">
      <c r="C32" s="81" t="s">
        <v>380</v>
      </c>
    </row>
  </sheetData>
  <mergeCells count="4">
    <mergeCell ref="B3:C3"/>
    <mergeCell ref="D3:E3"/>
    <mergeCell ref="F3:H3"/>
    <mergeCell ref="A19:G19"/>
  </mergeCells>
  <conditionalFormatting sqref="B6">
    <cfRule type="cellIs" dxfId="151" priority="25" operator="between">
      <formula>0</formula>
      <formula>0.5</formula>
    </cfRule>
    <cfRule type="cellIs" dxfId="150" priority="26" operator="between">
      <formula>0</formula>
      <formula>0.49</formula>
    </cfRule>
  </conditionalFormatting>
  <conditionalFormatting sqref="D6">
    <cfRule type="cellIs" dxfId="149" priority="23" operator="between">
      <formula>0</formula>
      <formula>0.5</formula>
    </cfRule>
    <cfRule type="cellIs" dxfId="148" priority="24" operator="between">
      <formula>0</formula>
      <formula>0.49</formula>
    </cfRule>
  </conditionalFormatting>
  <conditionalFormatting sqref="D7">
    <cfRule type="cellIs" dxfId="147" priority="21" operator="between">
      <formula>0</formula>
      <formula>0.5</formula>
    </cfRule>
    <cfRule type="cellIs" dxfId="146" priority="22" operator="between">
      <formula>0</formula>
      <formula>0.49</formula>
    </cfRule>
  </conditionalFormatting>
  <conditionalFormatting sqref="B7">
    <cfRule type="cellIs" dxfId="145" priority="9" operator="between">
      <formula>0</formula>
      <formula>0.5</formula>
    </cfRule>
    <cfRule type="cellIs" dxfId="144" priority="10" operator="between">
      <formula>0</formula>
      <formula>0.49</formula>
    </cfRule>
  </conditionalFormatting>
  <conditionalFormatting sqref="E16">
    <cfRule type="cellIs" dxfId="143" priority="8" operator="between">
      <formula>0</formula>
      <formula>0.5</formula>
    </cfRule>
  </conditionalFormatting>
  <conditionalFormatting sqref="E16">
    <cfRule type="cellIs" dxfId="142" priority="7" operator="equal">
      <formula>0</formula>
    </cfRule>
  </conditionalFormatting>
  <conditionalFormatting sqref="E8">
    <cfRule type="cellIs" dxfId="141" priority="5" operator="between">
      <formula>-0.04999999</formula>
      <formula>-0.00000001</formula>
    </cfRule>
  </conditionalFormatting>
  <conditionalFormatting sqref="H7">
    <cfRule type="cellIs" dxfId="140" priority="1" operator="between">
      <formula>0</formula>
      <formula>0.5</formula>
    </cfRule>
    <cfRule type="cellIs" dxfId="139"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296875" style="3" customWidth="1"/>
    <col min="8" max="9" width="9" style="3" customWidth="1"/>
    <col min="10" max="10" width="9.296875" style="3" customWidth="1"/>
    <col min="11" max="11" width="8.5" style="3" customWidth="1"/>
    <col min="12" max="12" width="11" style="3"/>
    <col min="13" max="13" width="10.296875" style="3" customWidth="1"/>
    <col min="14" max="14" width="11.796875" style="3" customWidth="1"/>
    <col min="15" max="17" width="11" style="3"/>
    <col min="18" max="250" width="10"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796875" style="3" bestFit="1" customWidth="1"/>
    <col min="267" max="267" width="7.5" style="3" customWidth="1"/>
    <col min="268" max="268" width="10" style="3"/>
    <col min="269" max="269" width="9.09765625" style="3" customWidth="1"/>
    <col min="270" max="270" width="10.5" style="3" bestFit="1" customWidth="1"/>
    <col min="271" max="506" width="10"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796875" style="3" bestFit="1" customWidth="1"/>
    <col min="523" max="523" width="7.5" style="3" customWidth="1"/>
    <col min="524" max="524" width="10" style="3"/>
    <col min="525" max="525" width="9.09765625" style="3" customWidth="1"/>
    <col min="526" max="526" width="10.5" style="3" bestFit="1" customWidth="1"/>
    <col min="527" max="762" width="10"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796875" style="3" bestFit="1" customWidth="1"/>
    <col min="779" max="779" width="7.5" style="3" customWidth="1"/>
    <col min="780" max="780" width="10" style="3"/>
    <col min="781" max="781" width="9.09765625" style="3" customWidth="1"/>
    <col min="782" max="782" width="10.5" style="3" bestFit="1" customWidth="1"/>
    <col min="783" max="1018" width="10"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796875" style="3" bestFit="1" customWidth="1"/>
    <col min="1035" max="1035" width="7.5" style="3" customWidth="1"/>
    <col min="1036" max="1036" width="10" style="3"/>
    <col min="1037" max="1037" width="9.09765625" style="3" customWidth="1"/>
    <col min="1038" max="1038" width="10.5" style="3" bestFit="1" customWidth="1"/>
    <col min="1039" max="1274" width="10"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796875" style="3" bestFit="1" customWidth="1"/>
    <col min="1291" max="1291" width="7.5" style="3" customWidth="1"/>
    <col min="1292" max="1292" width="10" style="3"/>
    <col min="1293" max="1293" width="9.09765625" style="3" customWidth="1"/>
    <col min="1294" max="1294" width="10.5" style="3" bestFit="1" customWidth="1"/>
    <col min="1295" max="1530" width="10"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796875" style="3" bestFit="1" customWidth="1"/>
    <col min="1547" max="1547" width="7.5" style="3" customWidth="1"/>
    <col min="1548" max="1548" width="10" style="3"/>
    <col min="1549" max="1549" width="9.09765625" style="3" customWidth="1"/>
    <col min="1550" max="1550" width="10.5" style="3" bestFit="1" customWidth="1"/>
    <col min="1551" max="1786" width="10"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796875" style="3" bestFit="1" customWidth="1"/>
    <col min="1803" max="1803" width="7.5" style="3" customWidth="1"/>
    <col min="1804" max="1804" width="10" style="3"/>
    <col min="1805" max="1805" width="9.09765625" style="3" customWidth="1"/>
    <col min="1806" max="1806" width="10.5" style="3" bestFit="1" customWidth="1"/>
    <col min="1807" max="2042" width="10"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796875" style="3" bestFit="1" customWidth="1"/>
    <col min="2059" max="2059" width="7.5" style="3" customWidth="1"/>
    <col min="2060" max="2060" width="10" style="3"/>
    <col min="2061" max="2061" width="9.09765625" style="3" customWidth="1"/>
    <col min="2062" max="2062" width="10.5" style="3" bestFit="1" customWidth="1"/>
    <col min="2063" max="2298" width="10"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796875" style="3" bestFit="1" customWidth="1"/>
    <col min="2315" max="2315" width="7.5" style="3" customWidth="1"/>
    <col min="2316" max="2316" width="10" style="3"/>
    <col min="2317" max="2317" width="9.09765625" style="3" customWidth="1"/>
    <col min="2318" max="2318" width="10.5" style="3" bestFit="1" customWidth="1"/>
    <col min="2319" max="2554" width="10"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796875" style="3" bestFit="1" customWidth="1"/>
    <col min="2571" max="2571" width="7.5" style="3" customWidth="1"/>
    <col min="2572" max="2572" width="10" style="3"/>
    <col min="2573" max="2573" width="9.09765625" style="3" customWidth="1"/>
    <col min="2574" max="2574" width="10.5" style="3" bestFit="1" customWidth="1"/>
    <col min="2575" max="2810" width="10"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796875" style="3" bestFit="1" customWidth="1"/>
    <col min="2827" max="2827" width="7.5" style="3" customWidth="1"/>
    <col min="2828" max="2828" width="10" style="3"/>
    <col min="2829" max="2829" width="9.09765625" style="3" customWidth="1"/>
    <col min="2830" max="2830" width="10.5" style="3" bestFit="1" customWidth="1"/>
    <col min="2831" max="3066" width="10"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796875" style="3" bestFit="1" customWidth="1"/>
    <col min="3083" max="3083" width="7.5" style="3" customWidth="1"/>
    <col min="3084" max="3084" width="10" style="3"/>
    <col min="3085" max="3085" width="9.09765625" style="3" customWidth="1"/>
    <col min="3086" max="3086" width="10.5" style="3" bestFit="1" customWidth="1"/>
    <col min="3087" max="3322" width="10"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796875" style="3" bestFit="1" customWidth="1"/>
    <col min="3339" max="3339" width="7.5" style="3" customWidth="1"/>
    <col min="3340" max="3340" width="10" style="3"/>
    <col min="3341" max="3341" width="9.09765625" style="3" customWidth="1"/>
    <col min="3342" max="3342" width="10.5" style="3" bestFit="1" customWidth="1"/>
    <col min="3343" max="3578" width="10"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796875" style="3" bestFit="1" customWidth="1"/>
    <col min="3595" max="3595" width="7.5" style="3" customWidth="1"/>
    <col min="3596" max="3596" width="10" style="3"/>
    <col min="3597" max="3597" width="9.09765625" style="3" customWidth="1"/>
    <col min="3598" max="3598" width="10.5" style="3" bestFit="1" customWidth="1"/>
    <col min="3599" max="3834" width="10"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796875" style="3" bestFit="1" customWidth="1"/>
    <col min="3851" max="3851" width="7.5" style="3" customWidth="1"/>
    <col min="3852" max="3852" width="10" style="3"/>
    <col min="3853" max="3853" width="9.09765625" style="3" customWidth="1"/>
    <col min="3854" max="3854" width="10.5" style="3" bestFit="1" customWidth="1"/>
    <col min="3855" max="4090" width="10"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796875" style="3" bestFit="1" customWidth="1"/>
    <col min="4107" max="4107" width="7.5" style="3" customWidth="1"/>
    <col min="4108" max="4108" width="10" style="3"/>
    <col min="4109" max="4109" width="9.09765625" style="3" customWidth="1"/>
    <col min="4110" max="4110" width="10.5" style="3" bestFit="1" customWidth="1"/>
    <col min="4111" max="4346" width="10"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796875" style="3" bestFit="1" customWidth="1"/>
    <col min="4363" max="4363" width="7.5" style="3" customWidth="1"/>
    <col min="4364" max="4364" width="10" style="3"/>
    <col min="4365" max="4365" width="9.09765625" style="3" customWidth="1"/>
    <col min="4366" max="4366" width="10.5" style="3" bestFit="1" customWidth="1"/>
    <col min="4367" max="4602" width="10"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796875" style="3" bestFit="1" customWidth="1"/>
    <col min="4619" max="4619" width="7.5" style="3" customWidth="1"/>
    <col min="4620" max="4620" width="10" style="3"/>
    <col min="4621" max="4621" width="9.09765625" style="3" customWidth="1"/>
    <col min="4622" max="4622" width="10.5" style="3" bestFit="1" customWidth="1"/>
    <col min="4623" max="4858" width="10"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796875" style="3" bestFit="1" customWidth="1"/>
    <col min="4875" max="4875" width="7.5" style="3" customWidth="1"/>
    <col min="4876" max="4876" width="10" style="3"/>
    <col min="4877" max="4877" width="9.09765625" style="3" customWidth="1"/>
    <col min="4878" max="4878" width="10.5" style="3" bestFit="1" customWidth="1"/>
    <col min="4879" max="5114" width="10"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796875" style="3" bestFit="1" customWidth="1"/>
    <col min="5131" max="5131" width="7.5" style="3" customWidth="1"/>
    <col min="5132" max="5132" width="10" style="3"/>
    <col min="5133" max="5133" width="9.09765625" style="3" customWidth="1"/>
    <col min="5134" max="5134" width="10.5" style="3" bestFit="1" customWidth="1"/>
    <col min="5135" max="5370" width="10"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796875" style="3" bestFit="1" customWidth="1"/>
    <col min="5387" max="5387" width="7.5" style="3" customWidth="1"/>
    <col min="5388" max="5388" width="10" style="3"/>
    <col min="5389" max="5389" width="9.09765625" style="3" customWidth="1"/>
    <col min="5390" max="5390" width="10.5" style="3" bestFit="1" customWidth="1"/>
    <col min="5391" max="5626" width="10"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796875" style="3" bestFit="1" customWidth="1"/>
    <col min="5643" max="5643" width="7.5" style="3" customWidth="1"/>
    <col min="5644" max="5644" width="10" style="3"/>
    <col min="5645" max="5645" width="9.09765625" style="3" customWidth="1"/>
    <col min="5646" max="5646" width="10.5" style="3" bestFit="1" customWidth="1"/>
    <col min="5647" max="5882" width="10"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796875" style="3" bestFit="1" customWidth="1"/>
    <col min="5899" max="5899" width="7.5" style="3" customWidth="1"/>
    <col min="5900" max="5900" width="10" style="3"/>
    <col min="5901" max="5901" width="9.09765625" style="3" customWidth="1"/>
    <col min="5902" max="5902" width="10.5" style="3" bestFit="1" customWidth="1"/>
    <col min="5903" max="6138" width="10"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796875" style="3" bestFit="1" customWidth="1"/>
    <col min="6155" max="6155" width="7.5" style="3" customWidth="1"/>
    <col min="6156" max="6156" width="10" style="3"/>
    <col min="6157" max="6157" width="9.09765625" style="3" customWidth="1"/>
    <col min="6158" max="6158" width="10.5" style="3" bestFit="1" customWidth="1"/>
    <col min="6159" max="6394" width="10"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796875" style="3" bestFit="1" customWidth="1"/>
    <col min="6411" max="6411" width="7.5" style="3" customWidth="1"/>
    <col min="6412" max="6412" width="10" style="3"/>
    <col min="6413" max="6413" width="9.09765625" style="3" customWidth="1"/>
    <col min="6414" max="6414" width="10.5" style="3" bestFit="1" customWidth="1"/>
    <col min="6415" max="6650" width="10"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796875" style="3" bestFit="1" customWidth="1"/>
    <col min="6667" max="6667" width="7.5" style="3" customWidth="1"/>
    <col min="6668" max="6668" width="10" style="3"/>
    <col min="6669" max="6669" width="9.09765625" style="3" customWidth="1"/>
    <col min="6670" max="6670" width="10.5" style="3" bestFit="1" customWidth="1"/>
    <col min="6671" max="6906" width="10"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796875" style="3" bestFit="1" customWidth="1"/>
    <col min="6923" max="6923" width="7.5" style="3" customWidth="1"/>
    <col min="6924" max="6924" width="10" style="3"/>
    <col min="6925" max="6925" width="9.09765625" style="3" customWidth="1"/>
    <col min="6926" max="6926" width="10.5" style="3" bestFit="1" customWidth="1"/>
    <col min="6927" max="7162" width="10"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796875" style="3" bestFit="1" customWidth="1"/>
    <col min="7179" max="7179" width="7.5" style="3" customWidth="1"/>
    <col min="7180" max="7180" width="10" style="3"/>
    <col min="7181" max="7181" width="9.09765625" style="3" customWidth="1"/>
    <col min="7182" max="7182" width="10.5" style="3" bestFit="1" customWidth="1"/>
    <col min="7183" max="7418" width="10"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796875" style="3" bestFit="1" customWidth="1"/>
    <col min="7435" max="7435" width="7.5" style="3" customWidth="1"/>
    <col min="7436" max="7436" width="10" style="3"/>
    <col min="7437" max="7437" width="9.09765625" style="3" customWidth="1"/>
    <col min="7438" max="7438" width="10.5" style="3" bestFit="1" customWidth="1"/>
    <col min="7439" max="7674" width="10"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796875" style="3" bestFit="1" customWidth="1"/>
    <col min="7691" max="7691" width="7.5" style="3" customWidth="1"/>
    <col min="7692" max="7692" width="10" style="3"/>
    <col min="7693" max="7693" width="9.09765625" style="3" customWidth="1"/>
    <col min="7694" max="7694" width="10.5" style="3" bestFit="1" customWidth="1"/>
    <col min="7695" max="7930" width="10"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796875" style="3" bestFit="1" customWidth="1"/>
    <col min="7947" max="7947" width="7.5" style="3" customWidth="1"/>
    <col min="7948" max="7948" width="10" style="3"/>
    <col min="7949" max="7949" width="9.09765625" style="3" customWidth="1"/>
    <col min="7950" max="7950" width="10.5" style="3" bestFit="1" customWidth="1"/>
    <col min="7951" max="8186" width="10"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796875" style="3" bestFit="1" customWidth="1"/>
    <col min="8203" max="8203" width="7.5" style="3" customWidth="1"/>
    <col min="8204" max="8204" width="10" style="3"/>
    <col min="8205" max="8205" width="9.09765625" style="3" customWidth="1"/>
    <col min="8206" max="8206" width="10.5" style="3" bestFit="1" customWidth="1"/>
    <col min="8207" max="8442" width="10"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796875" style="3" bestFit="1" customWidth="1"/>
    <col min="8459" max="8459" width="7.5" style="3" customWidth="1"/>
    <col min="8460" max="8460" width="10" style="3"/>
    <col min="8461" max="8461" width="9.09765625" style="3" customWidth="1"/>
    <col min="8462" max="8462" width="10.5" style="3" bestFit="1" customWidth="1"/>
    <col min="8463" max="8698" width="10"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796875" style="3" bestFit="1" customWidth="1"/>
    <col min="8715" max="8715" width="7.5" style="3" customWidth="1"/>
    <col min="8716" max="8716" width="10" style="3"/>
    <col min="8717" max="8717" width="9.09765625" style="3" customWidth="1"/>
    <col min="8718" max="8718" width="10.5" style="3" bestFit="1" customWidth="1"/>
    <col min="8719" max="8954" width="10"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796875" style="3" bestFit="1" customWidth="1"/>
    <col min="8971" max="8971" width="7.5" style="3" customWidth="1"/>
    <col min="8972" max="8972" width="10" style="3"/>
    <col min="8973" max="8973" width="9.09765625" style="3" customWidth="1"/>
    <col min="8974" max="8974" width="10.5" style="3" bestFit="1" customWidth="1"/>
    <col min="8975" max="9210" width="10"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796875" style="3" bestFit="1" customWidth="1"/>
    <col min="9227" max="9227" width="7.5" style="3" customWidth="1"/>
    <col min="9228" max="9228" width="10" style="3"/>
    <col min="9229" max="9229" width="9.09765625" style="3" customWidth="1"/>
    <col min="9230" max="9230" width="10.5" style="3" bestFit="1" customWidth="1"/>
    <col min="9231" max="9466" width="10"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796875" style="3" bestFit="1" customWidth="1"/>
    <col min="9483" max="9483" width="7.5" style="3" customWidth="1"/>
    <col min="9484" max="9484" width="10" style="3"/>
    <col min="9485" max="9485" width="9.09765625" style="3" customWidth="1"/>
    <col min="9486" max="9486" width="10.5" style="3" bestFit="1" customWidth="1"/>
    <col min="9487" max="9722" width="10"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796875" style="3" bestFit="1" customWidth="1"/>
    <col min="9739" max="9739" width="7.5" style="3" customWidth="1"/>
    <col min="9740" max="9740" width="10" style="3"/>
    <col min="9741" max="9741" width="9.09765625" style="3" customWidth="1"/>
    <col min="9742" max="9742" width="10.5" style="3" bestFit="1" customWidth="1"/>
    <col min="9743" max="9978" width="10"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796875" style="3" bestFit="1" customWidth="1"/>
    <col min="9995" max="9995" width="7.5" style="3" customWidth="1"/>
    <col min="9996" max="9996" width="10" style="3"/>
    <col min="9997" max="9997" width="9.09765625" style="3" customWidth="1"/>
    <col min="9998" max="9998" width="10.5" style="3" bestFit="1" customWidth="1"/>
    <col min="9999" max="10234" width="10"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796875" style="3" bestFit="1" customWidth="1"/>
    <col min="10251" max="10251" width="7.5" style="3" customWidth="1"/>
    <col min="10252" max="10252" width="10" style="3"/>
    <col min="10253" max="10253" width="9.09765625" style="3" customWidth="1"/>
    <col min="10254" max="10254" width="10.5" style="3" bestFit="1" customWidth="1"/>
    <col min="10255" max="10490" width="10"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796875" style="3" bestFit="1" customWidth="1"/>
    <col min="10507" max="10507" width="7.5" style="3" customWidth="1"/>
    <col min="10508" max="10508" width="10" style="3"/>
    <col min="10509" max="10509" width="9.09765625" style="3" customWidth="1"/>
    <col min="10510" max="10510" width="10.5" style="3" bestFit="1" customWidth="1"/>
    <col min="10511" max="10746" width="10"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796875" style="3" bestFit="1" customWidth="1"/>
    <col min="10763" max="10763" width="7.5" style="3" customWidth="1"/>
    <col min="10764" max="10764" width="10" style="3"/>
    <col min="10765" max="10765" width="9.09765625" style="3" customWidth="1"/>
    <col min="10766" max="10766" width="10.5" style="3" bestFit="1" customWidth="1"/>
    <col min="10767" max="11002" width="10"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796875" style="3" bestFit="1" customWidth="1"/>
    <col min="11019" max="11019" width="7.5" style="3" customWidth="1"/>
    <col min="11020" max="11020" width="10" style="3"/>
    <col min="11021" max="11021" width="9.09765625" style="3" customWidth="1"/>
    <col min="11022" max="11022" width="10.5" style="3" bestFit="1" customWidth="1"/>
    <col min="11023" max="11258" width="10"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796875" style="3" bestFit="1" customWidth="1"/>
    <col min="11275" max="11275" width="7.5" style="3" customWidth="1"/>
    <col min="11276" max="11276" width="10" style="3"/>
    <col min="11277" max="11277" width="9.09765625" style="3" customWidth="1"/>
    <col min="11278" max="11278" width="10.5" style="3" bestFit="1" customWidth="1"/>
    <col min="11279" max="11514" width="10"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796875" style="3" bestFit="1" customWidth="1"/>
    <col min="11531" max="11531" width="7.5" style="3" customWidth="1"/>
    <col min="11532" max="11532" width="10" style="3"/>
    <col min="11533" max="11533" width="9.09765625" style="3" customWidth="1"/>
    <col min="11534" max="11534" width="10.5" style="3" bestFit="1" customWidth="1"/>
    <col min="11535" max="11770" width="10"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796875" style="3" bestFit="1" customWidth="1"/>
    <col min="11787" max="11787" width="7.5" style="3" customWidth="1"/>
    <col min="11788" max="11788" width="10" style="3"/>
    <col min="11789" max="11789" width="9.09765625" style="3" customWidth="1"/>
    <col min="11790" max="11790" width="10.5" style="3" bestFit="1" customWidth="1"/>
    <col min="11791" max="12026" width="10"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796875" style="3" bestFit="1" customWidth="1"/>
    <col min="12043" max="12043" width="7.5" style="3" customWidth="1"/>
    <col min="12044" max="12044" width="10" style="3"/>
    <col min="12045" max="12045" width="9.09765625" style="3" customWidth="1"/>
    <col min="12046" max="12046" width="10.5" style="3" bestFit="1" customWidth="1"/>
    <col min="12047" max="12282" width="10"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796875" style="3" bestFit="1" customWidth="1"/>
    <col min="12299" max="12299" width="7.5" style="3" customWidth="1"/>
    <col min="12300" max="12300" width="10" style="3"/>
    <col min="12301" max="12301" width="9.09765625" style="3" customWidth="1"/>
    <col min="12302" max="12302" width="10.5" style="3" bestFit="1" customWidth="1"/>
    <col min="12303" max="12538" width="10"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796875" style="3" bestFit="1" customWidth="1"/>
    <col min="12555" max="12555" width="7.5" style="3" customWidth="1"/>
    <col min="12556" max="12556" width="10" style="3"/>
    <col min="12557" max="12557" width="9.09765625" style="3" customWidth="1"/>
    <col min="12558" max="12558" width="10.5" style="3" bestFit="1" customWidth="1"/>
    <col min="12559" max="12794" width="10"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796875" style="3" bestFit="1" customWidth="1"/>
    <col min="12811" max="12811" width="7.5" style="3" customWidth="1"/>
    <col min="12812" max="12812" width="10" style="3"/>
    <col min="12813" max="12813" width="9.09765625" style="3" customWidth="1"/>
    <col min="12814" max="12814" width="10.5" style="3" bestFit="1" customWidth="1"/>
    <col min="12815" max="13050" width="10"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796875" style="3" bestFit="1" customWidth="1"/>
    <col min="13067" max="13067" width="7.5" style="3" customWidth="1"/>
    <col min="13068" max="13068" width="10" style="3"/>
    <col min="13069" max="13069" width="9.09765625" style="3" customWidth="1"/>
    <col min="13070" max="13070" width="10.5" style="3" bestFit="1" customWidth="1"/>
    <col min="13071" max="13306" width="10"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796875" style="3" bestFit="1" customWidth="1"/>
    <col min="13323" max="13323" width="7.5" style="3" customWidth="1"/>
    <col min="13324" max="13324" width="10" style="3"/>
    <col min="13325" max="13325" width="9.09765625" style="3" customWidth="1"/>
    <col min="13326" max="13326" width="10.5" style="3" bestFit="1" customWidth="1"/>
    <col min="13327" max="13562" width="10"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796875" style="3" bestFit="1" customWidth="1"/>
    <col min="13579" max="13579" width="7.5" style="3" customWidth="1"/>
    <col min="13580" max="13580" width="10" style="3"/>
    <col min="13581" max="13581" width="9.09765625" style="3" customWidth="1"/>
    <col min="13582" max="13582" width="10.5" style="3" bestFit="1" customWidth="1"/>
    <col min="13583" max="13818" width="10"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796875" style="3" bestFit="1" customWidth="1"/>
    <col min="13835" max="13835" width="7.5" style="3" customWidth="1"/>
    <col min="13836" max="13836" width="10" style="3"/>
    <col min="13837" max="13837" width="9.09765625" style="3" customWidth="1"/>
    <col min="13838" max="13838" width="10.5" style="3" bestFit="1" customWidth="1"/>
    <col min="13839" max="14074" width="10"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796875" style="3" bestFit="1" customWidth="1"/>
    <col min="14091" max="14091" width="7.5" style="3" customWidth="1"/>
    <col min="14092" max="14092" width="10" style="3"/>
    <col min="14093" max="14093" width="9.09765625" style="3" customWidth="1"/>
    <col min="14094" max="14094" width="10.5" style="3" bestFit="1" customWidth="1"/>
    <col min="14095" max="14330" width="10"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796875" style="3" bestFit="1" customWidth="1"/>
    <col min="14347" max="14347" width="7.5" style="3" customWidth="1"/>
    <col min="14348" max="14348" width="10" style="3"/>
    <col min="14349" max="14349" width="9.09765625" style="3" customWidth="1"/>
    <col min="14350" max="14350" width="10.5" style="3" bestFit="1" customWidth="1"/>
    <col min="14351" max="14586" width="10"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796875" style="3" bestFit="1" customWidth="1"/>
    <col min="14603" max="14603" width="7.5" style="3" customWidth="1"/>
    <col min="14604" max="14604" width="10" style="3"/>
    <col min="14605" max="14605" width="9.09765625" style="3" customWidth="1"/>
    <col min="14606" max="14606" width="10.5" style="3" bestFit="1" customWidth="1"/>
    <col min="14607" max="14842" width="10"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796875" style="3" bestFit="1" customWidth="1"/>
    <col min="14859" max="14859" width="7.5" style="3" customWidth="1"/>
    <col min="14860" max="14860" width="10" style="3"/>
    <col min="14861" max="14861" width="9.09765625" style="3" customWidth="1"/>
    <col min="14862" max="14862" width="10.5" style="3" bestFit="1" customWidth="1"/>
    <col min="14863" max="15098" width="10"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796875" style="3" bestFit="1" customWidth="1"/>
    <col min="15115" max="15115" width="7.5" style="3" customWidth="1"/>
    <col min="15116" max="15116" width="10" style="3"/>
    <col min="15117" max="15117" width="9.09765625" style="3" customWidth="1"/>
    <col min="15118" max="15118" width="10.5" style="3" bestFit="1" customWidth="1"/>
    <col min="15119" max="15354" width="10"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796875" style="3" bestFit="1" customWidth="1"/>
    <col min="15371" max="15371" width="7.5" style="3" customWidth="1"/>
    <col min="15372" max="15372" width="10" style="3"/>
    <col min="15373" max="15373" width="9.09765625" style="3" customWidth="1"/>
    <col min="15374" max="15374" width="10.5" style="3" bestFit="1" customWidth="1"/>
    <col min="15375" max="15610" width="10"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796875" style="3" bestFit="1" customWidth="1"/>
    <col min="15627" max="15627" width="7.5" style="3" customWidth="1"/>
    <col min="15628" max="15628" width="10" style="3"/>
    <col min="15629" max="15629" width="9.09765625" style="3" customWidth="1"/>
    <col min="15630" max="15630" width="10.5" style="3" bestFit="1" customWidth="1"/>
    <col min="15631" max="15866" width="10"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796875" style="3" bestFit="1" customWidth="1"/>
    <col min="15883" max="15883" width="7.5" style="3" customWidth="1"/>
    <col min="15884" max="15884" width="10" style="3"/>
    <col min="15885" max="15885" width="9.09765625" style="3" customWidth="1"/>
    <col min="15886" max="15886" width="10.5" style="3" bestFit="1" customWidth="1"/>
    <col min="15887" max="16122" width="10"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796875" style="3" bestFit="1" customWidth="1"/>
    <col min="16139" max="16139" width="7.5" style="3" customWidth="1"/>
    <col min="16140" max="16140" width="10" style="3"/>
    <col min="16141" max="16141" width="9.09765625" style="3" customWidth="1"/>
    <col min="16142" max="16142" width="10.5" style="3" bestFit="1" customWidth="1"/>
    <col min="16143" max="16384" width="11" style="3"/>
  </cols>
  <sheetData>
    <row r="1" spans="1:10" x14ac:dyDescent="0.25">
      <c r="A1" s="6" t="s">
        <v>440</v>
      </c>
    </row>
    <row r="2" spans="1:10" ht="15.6" x14ac:dyDescent="0.3">
      <c r="A2" s="2"/>
      <c r="J2" s="79" t="s">
        <v>152</v>
      </c>
    </row>
    <row r="3" spans="1:10" ht="13.8" customHeight="1" x14ac:dyDescent="0.25">
      <c r="A3" s="90" t="s">
        <v>531</v>
      </c>
      <c r="B3" s="785">
        <f>INDICE!A3</f>
        <v>44166</v>
      </c>
      <c r="C3" s="785"/>
      <c r="D3" s="785">
        <f>INDICE!C3</f>
        <v>0</v>
      </c>
      <c r="E3" s="785"/>
      <c r="F3" s="91"/>
      <c r="G3" s="786" t="s">
        <v>117</v>
      </c>
      <c r="H3" s="786"/>
      <c r="I3" s="786"/>
      <c r="J3" s="786"/>
    </row>
    <row r="4" spans="1:10" x14ac:dyDescent="0.25">
      <c r="A4" s="92"/>
      <c r="B4" s="93" t="s">
        <v>180</v>
      </c>
      <c r="C4" s="93" t="s">
        <v>181</v>
      </c>
      <c r="D4" s="93" t="s">
        <v>182</v>
      </c>
      <c r="E4" s="93" t="s">
        <v>183</v>
      </c>
      <c r="F4" s="93"/>
      <c r="G4" s="93" t="s">
        <v>180</v>
      </c>
      <c r="H4" s="93" t="s">
        <v>181</v>
      </c>
      <c r="I4" s="93" t="s">
        <v>182</v>
      </c>
      <c r="J4" s="93" t="s">
        <v>183</v>
      </c>
    </row>
    <row r="5" spans="1:10" x14ac:dyDescent="0.25">
      <c r="A5" s="376" t="s">
        <v>154</v>
      </c>
      <c r="B5" s="94">
        <v>275.58588000000015</v>
      </c>
      <c r="C5" s="94">
        <v>62.008140000000019</v>
      </c>
      <c r="D5" s="94">
        <v>7.0383699999999987</v>
      </c>
      <c r="E5" s="352">
        <v>344.63239000000016</v>
      </c>
      <c r="F5" s="94"/>
      <c r="G5" s="94">
        <v>3075.2856900000015</v>
      </c>
      <c r="H5" s="94">
        <v>697.63896</v>
      </c>
      <c r="I5" s="94">
        <v>49.01750999999998</v>
      </c>
      <c r="J5" s="352">
        <v>3821.9421600000019</v>
      </c>
    </row>
    <row r="6" spans="1:10" x14ac:dyDescent="0.25">
      <c r="A6" s="377" t="s">
        <v>155</v>
      </c>
      <c r="B6" s="96">
        <v>64.531939999999992</v>
      </c>
      <c r="C6" s="96">
        <v>33.462029999999999</v>
      </c>
      <c r="D6" s="96">
        <v>11.519680000000001</v>
      </c>
      <c r="E6" s="354">
        <v>109.51364999999998</v>
      </c>
      <c r="F6" s="96"/>
      <c r="G6" s="96">
        <v>751.93876999999998</v>
      </c>
      <c r="H6" s="96">
        <v>320.93802999999991</v>
      </c>
      <c r="I6" s="96">
        <v>71.790650000000014</v>
      </c>
      <c r="J6" s="354">
        <v>1144.6674499999999</v>
      </c>
    </row>
    <row r="7" spans="1:10" x14ac:dyDescent="0.25">
      <c r="A7" s="377" t="s">
        <v>156</v>
      </c>
      <c r="B7" s="96">
        <v>30.943780000000004</v>
      </c>
      <c r="C7" s="96">
        <v>8.4691799999999997</v>
      </c>
      <c r="D7" s="96">
        <v>6.0294099999999995</v>
      </c>
      <c r="E7" s="354">
        <v>45.442370000000004</v>
      </c>
      <c r="F7" s="96"/>
      <c r="G7" s="96">
        <v>353.39884000000012</v>
      </c>
      <c r="H7" s="96">
        <v>79.220510000000004</v>
      </c>
      <c r="I7" s="96">
        <v>40.868199999999995</v>
      </c>
      <c r="J7" s="354">
        <v>473.48755000000011</v>
      </c>
    </row>
    <row r="8" spans="1:10" x14ac:dyDescent="0.25">
      <c r="A8" s="377" t="s">
        <v>157</v>
      </c>
      <c r="B8" s="96">
        <v>24.028169999999999</v>
      </c>
      <c r="C8" s="96">
        <v>4.7806299999999995</v>
      </c>
      <c r="D8" s="96">
        <v>5.8061499999999997</v>
      </c>
      <c r="E8" s="354">
        <v>34.61495</v>
      </c>
      <c r="F8" s="96"/>
      <c r="G8" s="96">
        <v>300.20080999999993</v>
      </c>
      <c r="H8" s="96">
        <v>48.738800000000005</v>
      </c>
      <c r="I8" s="96">
        <v>72.820359999999994</v>
      </c>
      <c r="J8" s="354">
        <v>421.75996999999995</v>
      </c>
    </row>
    <row r="9" spans="1:10" x14ac:dyDescent="0.25">
      <c r="A9" s="377" t="s">
        <v>158</v>
      </c>
      <c r="B9" s="96">
        <v>50.69791</v>
      </c>
      <c r="C9" s="96">
        <v>0</v>
      </c>
      <c r="D9" s="96">
        <v>6.0999999999999999E-2</v>
      </c>
      <c r="E9" s="354">
        <v>50.75891</v>
      </c>
      <c r="F9" s="96"/>
      <c r="G9" s="96">
        <v>541.68792999999994</v>
      </c>
      <c r="H9" s="96">
        <v>0</v>
      </c>
      <c r="I9" s="96">
        <v>2.6967099999999999</v>
      </c>
      <c r="J9" s="354">
        <v>544.38463999999999</v>
      </c>
    </row>
    <row r="10" spans="1:10" x14ac:dyDescent="0.25">
      <c r="A10" s="377" t="s">
        <v>159</v>
      </c>
      <c r="B10" s="96">
        <v>22.617729999999998</v>
      </c>
      <c r="C10" s="96">
        <v>7.0394600000000001</v>
      </c>
      <c r="D10" s="96">
        <v>0.29709000000000002</v>
      </c>
      <c r="E10" s="354">
        <v>29.954280000000001</v>
      </c>
      <c r="F10" s="96"/>
      <c r="G10" s="96">
        <v>259.10703999999981</v>
      </c>
      <c r="H10" s="96">
        <v>60.580090000000027</v>
      </c>
      <c r="I10" s="96">
        <v>2.05165</v>
      </c>
      <c r="J10" s="354">
        <v>321.73877999999985</v>
      </c>
    </row>
    <row r="11" spans="1:10" x14ac:dyDescent="0.25">
      <c r="A11" s="377" t="s">
        <v>160</v>
      </c>
      <c r="B11" s="96">
        <v>130.53690999999998</v>
      </c>
      <c r="C11" s="96">
        <v>76.857249999999965</v>
      </c>
      <c r="D11" s="96">
        <v>21.239540000000002</v>
      </c>
      <c r="E11" s="354">
        <v>228.63369999999995</v>
      </c>
      <c r="F11" s="96"/>
      <c r="G11" s="96">
        <v>1413.9054600000006</v>
      </c>
      <c r="H11" s="96">
        <v>686.7040099999997</v>
      </c>
      <c r="I11" s="96">
        <v>143.58961000000011</v>
      </c>
      <c r="J11" s="354">
        <v>2244.1990800000003</v>
      </c>
    </row>
    <row r="12" spans="1:10" x14ac:dyDescent="0.25">
      <c r="A12" s="377" t="s">
        <v>527</v>
      </c>
      <c r="B12" s="96">
        <v>100.34391000000001</v>
      </c>
      <c r="C12" s="96">
        <v>71.206690000000023</v>
      </c>
      <c r="D12" s="96">
        <v>13.889790000000001</v>
      </c>
      <c r="E12" s="354">
        <v>185.44039000000004</v>
      </c>
      <c r="F12" s="96"/>
      <c r="G12" s="96">
        <v>1105.3763600000007</v>
      </c>
      <c r="H12" s="96">
        <v>612.21306000000004</v>
      </c>
      <c r="I12" s="96">
        <v>90.32699999999997</v>
      </c>
      <c r="J12" s="354">
        <v>1807.9164200000007</v>
      </c>
    </row>
    <row r="13" spans="1:10" x14ac:dyDescent="0.25">
      <c r="A13" s="377" t="s">
        <v>161</v>
      </c>
      <c r="B13" s="96">
        <v>277.05196000000001</v>
      </c>
      <c r="C13" s="96">
        <v>63.54999999999999</v>
      </c>
      <c r="D13" s="96">
        <v>13.35253</v>
      </c>
      <c r="E13" s="354">
        <v>353.95449000000002</v>
      </c>
      <c r="F13" s="96"/>
      <c r="G13" s="96">
        <v>3150.2375899999984</v>
      </c>
      <c r="H13" s="96">
        <v>529.06914999999958</v>
      </c>
      <c r="I13" s="96">
        <v>117.53218999999994</v>
      </c>
      <c r="J13" s="354">
        <v>3796.8389299999981</v>
      </c>
    </row>
    <row r="14" spans="1:10" x14ac:dyDescent="0.25">
      <c r="A14" s="377" t="s">
        <v>162</v>
      </c>
      <c r="B14" s="96">
        <v>0.86968999999999996</v>
      </c>
      <c r="C14" s="96">
        <v>0</v>
      </c>
      <c r="D14" s="96">
        <v>1.3853800000000001</v>
      </c>
      <c r="E14" s="354">
        <v>2.2550699999999999</v>
      </c>
      <c r="F14" s="96"/>
      <c r="G14" s="96">
        <v>9.7088100000000033</v>
      </c>
      <c r="H14" s="96">
        <v>0</v>
      </c>
      <c r="I14" s="96">
        <v>3.1965699999999999</v>
      </c>
      <c r="J14" s="354">
        <v>12.905380000000003</v>
      </c>
    </row>
    <row r="15" spans="1:10" x14ac:dyDescent="0.25">
      <c r="A15" s="377" t="s">
        <v>163</v>
      </c>
      <c r="B15" s="96">
        <v>168.63814000000005</v>
      </c>
      <c r="C15" s="96">
        <v>24.849459999999997</v>
      </c>
      <c r="D15" s="96">
        <v>6.8764800000000008</v>
      </c>
      <c r="E15" s="354">
        <v>200.36408000000006</v>
      </c>
      <c r="F15" s="96"/>
      <c r="G15" s="96">
        <v>1839.9278000000011</v>
      </c>
      <c r="H15" s="96">
        <v>262.14733999999993</v>
      </c>
      <c r="I15" s="96">
        <v>59.958960000000005</v>
      </c>
      <c r="J15" s="354">
        <v>2162.0341000000008</v>
      </c>
    </row>
    <row r="16" spans="1:10" x14ac:dyDescent="0.25">
      <c r="A16" s="377" t="s">
        <v>164</v>
      </c>
      <c r="B16" s="96">
        <v>51.903800000000011</v>
      </c>
      <c r="C16" s="96">
        <v>12.199589999999997</v>
      </c>
      <c r="D16" s="96">
        <v>2.0136700000000003</v>
      </c>
      <c r="E16" s="354">
        <v>66.117060000000009</v>
      </c>
      <c r="F16" s="96"/>
      <c r="G16" s="96">
        <v>586.98528999999996</v>
      </c>
      <c r="H16" s="96">
        <v>153.52901999999989</v>
      </c>
      <c r="I16" s="96">
        <v>13.557350000000001</v>
      </c>
      <c r="J16" s="354">
        <v>754.07165999999984</v>
      </c>
    </row>
    <row r="17" spans="1:10" x14ac:dyDescent="0.25">
      <c r="A17" s="377" t="s">
        <v>165</v>
      </c>
      <c r="B17" s="96">
        <v>104.51004000000002</v>
      </c>
      <c r="C17" s="96">
        <v>32.683789999999995</v>
      </c>
      <c r="D17" s="96">
        <v>27.210809999999999</v>
      </c>
      <c r="E17" s="354">
        <v>164.40464000000003</v>
      </c>
      <c r="F17" s="96"/>
      <c r="G17" s="96">
        <v>1186.9406900000015</v>
      </c>
      <c r="H17" s="96">
        <v>323.33060000000006</v>
      </c>
      <c r="I17" s="96">
        <v>208.19950000000006</v>
      </c>
      <c r="J17" s="354">
        <v>1718.4707900000017</v>
      </c>
    </row>
    <row r="18" spans="1:10" x14ac:dyDescent="0.25">
      <c r="A18" s="377" t="s">
        <v>166</v>
      </c>
      <c r="B18" s="96">
        <v>11.895929999999998</v>
      </c>
      <c r="C18" s="96">
        <v>5.7080399999999996</v>
      </c>
      <c r="D18" s="96">
        <v>2.3571800000000005</v>
      </c>
      <c r="E18" s="354">
        <v>19.961149999999996</v>
      </c>
      <c r="F18" s="96"/>
      <c r="G18" s="96">
        <v>133.51280000000003</v>
      </c>
      <c r="H18" s="96">
        <v>51.491</v>
      </c>
      <c r="I18" s="96">
        <v>14.4435</v>
      </c>
      <c r="J18" s="354">
        <v>199.44730000000001</v>
      </c>
    </row>
    <row r="19" spans="1:10" x14ac:dyDescent="0.25">
      <c r="A19" s="377" t="s">
        <v>167</v>
      </c>
      <c r="B19" s="96">
        <v>153.19171000000003</v>
      </c>
      <c r="C19" s="96">
        <v>26.78632</v>
      </c>
      <c r="D19" s="96">
        <v>23.84497</v>
      </c>
      <c r="E19" s="354">
        <v>203.82300000000001</v>
      </c>
      <c r="F19" s="96"/>
      <c r="G19" s="96">
        <v>1765.4543299999996</v>
      </c>
      <c r="H19" s="96">
        <v>215.49583999999996</v>
      </c>
      <c r="I19" s="96">
        <v>150.49035999999998</v>
      </c>
      <c r="J19" s="354">
        <v>2131.4405299999994</v>
      </c>
    </row>
    <row r="20" spans="1:10" x14ac:dyDescent="0.25">
      <c r="A20" s="377" t="s">
        <v>168</v>
      </c>
      <c r="B20" s="96">
        <v>1.0940300000000001</v>
      </c>
      <c r="C20" s="96">
        <v>0</v>
      </c>
      <c r="D20" s="96">
        <v>0</v>
      </c>
      <c r="E20" s="354">
        <v>1.0940300000000001</v>
      </c>
      <c r="F20" s="96"/>
      <c r="G20" s="96">
        <v>13.240579999999998</v>
      </c>
      <c r="H20" s="96">
        <v>0</v>
      </c>
      <c r="I20" s="96">
        <v>0</v>
      </c>
      <c r="J20" s="354">
        <v>13.240579999999998</v>
      </c>
    </row>
    <row r="21" spans="1:10" x14ac:dyDescent="0.25">
      <c r="A21" s="377" t="s">
        <v>169</v>
      </c>
      <c r="B21" s="96">
        <v>77.288969999999992</v>
      </c>
      <c r="C21" s="96">
        <v>14.055779999999999</v>
      </c>
      <c r="D21" s="96">
        <v>1.05887</v>
      </c>
      <c r="E21" s="354">
        <v>92.403619999999989</v>
      </c>
      <c r="F21" s="96"/>
      <c r="G21" s="96">
        <v>816.16419999999982</v>
      </c>
      <c r="H21" s="96">
        <v>152.95664000000002</v>
      </c>
      <c r="I21" s="96">
        <v>7.2543999999999977</v>
      </c>
      <c r="J21" s="354">
        <v>976.37523999999985</v>
      </c>
    </row>
    <row r="22" spans="1:10" x14ac:dyDescent="0.25">
      <c r="A22" s="377" t="s">
        <v>170</v>
      </c>
      <c r="B22" s="96">
        <v>51.456119999999999</v>
      </c>
      <c r="C22" s="96">
        <v>10.982280000000001</v>
      </c>
      <c r="D22" s="96">
        <v>2.45729</v>
      </c>
      <c r="E22" s="354">
        <v>64.895690000000002</v>
      </c>
      <c r="F22" s="96"/>
      <c r="G22" s="96">
        <v>529.99321000000032</v>
      </c>
      <c r="H22" s="96">
        <v>103.48889000000003</v>
      </c>
      <c r="I22" s="96">
        <v>14.954640000000003</v>
      </c>
      <c r="J22" s="354">
        <v>648.43674000000044</v>
      </c>
    </row>
    <row r="23" spans="1:10" x14ac:dyDescent="0.25">
      <c r="A23" s="378" t="s">
        <v>171</v>
      </c>
      <c r="B23" s="96">
        <v>131.77544</v>
      </c>
      <c r="C23" s="96">
        <v>16.6692</v>
      </c>
      <c r="D23" s="96">
        <v>7.5708899999999995</v>
      </c>
      <c r="E23" s="354">
        <v>156.01552999999998</v>
      </c>
      <c r="F23" s="96"/>
      <c r="G23" s="96">
        <v>1661.4635300000004</v>
      </c>
      <c r="H23" s="96">
        <v>172.69279</v>
      </c>
      <c r="I23" s="96">
        <v>54.627550000000014</v>
      </c>
      <c r="J23" s="354">
        <v>1888.7838700000004</v>
      </c>
    </row>
    <row r="24" spans="1:10" x14ac:dyDescent="0.25">
      <c r="A24" s="379" t="s">
        <v>441</v>
      </c>
      <c r="B24" s="100">
        <v>1728.9620599999985</v>
      </c>
      <c r="C24" s="100">
        <v>471.30784000000051</v>
      </c>
      <c r="D24" s="100">
        <v>154.0091000000001</v>
      </c>
      <c r="E24" s="100">
        <v>2354.2789999999991</v>
      </c>
      <c r="F24" s="100"/>
      <c r="G24" s="100">
        <v>19494.529730000027</v>
      </c>
      <c r="H24" s="100">
        <v>4470.2347300000083</v>
      </c>
      <c r="I24" s="100">
        <v>1117.37671</v>
      </c>
      <c r="J24" s="100">
        <v>25082.141170000035</v>
      </c>
    </row>
    <row r="25" spans="1:10" x14ac:dyDescent="0.25">
      <c r="J25" s="79" t="s">
        <v>223</v>
      </c>
    </row>
    <row r="26" spans="1:10" x14ac:dyDescent="0.25">
      <c r="A26" s="356" t="s">
        <v>565</v>
      </c>
      <c r="G26" s="58"/>
      <c r="H26" s="58"/>
      <c r="I26" s="58"/>
      <c r="J26" s="58"/>
    </row>
    <row r="27" spans="1:10" x14ac:dyDescent="0.25">
      <c r="A27" s="101" t="s">
        <v>224</v>
      </c>
      <c r="G27" s="58"/>
      <c r="H27" s="58"/>
      <c r="I27" s="58"/>
      <c r="J27" s="58"/>
    </row>
    <row r="28" spans="1:10" ht="17.399999999999999" x14ac:dyDescent="0.3">
      <c r="A28" s="102"/>
      <c r="E28" s="792"/>
      <c r="F28" s="792"/>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138" priority="2" operator="between">
      <formula>0</formula>
      <formula>0.5</formula>
    </cfRule>
    <cfRule type="cellIs" dxfId="137" priority="3" operator="between">
      <formula>0</formula>
      <formula>0.49</formula>
    </cfRule>
  </conditionalFormatting>
  <conditionalFormatting sqref="B5:J24">
    <cfRule type="cellIs" dxfId="13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8" customHeight="1" x14ac:dyDescent="0.25"/>
  <cols>
    <col min="1" max="1" width="25.59765625" style="108" customWidth="1"/>
    <col min="2" max="7" width="10.59765625" style="108" customWidth="1"/>
    <col min="8" max="8" width="14.59765625" style="108" customWidth="1"/>
    <col min="9" max="66" width="11" style="108"/>
    <col min="67" max="243" width="10" style="108"/>
    <col min="244" max="244" width="3.59765625" style="108" customWidth="1"/>
    <col min="245" max="245" width="24.796875" style="108" bestFit="1" customWidth="1"/>
    <col min="246" max="251" width="9" style="108" customWidth="1"/>
    <col min="252" max="252" width="8.59765625" style="108" customWidth="1"/>
    <col min="253" max="253" width="5.59765625" style="108" bestFit="1" customWidth="1"/>
    <col min="254" max="254" width="7" style="108" bestFit="1" customWidth="1"/>
    <col min="255" max="259" width="5.59765625" style="108" bestFit="1" customWidth="1"/>
    <col min="260" max="260" width="6.296875" style="108" bestFit="1" customWidth="1"/>
    <col min="261" max="261" width="9.59765625" style="108" bestFit="1" customWidth="1"/>
    <col min="262" max="262" width="7.09765625" style="108" bestFit="1" customWidth="1"/>
    <col min="263" max="263" width="9.09765625" style="108" bestFit="1" customWidth="1"/>
    <col min="264" max="264" width="8.5" style="108" bestFit="1" customWidth="1"/>
    <col min="265" max="499" width="10" style="108"/>
    <col min="500" max="500" width="3.59765625" style="108" customWidth="1"/>
    <col min="501" max="501" width="24.796875" style="108" bestFit="1" customWidth="1"/>
    <col min="502" max="507" width="9" style="108" customWidth="1"/>
    <col min="508" max="508" width="8.59765625" style="108" customWidth="1"/>
    <col min="509" max="509" width="5.59765625" style="108" bestFit="1" customWidth="1"/>
    <col min="510" max="510" width="7" style="108" bestFit="1" customWidth="1"/>
    <col min="511" max="515" width="5.59765625" style="108" bestFit="1" customWidth="1"/>
    <col min="516" max="516" width="6.296875" style="108" bestFit="1" customWidth="1"/>
    <col min="517" max="517" width="9.59765625" style="108" bestFit="1" customWidth="1"/>
    <col min="518" max="518" width="7.09765625" style="108" bestFit="1" customWidth="1"/>
    <col min="519" max="519" width="9.09765625" style="108" bestFit="1" customWidth="1"/>
    <col min="520" max="520" width="8.5" style="108" bestFit="1" customWidth="1"/>
    <col min="521" max="755" width="10" style="108"/>
    <col min="756" max="756" width="3.59765625" style="108" customWidth="1"/>
    <col min="757" max="757" width="24.796875" style="108" bestFit="1" customWidth="1"/>
    <col min="758" max="763" width="9" style="108" customWidth="1"/>
    <col min="764" max="764" width="8.59765625" style="108" customWidth="1"/>
    <col min="765" max="765" width="5.59765625" style="108" bestFit="1" customWidth="1"/>
    <col min="766" max="766" width="7" style="108" bestFit="1" customWidth="1"/>
    <col min="767" max="771" width="5.59765625" style="108" bestFit="1" customWidth="1"/>
    <col min="772" max="772" width="6.296875" style="108" bestFit="1" customWidth="1"/>
    <col min="773" max="773" width="9.59765625" style="108" bestFit="1" customWidth="1"/>
    <col min="774" max="774" width="7.09765625" style="108" bestFit="1" customWidth="1"/>
    <col min="775" max="775" width="9.09765625" style="108" bestFit="1" customWidth="1"/>
    <col min="776" max="776" width="8.5" style="108" bestFit="1" customWidth="1"/>
    <col min="777" max="1011" width="10" style="108"/>
    <col min="1012" max="1012" width="3.59765625" style="108" customWidth="1"/>
    <col min="1013" max="1013" width="24.796875" style="108" bestFit="1" customWidth="1"/>
    <col min="1014" max="1019" width="9" style="108" customWidth="1"/>
    <col min="1020" max="1020" width="8.59765625" style="108" customWidth="1"/>
    <col min="1021" max="1021" width="5.59765625" style="108" bestFit="1" customWidth="1"/>
    <col min="1022" max="1022" width="7" style="108" bestFit="1" customWidth="1"/>
    <col min="1023" max="1027" width="5.59765625" style="108" bestFit="1" customWidth="1"/>
    <col min="1028" max="1028" width="6.296875" style="108" bestFit="1" customWidth="1"/>
    <col min="1029" max="1029" width="9.59765625" style="108" bestFit="1" customWidth="1"/>
    <col min="1030" max="1030" width="7.09765625" style="108" bestFit="1" customWidth="1"/>
    <col min="1031" max="1031" width="9.09765625" style="108" bestFit="1" customWidth="1"/>
    <col min="1032" max="1032" width="8.5" style="108" bestFit="1" customWidth="1"/>
    <col min="1033" max="1267" width="10" style="108"/>
    <col min="1268" max="1268" width="3.59765625" style="108" customWidth="1"/>
    <col min="1269" max="1269" width="24.796875" style="108" bestFit="1" customWidth="1"/>
    <col min="1270" max="1275" width="9" style="108" customWidth="1"/>
    <col min="1276" max="1276" width="8.59765625" style="108" customWidth="1"/>
    <col min="1277" max="1277" width="5.59765625" style="108" bestFit="1" customWidth="1"/>
    <col min="1278" max="1278" width="7" style="108" bestFit="1" customWidth="1"/>
    <col min="1279" max="1283" width="5.59765625" style="108" bestFit="1" customWidth="1"/>
    <col min="1284" max="1284" width="6.296875" style="108" bestFit="1" customWidth="1"/>
    <col min="1285" max="1285" width="9.59765625" style="108" bestFit="1" customWidth="1"/>
    <col min="1286" max="1286" width="7.09765625" style="108" bestFit="1" customWidth="1"/>
    <col min="1287" max="1287" width="9.09765625" style="108" bestFit="1" customWidth="1"/>
    <col min="1288" max="1288" width="8.5" style="108" bestFit="1" customWidth="1"/>
    <col min="1289" max="1523" width="10" style="108"/>
    <col min="1524" max="1524" width="3.59765625" style="108" customWidth="1"/>
    <col min="1525" max="1525" width="24.796875" style="108" bestFit="1" customWidth="1"/>
    <col min="1526" max="1531" width="9" style="108" customWidth="1"/>
    <col min="1532" max="1532" width="8.59765625" style="108" customWidth="1"/>
    <col min="1533" max="1533" width="5.59765625" style="108" bestFit="1" customWidth="1"/>
    <col min="1534" max="1534" width="7" style="108" bestFit="1" customWidth="1"/>
    <col min="1535" max="1539" width="5.59765625" style="108" bestFit="1" customWidth="1"/>
    <col min="1540" max="1540" width="6.296875" style="108" bestFit="1" customWidth="1"/>
    <col min="1541" max="1541" width="9.59765625" style="108" bestFit="1" customWidth="1"/>
    <col min="1542" max="1542" width="7.09765625" style="108" bestFit="1" customWidth="1"/>
    <col min="1543" max="1543" width="9.09765625" style="108" bestFit="1" customWidth="1"/>
    <col min="1544" max="1544" width="8.5" style="108" bestFit="1" customWidth="1"/>
    <col min="1545" max="1779" width="10" style="108"/>
    <col min="1780" max="1780" width="3.59765625" style="108" customWidth="1"/>
    <col min="1781" max="1781" width="24.796875" style="108" bestFit="1" customWidth="1"/>
    <col min="1782" max="1787" width="9" style="108" customWidth="1"/>
    <col min="1788" max="1788" width="8.59765625" style="108" customWidth="1"/>
    <col min="1789" max="1789" width="5.59765625" style="108" bestFit="1" customWidth="1"/>
    <col min="1790" max="1790" width="7" style="108" bestFit="1" customWidth="1"/>
    <col min="1791" max="1795" width="5.59765625" style="108" bestFit="1" customWidth="1"/>
    <col min="1796" max="1796" width="6.296875" style="108" bestFit="1" customWidth="1"/>
    <col min="1797" max="1797" width="9.59765625" style="108" bestFit="1" customWidth="1"/>
    <col min="1798" max="1798" width="7.09765625" style="108" bestFit="1" customWidth="1"/>
    <col min="1799" max="1799" width="9.09765625" style="108" bestFit="1" customWidth="1"/>
    <col min="1800" max="1800" width="8.5" style="108" bestFit="1" customWidth="1"/>
    <col min="1801" max="2035" width="10" style="108"/>
    <col min="2036" max="2036" width="3.59765625" style="108" customWidth="1"/>
    <col min="2037" max="2037" width="24.796875" style="108" bestFit="1" customWidth="1"/>
    <col min="2038" max="2043" width="9" style="108" customWidth="1"/>
    <col min="2044" max="2044" width="8.59765625" style="108" customWidth="1"/>
    <col min="2045" max="2045" width="5.59765625" style="108" bestFit="1" customWidth="1"/>
    <col min="2046" max="2046" width="7" style="108" bestFit="1" customWidth="1"/>
    <col min="2047" max="2051" width="5.59765625" style="108" bestFit="1" customWidth="1"/>
    <col min="2052" max="2052" width="6.296875" style="108" bestFit="1" customWidth="1"/>
    <col min="2053" max="2053" width="9.59765625" style="108" bestFit="1" customWidth="1"/>
    <col min="2054" max="2054" width="7.09765625" style="108" bestFit="1" customWidth="1"/>
    <col min="2055" max="2055" width="9.09765625" style="108" bestFit="1" customWidth="1"/>
    <col min="2056" max="2056" width="8.5" style="108" bestFit="1" customWidth="1"/>
    <col min="2057" max="2291" width="10" style="108"/>
    <col min="2292" max="2292" width="3.59765625" style="108" customWidth="1"/>
    <col min="2293" max="2293" width="24.796875" style="108" bestFit="1" customWidth="1"/>
    <col min="2294" max="2299" width="9" style="108" customWidth="1"/>
    <col min="2300" max="2300" width="8.59765625" style="108" customWidth="1"/>
    <col min="2301" max="2301" width="5.59765625" style="108" bestFit="1" customWidth="1"/>
    <col min="2302" max="2302" width="7" style="108" bestFit="1" customWidth="1"/>
    <col min="2303" max="2307" width="5.59765625" style="108" bestFit="1" customWidth="1"/>
    <col min="2308" max="2308" width="6.296875" style="108" bestFit="1" customWidth="1"/>
    <col min="2309" max="2309" width="9.59765625" style="108" bestFit="1" customWidth="1"/>
    <col min="2310" max="2310" width="7.09765625" style="108" bestFit="1" customWidth="1"/>
    <col min="2311" max="2311" width="9.09765625" style="108" bestFit="1" customWidth="1"/>
    <col min="2312" max="2312" width="8.5" style="108" bestFit="1" customWidth="1"/>
    <col min="2313" max="2547" width="10" style="108"/>
    <col min="2548" max="2548" width="3.59765625" style="108" customWidth="1"/>
    <col min="2549" max="2549" width="24.796875" style="108" bestFit="1" customWidth="1"/>
    <col min="2550" max="2555" width="9" style="108" customWidth="1"/>
    <col min="2556" max="2556" width="8.59765625" style="108" customWidth="1"/>
    <col min="2557" max="2557" width="5.59765625" style="108" bestFit="1" customWidth="1"/>
    <col min="2558" max="2558" width="7" style="108" bestFit="1" customWidth="1"/>
    <col min="2559" max="2563" width="5.59765625" style="108" bestFit="1" customWidth="1"/>
    <col min="2564" max="2564" width="6.296875" style="108" bestFit="1" customWidth="1"/>
    <col min="2565" max="2565" width="9.59765625" style="108" bestFit="1" customWidth="1"/>
    <col min="2566" max="2566" width="7.09765625" style="108" bestFit="1" customWidth="1"/>
    <col min="2567" max="2567" width="9.09765625" style="108" bestFit="1" customWidth="1"/>
    <col min="2568" max="2568" width="8.5" style="108" bestFit="1" customWidth="1"/>
    <col min="2569" max="2803" width="10" style="108"/>
    <col min="2804" max="2804" width="3.59765625" style="108" customWidth="1"/>
    <col min="2805" max="2805" width="24.796875" style="108" bestFit="1" customWidth="1"/>
    <col min="2806" max="2811" width="9" style="108" customWidth="1"/>
    <col min="2812" max="2812" width="8.59765625" style="108" customWidth="1"/>
    <col min="2813" max="2813" width="5.59765625" style="108" bestFit="1" customWidth="1"/>
    <col min="2814" max="2814" width="7" style="108" bestFit="1" customWidth="1"/>
    <col min="2815" max="2819" width="5.59765625" style="108" bestFit="1" customWidth="1"/>
    <col min="2820" max="2820" width="6.296875" style="108" bestFit="1" customWidth="1"/>
    <col min="2821" max="2821" width="9.59765625" style="108" bestFit="1" customWidth="1"/>
    <col min="2822" max="2822" width="7.09765625" style="108" bestFit="1" customWidth="1"/>
    <col min="2823" max="2823" width="9.09765625" style="108" bestFit="1" customWidth="1"/>
    <col min="2824" max="2824" width="8.5" style="108" bestFit="1" customWidth="1"/>
    <col min="2825" max="3059" width="10" style="108"/>
    <col min="3060" max="3060" width="3.59765625" style="108" customWidth="1"/>
    <col min="3061" max="3061" width="24.796875" style="108" bestFit="1" customWidth="1"/>
    <col min="3062" max="3067" width="9" style="108" customWidth="1"/>
    <col min="3068" max="3068" width="8.59765625" style="108" customWidth="1"/>
    <col min="3069" max="3069" width="5.59765625" style="108" bestFit="1" customWidth="1"/>
    <col min="3070" max="3070" width="7" style="108" bestFit="1" customWidth="1"/>
    <col min="3071" max="3075" width="5.59765625" style="108" bestFit="1" customWidth="1"/>
    <col min="3076" max="3076" width="6.296875" style="108" bestFit="1" customWidth="1"/>
    <col min="3077" max="3077" width="9.59765625" style="108" bestFit="1" customWidth="1"/>
    <col min="3078" max="3078" width="7.09765625" style="108" bestFit="1" customWidth="1"/>
    <col min="3079" max="3079" width="9.09765625" style="108" bestFit="1" customWidth="1"/>
    <col min="3080" max="3080" width="8.5" style="108" bestFit="1" customWidth="1"/>
    <col min="3081" max="3315" width="10" style="108"/>
    <col min="3316" max="3316" width="3.59765625" style="108" customWidth="1"/>
    <col min="3317" max="3317" width="24.796875" style="108" bestFit="1" customWidth="1"/>
    <col min="3318" max="3323" width="9" style="108" customWidth="1"/>
    <col min="3324" max="3324" width="8.59765625" style="108" customWidth="1"/>
    <col min="3325" max="3325" width="5.59765625" style="108" bestFit="1" customWidth="1"/>
    <col min="3326" max="3326" width="7" style="108" bestFit="1" customWidth="1"/>
    <col min="3327" max="3331" width="5.59765625" style="108" bestFit="1" customWidth="1"/>
    <col min="3332" max="3332" width="6.296875" style="108" bestFit="1" customWidth="1"/>
    <col min="3333" max="3333" width="9.59765625" style="108" bestFit="1" customWidth="1"/>
    <col min="3334" max="3334" width="7.09765625" style="108" bestFit="1" customWidth="1"/>
    <col min="3335" max="3335" width="9.09765625" style="108" bestFit="1" customWidth="1"/>
    <col min="3336" max="3336" width="8.5" style="108" bestFit="1" customWidth="1"/>
    <col min="3337" max="3571" width="10" style="108"/>
    <col min="3572" max="3572" width="3.59765625" style="108" customWidth="1"/>
    <col min="3573" max="3573" width="24.796875" style="108" bestFit="1" customWidth="1"/>
    <col min="3574" max="3579" width="9" style="108" customWidth="1"/>
    <col min="3580" max="3580" width="8.59765625" style="108" customWidth="1"/>
    <col min="3581" max="3581" width="5.59765625" style="108" bestFit="1" customWidth="1"/>
    <col min="3582" max="3582" width="7" style="108" bestFit="1" customWidth="1"/>
    <col min="3583" max="3587" width="5.59765625" style="108" bestFit="1" customWidth="1"/>
    <col min="3588" max="3588" width="6.296875" style="108" bestFit="1" customWidth="1"/>
    <col min="3589" max="3589" width="9.59765625" style="108" bestFit="1" customWidth="1"/>
    <col min="3590" max="3590" width="7.09765625" style="108" bestFit="1" customWidth="1"/>
    <col min="3591" max="3591" width="9.09765625" style="108" bestFit="1" customWidth="1"/>
    <col min="3592" max="3592" width="8.5" style="108" bestFit="1" customWidth="1"/>
    <col min="3593" max="3827" width="10" style="108"/>
    <col min="3828" max="3828" width="3.59765625" style="108" customWidth="1"/>
    <col min="3829" max="3829" width="24.796875" style="108" bestFit="1" customWidth="1"/>
    <col min="3830" max="3835" width="9" style="108" customWidth="1"/>
    <col min="3836" max="3836" width="8.59765625" style="108" customWidth="1"/>
    <col min="3837" max="3837" width="5.59765625" style="108" bestFit="1" customWidth="1"/>
    <col min="3838" max="3838" width="7" style="108" bestFit="1" customWidth="1"/>
    <col min="3839" max="3843" width="5.59765625" style="108" bestFit="1" customWidth="1"/>
    <col min="3844" max="3844" width="6.296875" style="108" bestFit="1" customWidth="1"/>
    <col min="3845" max="3845" width="9.59765625" style="108" bestFit="1" customWidth="1"/>
    <col min="3846" max="3846" width="7.09765625" style="108" bestFit="1" customWidth="1"/>
    <col min="3847" max="3847" width="9.09765625" style="108" bestFit="1" customWidth="1"/>
    <col min="3848" max="3848" width="8.5" style="108" bestFit="1" customWidth="1"/>
    <col min="3849" max="4083" width="10" style="108"/>
    <col min="4084" max="4084" width="3.59765625" style="108" customWidth="1"/>
    <col min="4085" max="4085" width="24.796875" style="108" bestFit="1" customWidth="1"/>
    <col min="4086" max="4091" width="9" style="108" customWidth="1"/>
    <col min="4092" max="4092" width="8.59765625" style="108" customWidth="1"/>
    <col min="4093" max="4093" width="5.59765625" style="108" bestFit="1" customWidth="1"/>
    <col min="4094" max="4094" width="7" style="108" bestFit="1" customWidth="1"/>
    <col min="4095" max="4099" width="5.59765625" style="108" bestFit="1" customWidth="1"/>
    <col min="4100" max="4100" width="6.296875" style="108" bestFit="1" customWidth="1"/>
    <col min="4101" max="4101" width="9.59765625" style="108" bestFit="1" customWidth="1"/>
    <col min="4102" max="4102" width="7.09765625" style="108" bestFit="1" customWidth="1"/>
    <col min="4103" max="4103" width="9.09765625" style="108" bestFit="1" customWidth="1"/>
    <col min="4104" max="4104" width="8.5" style="108" bestFit="1" customWidth="1"/>
    <col min="4105" max="4339" width="10" style="108"/>
    <col min="4340" max="4340" width="3.59765625" style="108" customWidth="1"/>
    <col min="4341" max="4341" width="24.796875" style="108" bestFit="1" customWidth="1"/>
    <col min="4342" max="4347" width="9" style="108" customWidth="1"/>
    <col min="4348" max="4348" width="8.59765625" style="108" customWidth="1"/>
    <col min="4349" max="4349" width="5.59765625" style="108" bestFit="1" customWidth="1"/>
    <col min="4350" max="4350" width="7" style="108" bestFit="1" customWidth="1"/>
    <col min="4351" max="4355" width="5.59765625" style="108" bestFit="1" customWidth="1"/>
    <col min="4356" max="4356" width="6.296875" style="108" bestFit="1" customWidth="1"/>
    <col min="4357" max="4357" width="9.59765625" style="108" bestFit="1" customWidth="1"/>
    <col min="4358" max="4358" width="7.09765625" style="108" bestFit="1" customWidth="1"/>
    <col min="4359" max="4359" width="9.09765625" style="108" bestFit="1" customWidth="1"/>
    <col min="4360" max="4360" width="8.5" style="108" bestFit="1" customWidth="1"/>
    <col min="4361" max="4595" width="10" style="108"/>
    <col min="4596" max="4596" width="3.59765625" style="108" customWidth="1"/>
    <col min="4597" max="4597" width="24.796875" style="108" bestFit="1" customWidth="1"/>
    <col min="4598" max="4603" width="9" style="108" customWidth="1"/>
    <col min="4604" max="4604" width="8.59765625" style="108" customWidth="1"/>
    <col min="4605" max="4605" width="5.59765625" style="108" bestFit="1" customWidth="1"/>
    <col min="4606" max="4606" width="7" style="108" bestFit="1" customWidth="1"/>
    <col min="4607" max="4611" width="5.59765625" style="108" bestFit="1" customWidth="1"/>
    <col min="4612" max="4612" width="6.296875" style="108" bestFit="1" customWidth="1"/>
    <col min="4613" max="4613" width="9.59765625" style="108" bestFit="1" customWidth="1"/>
    <col min="4614" max="4614" width="7.09765625" style="108" bestFit="1" customWidth="1"/>
    <col min="4615" max="4615" width="9.09765625" style="108" bestFit="1" customWidth="1"/>
    <col min="4616" max="4616" width="8.5" style="108" bestFit="1" customWidth="1"/>
    <col min="4617" max="4851" width="10" style="108"/>
    <col min="4852" max="4852" width="3.59765625" style="108" customWidth="1"/>
    <col min="4853" max="4853" width="24.796875" style="108" bestFit="1" customWidth="1"/>
    <col min="4854" max="4859" width="9" style="108" customWidth="1"/>
    <col min="4860" max="4860" width="8.59765625" style="108" customWidth="1"/>
    <col min="4861" max="4861" width="5.59765625" style="108" bestFit="1" customWidth="1"/>
    <col min="4862" max="4862" width="7" style="108" bestFit="1" customWidth="1"/>
    <col min="4863" max="4867" width="5.59765625" style="108" bestFit="1" customWidth="1"/>
    <col min="4868" max="4868" width="6.296875" style="108" bestFit="1" customWidth="1"/>
    <col min="4869" max="4869" width="9.59765625" style="108" bestFit="1" customWidth="1"/>
    <col min="4870" max="4870" width="7.09765625" style="108" bestFit="1" customWidth="1"/>
    <col min="4871" max="4871" width="9.09765625" style="108" bestFit="1" customWidth="1"/>
    <col min="4872" max="4872" width="8.5" style="108" bestFit="1" customWidth="1"/>
    <col min="4873" max="5107" width="10" style="108"/>
    <col min="5108" max="5108" width="3.59765625" style="108" customWidth="1"/>
    <col min="5109" max="5109" width="24.796875" style="108" bestFit="1" customWidth="1"/>
    <col min="5110" max="5115" width="9" style="108" customWidth="1"/>
    <col min="5116" max="5116" width="8.59765625" style="108" customWidth="1"/>
    <col min="5117" max="5117" width="5.59765625" style="108" bestFit="1" customWidth="1"/>
    <col min="5118" max="5118" width="7" style="108" bestFit="1" customWidth="1"/>
    <col min="5119" max="5123" width="5.59765625" style="108" bestFit="1" customWidth="1"/>
    <col min="5124" max="5124" width="6.296875" style="108" bestFit="1" customWidth="1"/>
    <col min="5125" max="5125" width="9.59765625" style="108" bestFit="1" customWidth="1"/>
    <col min="5126" max="5126" width="7.09765625" style="108" bestFit="1" customWidth="1"/>
    <col min="5127" max="5127" width="9.09765625" style="108" bestFit="1" customWidth="1"/>
    <col min="5128" max="5128" width="8.5" style="108" bestFit="1" customWidth="1"/>
    <col min="5129" max="5363" width="10" style="108"/>
    <col min="5364" max="5364" width="3.59765625" style="108" customWidth="1"/>
    <col min="5365" max="5365" width="24.796875" style="108" bestFit="1" customWidth="1"/>
    <col min="5366" max="5371" width="9" style="108" customWidth="1"/>
    <col min="5372" max="5372" width="8.59765625" style="108" customWidth="1"/>
    <col min="5373" max="5373" width="5.59765625" style="108" bestFit="1" customWidth="1"/>
    <col min="5374" max="5374" width="7" style="108" bestFit="1" customWidth="1"/>
    <col min="5375" max="5379" width="5.59765625" style="108" bestFit="1" customWidth="1"/>
    <col min="5380" max="5380" width="6.296875" style="108" bestFit="1" customWidth="1"/>
    <col min="5381" max="5381" width="9.59765625" style="108" bestFit="1" customWidth="1"/>
    <col min="5382" max="5382" width="7.09765625" style="108" bestFit="1" customWidth="1"/>
    <col min="5383" max="5383" width="9.09765625" style="108" bestFit="1" customWidth="1"/>
    <col min="5384" max="5384" width="8.5" style="108" bestFit="1" customWidth="1"/>
    <col min="5385" max="5619" width="10" style="108"/>
    <col min="5620" max="5620" width="3.59765625" style="108" customWidth="1"/>
    <col min="5621" max="5621" width="24.796875" style="108" bestFit="1" customWidth="1"/>
    <col min="5622" max="5627" width="9" style="108" customWidth="1"/>
    <col min="5628" max="5628" width="8.59765625" style="108" customWidth="1"/>
    <col min="5629" max="5629" width="5.59765625" style="108" bestFit="1" customWidth="1"/>
    <col min="5630" max="5630" width="7" style="108" bestFit="1" customWidth="1"/>
    <col min="5631" max="5635" width="5.59765625" style="108" bestFit="1" customWidth="1"/>
    <col min="5636" max="5636" width="6.296875" style="108" bestFit="1" customWidth="1"/>
    <col min="5637" max="5637" width="9.59765625" style="108" bestFit="1" customWidth="1"/>
    <col min="5638" max="5638" width="7.09765625" style="108" bestFit="1" customWidth="1"/>
    <col min="5639" max="5639" width="9.09765625" style="108" bestFit="1" customWidth="1"/>
    <col min="5640" max="5640" width="8.5" style="108" bestFit="1" customWidth="1"/>
    <col min="5641" max="5875" width="10" style="108"/>
    <col min="5876" max="5876" width="3.59765625" style="108" customWidth="1"/>
    <col min="5877" max="5877" width="24.796875" style="108" bestFit="1" customWidth="1"/>
    <col min="5878" max="5883" width="9" style="108" customWidth="1"/>
    <col min="5884" max="5884" width="8.59765625" style="108" customWidth="1"/>
    <col min="5885" max="5885" width="5.59765625" style="108" bestFit="1" customWidth="1"/>
    <col min="5886" max="5886" width="7" style="108" bestFit="1" customWidth="1"/>
    <col min="5887" max="5891" width="5.59765625" style="108" bestFit="1" customWidth="1"/>
    <col min="5892" max="5892" width="6.296875" style="108" bestFit="1" customWidth="1"/>
    <col min="5893" max="5893" width="9.59765625" style="108" bestFit="1" customWidth="1"/>
    <col min="5894" max="5894" width="7.09765625" style="108" bestFit="1" customWidth="1"/>
    <col min="5895" max="5895" width="9.09765625" style="108" bestFit="1" customWidth="1"/>
    <col min="5896" max="5896" width="8.5" style="108" bestFit="1" customWidth="1"/>
    <col min="5897" max="6131" width="10" style="108"/>
    <col min="6132" max="6132" width="3.59765625" style="108" customWidth="1"/>
    <col min="6133" max="6133" width="24.796875" style="108" bestFit="1" customWidth="1"/>
    <col min="6134" max="6139" width="9" style="108" customWidth="1"/>
    <col min="6140" max="6140" width="8.59765625" style="108" customWidth="1"/>
    <col min="6141" max="6141" width="5.59765625" style="108" bestFit="1" customWidth="1"/>
    <col min="6142" max="6142" width="7" style="108" bestFit="1" customWidth="1"/>
    <col min="6143" max="6147" width="5.59765625" style="108" bestFit="1" customWidth="1"/>
    <col min="6148" max="6148" width="6.296875" style="108" bestFit="1" customWidth="1"/>
    <col min="6149" max="6149" width="9.59765625" style="108" bestFit="1" customWidth="1"/>
    <col min="6150" max="6150" width="7.09765625" style="108" bestFit="1" customWidth="1"/>
    <col min="6151" max="6151" width="9.09765625" style="108" bestFit="1" customWidth="1"/>
    <col min="6152" max="6152" width="8.5" style="108" bestFit="1" customWidth="1"/>
    <col min="6153" max="6387" width="10" style="108"/>
    <col min="6388" max="6388" width="3.59765625" style="108" customWidth="1"/>
    <col min="6389" max="6389" width="24.796875" style="108" bestFit="1" customWidth="1"/>
    <col min="6390" max="6395" width="9" style="108" customWidth="1"/>
    <col min="6396" max="6396" width="8.59765625" style="108" customWidth="1"/>
    <col min="6397" max="6397" width="5.59765625" style="108" bestFit="1" customWidth="1"/>
    <col min="6398" max="6398" width="7" style="108" bestFit="1" customWidth="1"/>
    <col min="6399" max="6403" width="5.59765625" style="108" bestFit="1" customWidth="1"/>
    <col min="6404" max="6404" width="6.296875" style="108" bestFit="1" customWidth="1"/>
    <col min="6405" max="6405" width="9.59765625" style="108" bestFit="1" customWidth="1"/>
    <col min="6406" max="6406" width="7.09765625" style="108" bestFit="1" customWidth="1"/>
    <col min="6407" max="6407" width="9.09765625" style="108" bestFit="1" customWidth="1"/>
    <col min="6408" max="6408" width="8.5" style="108" bestFit="1" customWidth="1"/>
    <col min="6409" max="6643" width="10" style="108"/>
    <col min="6644" max="6644" width="3.59765625" style="108" customWidth="1"/>
    <col min="6645" max="6645" width="24.796875" style="108" bestFit="1" customWidth="1"/>
    <col min="6646" max="6651" width="9" style="108" customWidth="1"/>
    <col min="6652" max="6652" width="8.59765625" style="108" customWidth="1"/>
    <col min="6653" max="6653" width="5.59765625" style="108" bestFit="1" customWidth="1"/>
    <col min="6654" max="6654" width="7" style="108" bestFit="1" customWidth="1"/>
    <col min="6655" max="6659" width="5.59765625" style="108" bestFit="1" customWidth="1"/>
    <col min="6660" max="6660" width="6.296875" style="108" bestFit="1" customWidth="1"/>
    <col min="6661" max="6661" width="9.59765625" style="108" bestFit="1" customWidth="1"/>
    <col min="6662" max="6662" width="7.09765625" style="108" bestFit="1" customWidth="1"/>
    <col min="6663" max="6663" width="9.09765625" style="108" bestFit="1" customWidth="1"/>
    <col min="6664" max="6664" width="8.5" style="108" bestFit="1" customWidth="1"/>
    <col min="6665" max="6899" width="10" style="108"/>
    <col min="6900" max="6900" width="3.59765625" style="108" customWidth="1"/>
    <col min="6901" max="6901" width="24.796875" style="108" bestFit="1" customWidth="1"/>
    <col min="6902" max="6907" width="9" style="108" customWidth="1"/>
    <col min="6908" max="6908" width="8.59765625" style="108" customWidth="1"/>
    <col min="6909" max="6909" width="5.59765625" style="108" bestFit="1" customWidth="1"/>
    <col min="6910" max="6910" width="7" style="108" bestFit="1" customWidth="1"/>
    <col min="6911" max="6915" width="5.59765625" style="108" bestFit="1" customWidth="1"/>
    <col min="6916" max="6916" width="6.296875" style="108" bestFit="1" customWidth="1"/>
    <col min="6917" max="6917" width="9.59765625" style="108" bestFit="1" customWidth="1"/>
    <col min="6918" max="6918" width="7.09765625" style="108" bestFit="1" customWidth="1"/>
    <col min="6919" max="6919" width="9.09765625" style="108" bestFit="1" customWidth="1"/>
    <col min="6920" max="6920" width="8.5" style="108" bestFit="1" customWidth="1"/>
    <col min="6921" max="7155" width="10" style="108"/>
    <col min="7156" max="7156" width="3.59765625" style="108" customWidth="1"/>
    <col min="7157" max="7157" width="24.796875" style="108" bestFit="1" customWidth="1"/>
    <col min="7158" max="7163" width="9" style="108" customWidth="1"/>
    <col min="7164" max="7164" width="8.59765625" style="108" customWidth="1"/>
    <col min="7165" max="7165" width="5.59765625" style="108" bestFit="1" customWidth="1"/>
    <col min="7166" max="7166" width="7" style="108" bestFit="1" customWidth="1"/>
    <col min="7167" max="7171" width="5.59765625" style="108" bestFit="1" customWidth="1"/>
    <col min="7172" max="7172" width="6.296875" style="108" bestFit="1" customWidth="1"/>
    <col min="7173" max="7173" width="9.59765625" style="108" bestFit="1" customWidth="1"/>
    <col min="7174" max="7174" width="7.09765625" style="108" bestFit="1" customWidth="1"/>
    <col min="7175" max="7175" width="9.09765625" style="108" bestFit="1" customWidth="1"/>
    <col min="7176" max="7176" width="8.5" style="108" bestFit="1" customWidth="1"/>
    <col min="7177" max="7411" width="10" style="108"/>
    <col min="7412" max="7412" width="3.59765625" style="108" customWidth="1"/>
    <col min="7413" max="7413" width="24.796875" style="108" bestFit="1" customWidth="1"/>
    <col min="7414" max="7419" width="9" style="108" customWidth="1"/>
    <col min="7420" max="7420" width="8.59765625" style="108" customWidth="1"/>
    <col min="7421" max="7421" width="5.59765625" style="108" bestFit="1" customWidth="1"/>
    <col min="7422" max="7422" width="7" style="108" bestFit="1" customWidth="1"/>
    <col min="7423" max="7427" width="5.59765625" style="108" bestFit="1" customWidth="1"/>
    <col min="7428" max="7428" width="6.296875" style="108" bestFit="1" customWidth="1"/>
    <col min="7429" max="7429" width="9.59765625" style="108" bestFit="1" customWidth="1"/>
    <col min="7430" max="7430" width="7.09765625" style="108" bestFit="1" customWidth="1"/>
    <col min="7431" max="7431" width="9.09765625" style="108" bestFit="1" customWidth="1"/>
    <col min="7432" max="7432" width="8.5" style="108" bestFit="1" customWidth="1"/>
    <col min="7433" max="7667" width="10" style="108"/>
    <col min="7668" max="7668" width="3.59765625" style="108" customWidth="1"/>
    <col min="7669" max="7669" width="24.796875" style="108" bestFit="1" customWidth="1"/>
    <col min="7670" max="7675" width="9" style="108" customWidth="1"/>
    <col min="7676" max="7676" width="8.59765625" style="108" customWidth="1"/>
    <col min="7677" max="7677" width="5.59765625" style="108" bestFit="1" customWidth="1"/>
    <col min="7678" max="7678" width="7" style="108" bestFit="1" customWidth="1"/>
    <col min="7679" max="7683" width="5.59765625" style="108" bestFit="1" customWidth="1"/>
    <col min="7684" max="7684" width="6.296875" style="108" bestFit="1" customWidth="1"/>
    <col min="7685" max="7685" width="9.59765625" style="108" bestFit="1" customWidth="1"/>
    <col min="7686" max="7686" width="7.09765625" style="108" bestFit="1" customWidth="1"/>
    <col min="7687" max="7687" width="9.09765625" style="108" bestFit="1" customWidth="1"/>
    <col min="7688" max="7688" width="8.5" style="108" bestFit="1" customWidth="1"/>
    <col min="7689" max="7923" width="10" style="108"/>
    <col min="7924" max="7924" width="3.59765625" style="108" customWidth="1"/>
    <col min="7925" max="7925" width="24.796875" style="108" bestFit="1" customWidth="1"/>
    <col min="7926" max="7931" width="9" style="108" customWidth="1"/>
    <col min="7932" max="7932" width="8.59765625" style="108" customWidth="1"/>
    <col min="7933" max="7933" width="5.59765625" style="108" bestFit="1" customWidth="1"/>
    <col min="7934" max="7934" width="7" style="108" bestFit="1" customWidth="1"/>
    <col min="7935" max="7939" width="5.59765625" style="108" bestFit="1" customWidth="1"/>
    <col min="7940" max="7940" width="6.296875" style="108" bestFit="1" customWidth="1"/>
    <col min="7941" max="7941" width="9.59765625" style="108" bestFit="1" customWidth="1"/>
    <col min="7942" max="7942" width="7.09765625" style="108" bestFit="1" customWidth="1"/>
    <col min="7943" max="7943" width="9.09765625" style="108" bestFit="1" customWidth="1"/>
    <col min="7944" max="7944" width="8.5" style="108" bestFit="1" customWidth="1"/>
    <col min="7945" max="8179" width="10" style="108"/>
    <col min="8180" max="8180" width="3.59765625" style="108" customWidth="1"/>
    <col min="8181" max="8181" width="24.796875" style="108" bestFit="1" customWidth="1"/>
    <col min="8182" max="8187" width="9" style="108" customWidth="1"/>
    <col min="8188" max="8188" width="8.59765625" style="108" customWidth="1"/>
    <col min="8189" max="8189" width="5.59765625" style="108" bestFit="1" customWidth="1"/>
    <col min="8190" max="8190" width="7" style="108" bestFit="1" customWidth="1"/>
    <col min="8191" max="8195" width="5.59765625" style="108" bestFit="1" customWidth="1"/>
    <col min="8196" max="8196" width="6.296875" style="108" bestFit="1" customWidth="1"/>
    <col min="8197" max="8197" width="9.59765625" style="108" bestFit="1" customWidth="1"/>
    <col min="8198" max="8198" width="7.09765625" style="108" bestFit="1" customWidth="1"/>
    <col min="8199" max="8199" width="9.09765625" style="108" bestFit="1" customWidth="1"/>
    <col min="8200" max="8200" width="8.5" style="108" bestFit="1" customWidth="1"/>
    <col min="8201" max="8435" width="10" style="108"/>
    <col min="8436" max="8436" width="3.59765625" style="108" customWidth="1"/>
    <col min="8437" max="8437" width="24.796875" style="108" bestFit="1" customWidth="1"/>
    <col min="8438" max="8443" width="9" style="108" customWidth="1"/>
    <col min="8444" max="8444" width="8.59765625" style="108" customWidth="1"/>
    <col min="8445" max="8445" width="5.59765625" style="108" bestFit="1" customWidth="1"/>
    <col min="8446" max="8446" width="7" style="108" bestFit="1" customWidth="1"/>
    <col min="8447" max="8451" width="5.59765625" style="108" bestFit="1" customWidth="1"/>
    <col min="8452" max="8452" width="6.296875" style="108" bestFit="1" customWidth="1"/>
    <col min="8453" max="8453" width="9.59765625" style="108" bestFit="1" customWidth="1"/>
    <col min="8454" max="8454" width="7.09765625" style="108" bestFit="1" customWidth="1"/>
    <col min="8455" max="8455" width="9.09765625" style="108" bestFit="1" customWidth="1"/>
    <col min="8456" max="8456" width="8.5" style="108" bestFit="1" customWidth="1"/>
    <col min="8457" max="8691" width="10" style="108"/>
    <col min="8692" max="8692" width="3.59765625" style="108" customWidth="1"/>
    <col min="8693" max="8693" width="24.796875" style="108" bestFit="1" customWidth="1"/>
    <col min="8694" max="8699" width="9" style="108" customWidth="1"/>
    <col min="8700" max="8700" width="8.59765625" style="108" customWidth="1"/>
    <col min="8701" max="8701" width="5.59765625" style="108" bestFit="1" customWidth="1"/>
    <col min="8702" max="8702" width="7" style="108" bestFit="1" customWidth="1"/>
    <col min="8703" max="8707" width="5.59765625" style="108" bestFit="1" customWidth="1"/>
    <col min="8708" max="8708" width="6.296875" style="108" bestFit="1" customWidth="1"/>
    <col min="8709" max="8709" width="9.59765625" style="108" bestFit="1" customWidth="1"/>
    <col min="8710" max="8710" width="7.09765625" style="108" bestFit="1" customWidth="1"/>
    <col min="8711" max="8711" width="9.09765625" style="108" bestFit="1" customWidth="1"/>
    <col min="8712" max="8712" width="8.5" style="108" bestFit="1" customWidth="1"/>
    <col min="8713" max="8947" width="10" style="108"/>
    <col min="8948" max="8948" width="3.59765625" style="108" customWidth="1"/>
    <col min="8949" max="8949" width="24.796875" style="108" bestFit="1" customWidth="1"/>
    <col min="8950" max="8955" width="9" style="108" customWidth="1"/>
    <col min="8956" max="8956" width="8.59765625" style="108" customWidth="1"/>
    <col min="8957" max="8957" width="5.59765625" style="108" bestFit="1" customWidth="1"/>
    <col min="8958" max="8958" width="7" style="108" bestFit="1" customWidth="1"/>
    <col min="8959" max="8963" width="5.59765625" style="108" bestFit="1" customWidth="1"/>
    <col min="8964" max="8964" width="6.296875" style="108" bestFit="1" customWidth="1"/>
    <col min="8965" max="8965" width="9.59765625" style="108" bestFit="1" customWidth="1"/>
    <col min="8966" max="8966" width="7.09765625" style="108" bestFit="1" customWidth="1"/>
    <col min="8967" max="8967" width="9.09765625" style="108" bestFit="1" customWidth="1"/>
    <col min="8968" max="8968" width="8.5" style="108" bestFit="1" customWidth="1"/>
    <col min="8969" max="9203" width="10" style="108"/>
    <col min="9204" max="9204" width="3.59765625" style="108" customWidth="1"/>
    <col min="9205" max="9205" width="24.796875" style="108" bestFit="1" customWidth="1"/>
    <col min="9206" max="9211" width="9" style="108" customWidth="1"/>
    <col min="9212" max="9212" width="8.59765625" style="108" customWidth="1"/>
    <col min="9213" max="9213" width="5.59765625" style="108" bestFit="1" customWidth="1"/>
    <col min="9214" max="9214" width="7" style="108" bestFit="1" customWidth="1"/>
    <col min="9215" max="9219" width="5.59765625" style="108" bestFit="1" customWidth="1"/>
    <col min="9220" max="9220" width="6.296875" style="108" bestFit="1" customWidth="1"/>
    <col min="9221" max="9221" width="9.59765625" style="108" bestFit="1" customWidth="1"/>
    <col min="9222" max="9222" width="7.09765625" style="108" bestFit="1" customWidth="1"/>
    <col min="9223" max="9223" width="9.09765625" style="108" bestFit="1" customWidth="1"/>
    <col min="9224" max="9224" width="8.5" style="108" bestFit="1" customWidth="1"/>
    <col min="9225" max="9459" width="10" style="108"/>
    <col min="9460" max="9460" width="3.59765625" style="108" customWidth="1"/>
    <col min="9461" max="9461" width="24.796875" style="108" bestFit="1" customWidth="1"/>
    <col min="9462" max="9467" width="9" style="108" customWidth="1"/>
    <col min="9468" max="9468" width="8.59765625" style="108" customWidth="1"/>
    <col min="9469" max="9469" width="5.59765625" style="108" bestFit="1" customWidth="1"/>
    <col min="9470" max="9470" width="7" style="108" bestFit="1" customWidth="1"/>
    <col min="9471" max="9475" width="5.59765625" style="108" bestFit="1" customWidth="1"/>
    <col min="9476" max="9476" width="6.296875" style="108" bestFit="1" customWidth="1"/>
    <col min="9477" max="9477" width="9.59765625" style="108" bestFit="1" customWidth="1"/>
    <col min="9478" max="9478" width="7.09765625" style="108" bestFit="1" customWidth="1"/>
    <col min="9479" max="9479" width="9.09765625" style="108" bestFit="1" customWidth="1"/>
    <col min="9480" max="9480" width="8.5" style="108" bestFit="1" customWidth="1"/>
    <col min="9481" max="9715" width="10" style="108"/>
    <col min="9716" max="9716" width="3.59765625" style="108" customWidth="1"/>
    <col min="9717" max="9717" width="24.796875" style="108" bestFit="1" customWidth="1"/>
    <col min="9718" max="9723" width="9" style="108" customWidth="1"/>
    <col min="9724" max="9724" width="8.59765625" style="108" customWidth="1"/>
    <col min="9725" max="9725" width="5.59765625" style="108" bestFit="1" customWidth="1"/>
    <col min="9726" max="9726" width="7" style="108" bestFit="1" customWidth="1"/>
    <col min="9727" max="9731" width="5.59765625" style="108" bestFit="1" customWidth="1"/>
    <col min="9732" max="9732" width="6.296875" style="108" bestFit="1" customWidth="1"/>
    <col min="9733" max="9733" width="9.59765625" style="108" bestFit="1" customWidth="1"/>
    <col min="9734" max="9734" width="7.09765625" style="108" bestFit="1" customWidth="1"/>
    <col min="9735" max="9735" width="9.09765625" style="108" bestFit="1" customWidth="1"/>
    <col min="9736" max="9736" width="8.5" style="108" bestFit="1" customWidth="1"/>
    <col min="9737" max="9971" width="10" style="108"/>
    <col min="9972" max="9972" width="3.59765625" style="108" customWidth="1"/>
    <col min="9973" max="9973" width="24.796875" style="108" bestFit="1" customWidth="1"/>
    <col min="9974" max="9979" width="9" style="108" customWidth="1"/>
    <col min="9980" max="9980" width="8.59765625" style="108" customWidth="1"/>
    <col min="9981" max="9981" width="5.59765625" style="108" bestFit="1" customWidth="1"/>
    <col min="9982" max="9982" width="7" style="108" bestFit="1" customWidth="1"/>
    <col min="9983" max="9987" width="5.59765625" style="108" bestFit="1" customWidth="1"/>
    <col min="9988" max="9988" width="6.296875" style="108" bestFit="1" customWidth="1"/>
    <col min="9989" max="9989" width="9.59765625" style="108" bestFit="1" customWidth="1"/>
    <col min="9990" max="9990" width="7.09765625" style="108" bestFit="1" customWidth="1"/>
    <col min="9991" max="9991" width="9.09765625" style="108" bestFit="1" customWidth="1"/>
    <col min="9992" max="9992" width="8.5" style="108" bestFit="1" customWidth="1"/>
    <col min="9993" max="10227" width="10" style="108"/>
    <col min="10228" max="10228" width="3.59765625" style="108" customWidth="1"/>
    <col min="10229" max="10229" width="24.796875" style="108" bestFit="1" customWidth="1"/>
    <col min="10230" max="10235" width="9" style="108" customWidth="1"/>
    <col min="10236" max="10236" width="8.59765625" style="108" customWidth="1"/>
    <col min="10237" max="10237" width="5.59765625" style="108" bestFit="1" customWidth="1"/>
    <col min="10238" max="10238" width="7" style="108" bestFit="1" customWidth="1"/>
    <col min="10239" max="10243" width="5.59765625" style="108" bestFit="1" customWidth="1"/>
    <col min="10244" max="10244" width="6.296875" style="108" bestFit="1" customWidth="1"/>
    <col min="10245" max="10245" width="9.59765625" style="108" bestFit="1" customWidth="1"/>
    <col min="10246" max="10246" width="7.09765625" style="108" bestFit="1" customWidth="1"/>
    <col min="10247" max="10247" width="9.09765625" style="108" bestFit="1" customWidth="1"/>
    <col min="10248" max="10248" width="8.5" style="108" bestFit="1" customWidth="1"/>
    <col min="10249" max="10483" width="10" style="108"/>
    <col min="10484" max="10484" width="3.59765625" style="108" customWidth="1"/>
    <col min="10485" max="10485" width="24.796875" style="108" bestFit="1" customWidth="1"/>
    <col min="10486" max="10491" width="9" style="108" customWidth="1"/>
    <col min="10492" max="10492" width="8.59765625" style="108" customWidth="1"/>
    <col min="10493" max="10493" width="5.59765625" style="108" bestFit="1" customWidth="1"/>
    <col min="10494" max="10494" width="7" style="108" bestFit="1" customWidth="1"/>
    <col min="10495" max="10499" width="5.59765625" style="108" bestFit="1" customWidth="1"/>
    <col min="10500" max="10500" width="6.296875" style="108" bestFit="1" customWidth="1"/>
    <col min="10501" max="10501" width="9.59765625" style="108" bestFit="1" customWidth="1"/>
    <col min="10502" max="10502" width="7.09765625" style="108" bestFit="1" customWidth="1"/>
    <col min="10503" max="10503" width="9.09765625" style="108" bestFit="1" customWidth="1"/>
    <col min="10504" max="10504" width="8.5" style="108" bestFit="1" customWidth="1"/>
    <col min="10505" max="10739" width="10" style="108"/>
    <col min="10740" max="10740" width="3.59765625" style="108" customWidth="1"/>
    <col min="10741" max="10741" width="24.796875" style="108" bestFit="1" customWidth="1"/>
    <col min="10742" max="10747" width="9" style="108" customWidth="1"/>
    <col min="10748" max="10748" width="8.59765625" style="108" customWidth="1"/>
    <col min="10749" max="10749" width="5.59765625" style="108" bestFit="1" customWidth="1"/>
    <col min="10750" max="10750" width="7" style="108" bestFit="1" customWidth="1"/>
    <col min="10751" max="10755" width="5.59765625" style="108" bestFit="1" customWidth="1"/>
    <col min="10756" max="10756" width="6.296875" style="108" bestFit="1" customWidth="1"/>
    <col min="10757" max="10757" width="9.59765625" style="108" bestFit="1" customWidth="1"/>
    <col min="10758" max="10758" width="7.09765625" style="108" bestFit="1" customWidth="1"/>
    <col min="10759" max="10759" width="9.09765625" style="108" bestFit="1" customWidth="1"/>
    <col min="10760" max="10760" width="8.5" style="108" bestFit="1" customWidth="1"/>
    <col min="10761" max="10995" width="10" style="108"/>
    <col min="10996" max="10996" width="3.59765625" style="108" customWidth="1"/>
    <col min="10997" max="10997" width="24.796875" style="108" bestFit="1" customWidth="1"/>
    <col min="10998" max="11003" width="9" style="108" customWidth="1"/>
    <col min="11004" max="11004" width="8.59765625" style="108" customWidth="1"/>
    <col min="11005" max="11005" width="5.59765625" style="108" bestFit="1" customWidth="1"/>
    <col min="11006" max="11006" width="7" style="108" bestFit="1" customWidth="1"/>
    <col min="11007" max="11011" width="5.59765625" style="108" bestFit="1" customWidth="1"/>
    <col min="11012" max="11012" width="6.296875" style="108" bestFit="1" customWidth="1"/>
    <col min="11013" max="11013" width="9.59765625" style="108" bestFit="1" customWidth="1"/>
    <col min="11014" max="11014" width="7.09765625" style="108" bestFit="1" customWidth="1"/>
    <col min="11015" max="11015" width="9.09765625" style="108" bestFit="1" customWidth="1"/>
    <col min="11016" max="11016" width="8.5" style="108" bestFit="1" customWidth="1"/>
    <col min="11017" max="11251" width="10" style="108"/>
    <col min="11252" max="11252" width="3.59765625" style="108" customWidth="1"/>
    <col min="11253" max="11253" width="24.796875" style="108" bestFit="1" customWidth="1"/>
    <col min="11254" max="11259" width="9" style="108" customWidth="1"/>
    <col min="11260" max="11260" width="8.59765625" style="108" customWidth="1"/>
    <col min="11261" max="11261" width="5.59765625" style="108" bestFit="1" customWidth="1"/>
    <col min="11262" max="11262" width="7" style="108" bestFit="1" customWidth="1"/>
    <col min="11263" max="11267" width="5.59765625" style="108" bestFit="1" customWidth="1"/>
    <col min="11268" max="11268" width="6.296875" style="108" bestFit="1" customWidth="1"/>
    <col min="11269" max="11269" width="9.59765625" style="108" bestFit="1" customWidth="1"/>
    <col min="11270" max="11270" width="7.09765625" style="108" bestFit="1" customWidth="1"/>
    <col min="11271" max="11271" width="9.09765625" style="108" bestFit="1" customWidth="1"/>
    <col min="11272" max="11272" width="8.5" style="108" bestFit="1" customWidth="1"/>
    <col min="11273" max="11507" width="10" style="108"/>
    <col min="11508" max="11508" width="3.59765625" style="108" customWidth="1"/>
    <col min="11509" max="11509" width="24.796875" style="108" bestFit="1" customWidth="1"/>
    <col min="11510" max="11515" width="9" style="108" customWidth="1"/>
    <col min="11516" max="11516" width="8.59765625" style="108" customWidth="1"/>
    <col min="11517" max="11517" width="5.59765625" style="108" bestFit="1" customWidth="1"/>
    <col min="11518" max="11518" width="7" style="108" bestFit="1" customWidth="1"/>
    <col min="11519" max="11523" width="5.59765625" style="108" bestFit="1" customWidth="1"/>
    <col min="11524" max="11524" width="6.296875" style="108" bestFit="1" customWidth="1"/>
    <col min="11525" max="11525" width="9.59765625" style="108" bestFit="1" customWidth="1"/>
    <col min="11526" max="11526" width="7.09765625" style="108" bestFit="1" customWidth="1"/>
    <col min="11527" max="11527" width="9.09765625" style="108" bestFit="1" customWidth="1"/>
    <col min="11528" max="11528" width="8.5" style="108" bestFit="1" customWidth="1"/>
    <col min="11529" max="11763" width="10" style="108"/>
    <col min="11764" max="11764" width="3.59765625" style="108" customWidth="1"/>
    <col min="11765" max="11765" width="24.796875" style="108" bestFit="1" customWidth="1"/>
    <col min="11766" max="11771" width="9" style="108" customWidth="1"/>
    <col min="11772" max="11772" width="8.59765625" style="108" customWidth="1"/>
    <col min="11773" max="11773" width="5.59765625" style="108" bestFit="1" customWidth="1"/>
    <col min="11774" max="11774" width="7" style="108" bestFit="1" customWidth="1"/>
    <col min="11775" max="11779" width="5.59765625" style="108" bestFit="1" customWidth="1"/>
    <col min="11780" max="11780" width="6.296875" style="108" bestFit="1" customWidth="1"/>
    <col min="11781" max="11781" width="9.59765625" style="108" bestFit="1" customWidth="1"/>
    <col min="11782" max="11782" width="7.09765625" style="108" bestFit="1" customWidth="1"/>
    <col min="11783" max="11783" width="9.09765625" style="108" bestFit="1" customWidth="1"/>
    <col min="11784" max="11784" width="8.5" style="108" bestFit="1" customWidth="1"/>
    <col min="11785" max="12019" width="10" style="108"/>
    <col min="12020" max="12020" width="3.59765625" style="108" customWidth="1"/>
    <col min="12021" max="12021" width="24.796875" style="108" bestFit="1" customWidth="1"/>
    <col min="12022" max="12027" width="9" style="108" customWidth="1"/>
    <col min="12028" max="12028" width="8.59765625" style="108" customWidth="1"/>
    <col min="12029" max="12029" width="5.59765625" style="108" bestFit="1" customWidth="1"/>
    <col min="12030" max="12030" width="7" style="108" bestFit="1" customWidth="1"/>
    <col min="12031" max="12035" width="5.59765625" style="108" bestFit="1" customWidth="1"/>
    <col min="12036" max="12036" width="6.296875" style="108" bestFit="1" customWidth="1"/>
    <col min="12037" max="12037" width="9.59765625" style="108" bestFit="1" customWidth="1"/>
    <col min="12038" max="12038" width="7.09765625" style="108" bestFit="1" customWidth="1"/>
    <col min="12039" max="12039" width="9.09765625" style="108" bestFit="1" customWidth="1"/>
    <col min="12040" max="12040" width="8.5" style="108" bestFit="1" customWidth="1"/>
    <col min="12041" max="12275" width="10" style="108"/>
    <col min="12276" max="12276" width="3.59765625" style="108" customWidth="1"/>
    <col min="12277" max="12277" width="24.796875" style="108" bestFit="1" customWidth="1"/>
    <col min="12278" max="12283" width="9" style="108" customWidth="1"/>
    <col min="12284" max="12284" width="8.59765625" style="108" customWidth="1"/>
    <col min="12285" max="12285" width="5.59765625" style="108" bestFit="1" customWidth="1"/>
    <col min="12286" max="12286" width="7" style="108" bestFit="1" customWidth="1"/>
    <col min="12287" max="12291" width="5.59765625" style="108" bestFit="1" customWidth="1"/>
    <col min="12292" max="12292" width="6.296875" style="108" bestFit="1" customWidth="1"/>
    <col min="12293" max="12293" width="9.59765625" style="108" bestFit="1" customWidth="1"/>
    <col min="12294" max="12294" width="7.09765625" style="108" bestFit="1" customWidth="1"/>
    <col min="12295" max="12295" width="9.09765625" style="108" bestFit="1" customWidth="1"/>
    <col min="12296" max="12296" width="8.5" style="108" bestFit="1" customWidth="1"/>
    <col min="12297" max="12531" width="10" style="108"/>
    <col min="12532" max="12532" width="3.59765625" style="108" customWidth="1"/>
    <col min="12533" max="12533" width="24.796875" style="108" bestFit="1" customWidth="1"/>
    <col min="12534" max="12539" width="9" style="108" customWidth="1"/>
    <col min="12540" max="12540" width="8.59765625" style="108" customWidth="1"/>
    <col min="12541" max="12541" width="5.59765625" style="108" bestFit="1" customWidth="1"/>
    <col min="12542" max="12542" width="7" style="108" bestFit="1" customWidth="1"/>
    <col min="12543" max="12547" width="5.59765625" style="108" bestFit="1" customWidth="1"/>
    <col min="12548" max="12548" width="6.296875" style="108" bestFit="1" customWidth="1"/>
    <col min="12549" max="12549" width="9.59765625" style="108" bestFit="1" customWidth="1"/>
    <col min="12550" max="12550" width="7.09765625" style="108" bestFit="1" customWidth="1"/>
    <col min="12551" max="12551" width="9.09765625" style="108" bestFit="1" customWidth="1"/>
    <col min="12552" max="12552" width="8.5" style="108" bestFit="1" customWidth="1"/>
    <col min="12553" max="12787" width="10" style="108"/>
    <col min="12788" max="12788" width="3.59765625" style="108" customWidth="1"/>
    <col min="12789" max="12789" width="24.796875" style="108" bestFit="1" customWidth="1"/>
    <col min="12790" max="12795" width="9" style="108" customWidth="1"/>
    <col min="12796" max="12796" width="8.59765625" style="108" customWidth="1"/>
    <col min="12797" max="12797" width="5.59765625" style="108" bestFit="1" customWidth="1"/>
    <col min="12798" max="12798" width="7" style="108" bestFit="1" customWidth="1"/>
    <col min="12799" max="12803" width="5.59765625" style="108" bestFit="1" customWidth="1"/>
    <col min="12804" max="12804" width="6.296875" style="108" bestFit="1" customWidth="1"/>
    <col min="12805" max="12805" width="9.59765625" style="108" bestFit="1" customWidth="1"/>
    <col min="12806" max="12806" width="7.09765625" style="108" bestFit="1" customWidth="1"/>
    <col min="12807" max="12807" width="9.09765625" style="108" bestFit="1" customWidth="1"/>
    <col min="12808" max="12808" width="8.5" style="108" bestFit="1" customWidth="1"/>
    <col min="12809" max="13043" width="10" style="108"/>
    <col min="13044" max="13044" width="3.59765625" style="108" customWidth="1"/>
    <col min="13045" max="13045" width="24.796875" style="108" bestFit="1" customWidth="1"/>
    <col min="13046" max="13051" width="9" style="108" customWidth="1"/>
    <col min="13052" max="13052" width="8.59765625" style="108" customWidth="1"/>
    <col min="13053" max="13053" width="5.59765625" style="108" bestFit="1" customWidth="1"/>
    <col min="13054" max="13054" width="7" style="108" bestFit="1" customWidth="1"/>
    <col min="13055" max="13059" width="5.59765625" style="108" bestFit="1" customWidth="1"/>
    <col min="13060" max="13060" width="6.296875" style="108" bestFit="1" customWidth="1"/>
    <col min="13061" max="13061" width="9.59765625" style="108" bestFit="1" customWidth="1"/>
    <col min="13062" max="13062" width="7.09765625" style="108" bestFit="1" customWidth="1"/>
    <col min="13063" max="13063" width="9.09765625" style="108" bestFit="1" customWidth="1"/>
    <col min="13064" max="13064" width="8.5" style="108" bestFit="1" customWidth="1"/>
    <col min="13065" max="13299" width="10" style="108"/>
    <col min="13300" max="13300" width="3.59765625" style="108" customWidth="1"/>
    <col min="13301" max="13301" width="24.796875" style="108" bestFit="1" customWidth="1"/>
    <col min="13302" max="13307" width="9" style="108" customWidth="1"/>
    <col min="13308" max="13308" width="8.59765625" style="108" customWidth="1"/>
    <col min="13309" max="13309" width="5.59765625" style="108" bestFit="1" customWidth="1"/>
    <col min="13310" max="13310" width="7" style="108" bestFit="1" customWidth="1"/>
    <col min="13311" max="13315" width="5.59765625" style="108" bestFit="1" customWidth="1"/>
    <col min="13316" max="13316" width="6.296875" style="108" bestFit="1" customWidth="1"/>
    <col min="13317" max="13317" width="9.59765625" style="108" bestFit="1" customWidth="1"/>
    <col min="13318" max="13318" width="7.09765625" style="108" bestFit="1" customWidth="1"/>
    <col min="13319" max="13319" width="9.09765625" style="108" bestFit="1" customWidth="1"/>
    <col min="13320" max="13320" width="8.5" style="108" bestFit="1" customWidth="1"/>
    <col min="13321" max="13555" width="10" style="108"/>
    <col min="13556" max="13556" width="3.59765625" style="108" customWidth="1"/>
    <col min="13557" max="13557" width="24.796875" style="108" bestFit="1" customWidth="1"/>
    <col min="13558" max="13563" width="9" style="108" customWidth="1"/>
    <col min="13564" max="13564" width="8.59765625" style="108" customWidth="1"/>
    <col min="13565" max="13565" width="5.59765625" style="108" bestFit="1" customWidth="1"/>
    <col min="13566" max="13566" width="7" style="108" bestFit="1" customWidth="1"/>
    <col min="13567" max="13571" width="5.59765625" style="108" bestFit="1" customWidth="1"/>
    <col min="13572" max="13572" width="6.296875" style="108" bestFit="1" customWidth="1"/>
    <col min="13573" max="13573" width="9.59765625" style="108" bestFit="1" customWidth="1"/>
    <col min="13574" max="13574" width="7.09765625" style="108" bestFit="1" customWidth="1"/>
    <col min="13575" max="13575" width="9.09765625" style="108" bestFit="1" customWidth="1"/>
    <col min="13576" max="13576" width="8.5" style="108" bestFit="1" customWidth="1"/>
    <col min="13577" max="13811" width="10" style="108"/>
    <col min="13812" max="13812" width="3.59765625" style="108" customWidth="1"/>
    <col min="13813" max="13813" width="24.796875" style="108" bestFit="1" customWidth="1"/>
    <col min="13814" max="13819" width="9" style="108" customWidth="1"/>
    <col min="13820" max="13820" width="8.59765625" style="108" customWidth="1"/>
    <col min="13821" max="13821" width="5.59765625" style="108" bestFit="1" customWidth="1"/>
    <col min="13822" max="13822" width="7" style="108" bestFit="1" customWidth="1"/>
    <col min="13823" max="13827" width="5.59765625" style="108" bestFit="1" customWidth="1"/>
    <col min="13828" max="13828" width="6.296875" style="108" bestFit="1" customWidth="1"/>
    <col min="13829" max="13829" width="9.59765625" style="108" bestFit="1" customWidth="1"/>
    <col min="13830" max="13830" width="7.09765625" style="108" bestFit="1" customWidth="1"/>
    <col min="13831" max="13831" width="9.09765625" style="108" bestFit="1" customWidth="1"/>
    <col min="13832" max="13832" width="8.5" style="108" bestFit="1" customWidth="1"/>
    <col min="13833" max="14067" width="10" style="108"/>
    <col min="14068" max="14068" width="3.59765625" style="108" customWidth="1"/>
    <col min="14069" max="14069" width="24.796875" style="108" bestFit="1" customWidth="1"/>
    <col min="14070" max="14075" width="9" style="108" customWidth="1"/>
    <col min="14076" max="14076" width="8.59765625" style="108" customWidth="1"/>
    <col min="14077" max="14077" width="5.59765625" style="108" bestFit="1" customWidth="1"/>
    <col min="14078" max="14078" width="7" style="108" bestFit="1" customWidth="1"/>
    <col min="14079" max="14083" width="5.59765625" style="108" bestFit="1" customWidth="1"/>
    <col min="14084" max="14084" width="6.296875" style="108" bestFit="1" customWidth="1"/>
    <col min="14085" max="14085" width="9.59765625" style="108" bestFit="1" customWidth="1"/>
    <col min="14086" max="14086" width="7.09765625" style="108" bestFit="1" customWidth="1"/>
    <col min="14087" max="14087" width="9.09765625" style="108" bestFit="1" customWidth="1"/>
    <col min="14088" max="14088" width="8.5" style="108" bestFit="1" customWidth="1"/>
    <col min="14089" max="14323" width="10" style="108"/>
    <col min="14324" max="14324" width="3.59765625" style="108" customWidth="1"/>
    <col min="14325" max="14325" width="24.796875" style="108" bestFit="1" customWidth="1"/>
    <col min="14326" max="14331" width="9" style="108" customWidth="1"/>
    <col min="14332" max="14332" width="8.59765625" style="108" customWidth="1"/>
    <col min="14333" max="14333" width="5.59765625" style="108" bestFit="1" customWidth="1"/>
    <col min="14334" max="14334" width="7" style="108" bestFit="1" customWidth="1"/>
    <col min="14335" max="14339" width="5.59765625" style="108" bestFit="1" customWidth="1"/>
    <col min="14340" max="14340" width="6.296875" style="108" bestFit="1" customWidth="1"/>
    <col min="14341" max="14341" width="9.59765625" style="108" bestFit="1" customWidth="1"/>
    <col min="14342" max="14342" width="7.09765625" style="108" bestFit="1" customWidth="1"/>
    <col min="14343" max="14343" width="9.09765625" style="108" bestFit="1" customWidth="1"/>
    <col min="14344" max="14344" width="8.5" style="108" bestFit="1" customWidth="1"/>
    <col min="14345" max="14579" width="10" style="108"/>
    <col min="14580" max="14580" width="3.59765625" style="108" customWidth="1"/>
    <col min="14581" max="14581" width="24.796875" style="108" bestFit="1" customWidth="1"/>
    <col min="14582" max="14587" width="9" style="108" customWidth="1"/>
    <col min="14588" max="14588" width="8.59765625" style="108" customWidth="1"/>
    <col min="14589" max="14589" width="5.59765625" style="108" bestFit="1" customWidth="1"/>
    <col min="14590" max="14590" width="7" style="108" bestFit="1" customWidth="1"/>
    <col min="14591" max="14595" width="5.59765625" style="108" bestFit="1" customWidth="1"/>
    <col min="14596" max="14596" width="6.296875" style="108" bestFit="1" customWidth="1"/>
    <col min="14597" max="14597" width="9.59765625" style="108" bestFit="1" customWidth="1"/>
    <col min="14598" max="14598" width="7.09765625" style="108" bestFit="1" customWidth="1"/>
    <col min="14599" max="14599" width="9.09765625" style="108" bestFit="1" customWidth="1"/>
    <col min="14600" max="14600" width="8.5" style="108" bestFit="1" customWidth="1"/>
    <col min="14601" max="14835" width="10" style="108"/>
    <col min="14836" max="14836" width="3.59765625" style="108" customWidth="1"/>
    <col min="14837" max="14837" width="24.796875" style="108" bestFit="1" customWidth="1"/>
    <col min="14838" max="14843" width="9" style="108" customWidth="1"/>
    <col min="14844" max="14844" width="8.59765625" style="108" customWidth="1"/>
    <col min="14845" max="14845" width="5.59765625" style="108" bestFit="1" customWidth="1"/>
    <col min="14846" max="14846" width="7" style="108" bestFit="1" customWidth="1"/>
    <col min="14847" max="14851" width="5.59765625" style="108" bestFit="1" customWidth="1"/>
    <col min="14852" max="14852" width="6.296875" style="108" bestFit="1" customWidth="1"/>
    <col min="14853" max="14853" width="9.59765625" style="108" bestFit="1" customWidth="1"/>
    <col min="14854" max="14854" width="7.09765625" style="108" bestFit="1" customWidth="1"/>
    <col min="14855" max="14855" width="9.09765625" style="108" bestFit="1" customWidth="1"/>
    <col min="14856" max="14856" width="8.5" style="108" bestFit="1" customWidth="1"/>
    <col min="14857" max="15091" width="10" style="108"/>
    <col min="15092" max="15092" width="3.59765625" style="108" customWidth="1"/>
    <col min="15093" max="15093" width="24.796875" style="108" bestFit="1" customWidth="1"/>
    <col min="15094" max="15099" width="9" style="108" customWidth="1"/>
    <col min="15100" max="15100" width="8.59765625" style="108" customWidth="1"/>
    <col min="15101" max="15101" width="5.59765625" style="108" bestFit="1" customWidth="1"/>
    <col min="15102" max="15102" width="7" style="108" bestFit="1" customWidth="1"/>
    <col min="15103" max="15107" width="5.59765625" style="108" bestFit="1" customWidth="1"/>
    <col min="15108" max="15108" width="6.296875" style="108" bestFit="1" customWidth="1"/>
    <col min="15109" max="15109" width="9.59765625" style="108" bestFit="1" customWidth="1"/>
    <col min="15110" max="15110" width="7.09765625" style="108" bestFit="1" customWidth="1"/>
    <col min="15111" max="15111" width="9.09765625" style="108" bestFit="1" customWidth="1"/>
    <col min="15112" max="15112" width="8.5" style="108" bestFit="1" customWidth="1"/>
    <col min="15113" max="15347" width="10" style="108"/>
    <col min="15348" max="15348" width="3.59765625" style="108" customWidth="1"/>
    <col min="15349" max="15349" width="24.796875" style="108" bestFit="1" customWidth="1"/>
    <col min="15350" max="15355" width="9" style="108" customWidth="1"/>
    <col min="15356" max="15356" width="8.59765625" style="108" customWidth="1"/>
    <col min="15357" max="15357" width="5.59765625" style="108" bestFit="1" customWidth="1"/>
    <col min="15358" max="15358" width="7" style="108" bestFit="1" customWidth="1"/>
    <col min="15359" max="15363" width="5.59765625" style="108" bestFit="1" customWidth="1"/>
    <col min="15364" max="15364" width="6.296875" style="108" bestFit="1" customWidth="1"/>
    <col min="15365" max="15365" width="9.59765625" style="108" bestFit="1" customWidth="1"/>
    <col min="15366" max="15366" width="7.09765625" style="108" bestFit="1" customWidth="1"/>
    <col min="15367" max="15367" width="9.09765625" style="108" bestFit="1" customWidth="1"/>
    <col min="15368" max="15368" width="8.5" style="108" bestFit="1" customWidth="1"/>
    <col min="15369" max="15603" width="10" style="108"/>
    <col min="15604" max="15604" width="3.59765625" style="108" customWidth="1"/>
    <col min="15605" max="15605" width="24.796875" style="108" bestFit="1" customWidth="1"/>
    <col min="15606" max="15611" width="9" style="108" customWidth="1"/>
    <col min="15612" max="15612" width="8.59765625" style="108" customWidth="1"/>
    <col min="15613" max="15613" width="5.59765625" style="108" bestFit="1" customWidth="1"/>
    <col min="15614" max="15614" width="7" style="108" bestFit="1" customWidth="1"/>
    <col min="15615" max="15619" width="5.59765625" style="108" bestFit="1" customWidth="1"/>
    <col min="15620" max="15620" width="6.296875" style="108" bestFit="1" customWidth="1"/>
    <col min="15621" max="15621" width="9.59765625" style="108" bestFit="1" customWidth="1"/>
    <col min="15622" max="15622" width="7.09765625" style="108" bestFit="1" customWidth="1"/>
    <col min="15623" max="15623" width="9.09765625" style="108" bestFit="1" customWidth="1"/>
    <col min="15624" max="15624" width="8.5" style="108" bestFit="1" customWidth="1"/>
    <col min="15625" max="15859" width="10" style="108"/>
    <col min="15860" max="15860" width="3.59765625" style="108" customWidth="1"/>
    <col min="15861" max="15861" width="24.796875" style="108" bestFit="1" customWidth="1"/>
    <col min="15862" max="15867" width="9" style="108" customWidth="1"/>
    <col min="15868" max="15868" width="8.59765625" style="108" customWidth="1"/>
    <col min="15869" max="15869" width="5.59765625" style="108" bestFit="1" customWidth="1"/>
    <col min="15870" max="15870" width="7" style="108" bestFit="1" customWidth="1"/>
    <col min="15871" max="15875" width="5.59765625" style="108" bestFit="1" customWidth="1"/>
    <col min="15876" max="15876" width="6.296875" style="108" bestFit="1" customWidth="1"/>
    <col min="15877" max="15877" width="9.59765625" style="108" bestFit="1" customWidth="1"/>
    <col min="15878" max="15878" width="7.09765625" style="108" bestFit="1" customWidth="1"/>
    <col min="15879" max="15879" width="9.09765625" style="108" bestFit="1" customWidth="1"/>
    <col min="15880" max="15880" width="8.5" style="108" bestFit="1" customWidth="1"/>
    <col min="15881" max="16115" width="10" style="108"/>
    <col min="16116" max="16116" width="3.59765625" style="108" customWidth="1"/>
    <col min="16117" max="16117" width="24.796875" style="108" bestFit="1" customWidth="1"/>
    <col min="16118" max="16123" width="9" style="108" customWidth="1"/>
    <col min="16124" max="16124" width="8.59765625" style="108" customWidth="1"/>
    <col min="16125" max="16125" width="5.59765625" style="108" bestFit="1" customWidth="1"/>
    <col min="16126" max="16126" width="7" style="108" bestFit="1" customWidth="1"/>
    <col min="16127" max="16131" width="5.59765625" style="108" bestFit="1" customWidth="1"/>
    <col min="16132" max="16132" width="6.296875" style="108" bestFit="1" customWidth="1"/>
    <col min="16133" max="16133" width="9.59765625" style="108" bestFit="1" customWidth="1"/>
    <col min="16134" max="16134" width="7.09765625" style="108" bestFit="1" customWidth="1"/>
    <col min="16135" max="16135" width="9.09765625" style="108" bestFit="1" customWidth="1"/>
    <col min="16136" max="16136" width="8.5" style="108" bestFit="1" customWidth="1"/>
    <col min="16137" max="16384" width="11" style="108"/>
  </cols>
  <sheetData>
    <row r="1" spans="1:65" ht="13.8" customHeight="1" x14ac:dyDescent="0.25">
      <c r="A1" s="793" t="s">
        <v>28</v>
      </c>
      <c r="B1" s="793"/>
      <c r="C1" s="793"/>
      <c r="D1" s="106"/>
      <c r="E1" s="106"/>
      <c r="F1" s="106"/>
      <c r="G1" s="106"/>
      <c r="H1" s="107"/>
    </row>
    <row r="2" spans="1:65" ht="13.8" customHeight="1" x14ac:dyDescent="0.25">
      <c r="A2" s="794"/>
      <c r="B2" s="794"/>
      <c r="C2" s="794"/>
      <c r="D2" s="109"/>
      <c r="E2" s="109"/>
      <c r="F2" s="109"/>
      <c r="H2" s="79" t="s">
        <v>152</v>
      </c>
    </row>
    <row r="3" spans="1:65" s="81" customFormat="1" ht="13.2" x14ac:dyDescent="0.25">
      <c r="A3" s="70"/>
      <c r="B3" s="782">
        <f>INDICE!A3</f>
        <v>44166</v>
      </c>
      <c r="C3" s="783"/>
      <c r="D3" s="783" t="s">
        <v>116</v>
      </c>
      <c r="E3" s="783"/>
      <c r="F3" s="783" t="s">
        <v>117</v>
      </c>
      <c r="G3" s="783"/>
      <c r="H3" s="78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2" x14ac:dyDescent="0.25">
      <c r="A4" s="66"/>
      <c r="B4" s="82" t="s">
        <v>47</v>
      </c>
      <c r="C4" s="82" t="s">
        <v>432</v>
      </c>
      <c r="D4" s="82" t="s">
        <v>47</v>
      </c>
      <c r="E4" s="82" t="s">
        <v>432</v>
      </c>
      <c r="F4" s="82" t="s">
        <v>47</v>
      </c>
      <c r="G4" s="82"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8" customHeight="1" x14ac:dyDescent="0.25">
      <c r="A5" s="107" t="s">
        <v>184</v>
      </c>
      <c r="B5" s="388">
        <v>352.94448000000085</v>
      </c>
      <c r="C5" s="111">
        <v>-15.035679674760191</v>
      </c>
      <c r="D5" s="110">
        <v>3919.460610000001</v>
      </c>
      <c r="E5" s="111">
        <v>-21.241343543949711</v>
      </c>
      <c r="F5" s="110">
        <v>3919.460610000001</v>
      </c>
      <c r="G5" s="111">
        <v>-21.241343543949711</v>
      </c>
      <c r="H5" s="385">
        <v>16.479395449024096</v>
      </c>
    </row>
    <row r="6" spans="1:65" ht="13.8" customHeight="1" x14ac:dyDescent="0.25">
      <c r="A6" s="107" t="s">
        <v>185</v>
      </c>
      <c r="B6" s="389">
        <v>31.196209999999976</v>
      </c>
      <c r="C6" s="113">
        <v>-10.296096227176259</v>
      </c>
      <c r="D6" s="112">
        <v>329.78968000000003</v>
      </c>
      <c r="E6" s="113">
        <v>-17.526652441361215</v>
      </c>
      <c r="F6" s="112">
        <v>329.78968000000003</v>
      </c>
      <c r="G6" s="657">
        <v>-17.526652441361215</v>
      </c>
      <c r="H6" s="386">
        <v>1.3866026712607051</v>
      </c>
    </row>
    <row r="7" spans="1:65" ht="13.8" customHeight="1" x14ac:dyDescent="0.25">
      <c r="A7" s="107" t="s">
        <v>597</v>
      </c>
      <c r="B7" s="354">
        <v>7.9500000000000005E-3</v>
      </c>
      <c r="C7" s="113">
        <v>-93.418329331898335</v>
      </c>
      <c r="D7" s="96">
        <v>0.61839999999999984</v>
      </c>
      <c r="E7" s="113">
        <v>-31.726597259790029</v>
      </c>
      <c r="F7" s="96">
        <v>0.61839999999999984</v>
      </c>
      <c r="G7" s="113">
        <v>-31.726597259790029</v>
      </c>
      <c r="H7" s="354">
        <v>2.6000664784526302E-3</v>
      </c>
    </row>
    <row r="8" spans="1:65" ht="13.8" customHeight="1" x14ac:dyDescent="0.25">
      <c r="A8" s="381" t="s">
        <v>186</v>
      </c>
      <c r="B8" s="382">
        <v>384.14864000000085</v>
      </c>
      <c r="C8" s="383">
        <v>-14.690665793354075</v>
      </c>
      <c r="D8" s="382">
        <v>4249.8686900000002</v>
      </c>
      <c r="E8" s="383">
        <v>-20.966874013968535</v>
      </c>
      <c r="F8" s="382">
        <v>4249.8686900000002</v>
      </c>
      <c r="G8" s="384">
        <v>-20.966874013968535</v>
      </c>
      <c r="H8" s="384">
        <v>17.868598186763254</v>
      </c>
    </row>
    <row r="9" spans="1:65" ht="13.8" customHeight="1" x14ac:dyDescent="0.25">
      <c r="A9" s="107" t="s">
        <v>172</v>
      </c>
      <c r="B9" s="389">
        <v>1728.9620599999985</v>
      </c>
      <c r="C9" s="113">
        <v>-7.5968597356943697</v>
      </c>
      <c r="D9" s="112">
        <v>19494.529729999998</v>
      </c>
      <c r="E9" s="113">
        <v>-16.602921812488542</v>
      </c>
      <c r="F9" s="112">
        <v>19494.529729999998</v>
      </c>
      <c r="G9" s="114">
        <v>-16.602921812488542</v>
      </c>
      <c r="H9" s="386">
        <v>81.964866209849959</v>
      </c>
    </row>
    <row r="10" spans="1:65" ht="13.8" customHeight="1" x14ac:dyDescent="0.25">
      <c r="A10" s="107" t="s">
        <v>598</v>
      </c>
      <c r="B10" s="389">
        <v>14.42393</v>
      </c>
      <c r="C10" s="113">
        <v>179.51998449687517</v>
      </c>
      <c r="D10" s="112">
        <v>39.608839999999994</v>
      </c>
      <c r="E10" s="113">
        <v>-51.947452922046807</v>
      </c>
      <c r="F10" s="112">
        <v>39.608839999999994</v>
      </c>
      <c r="G10" s="114">
        <v>-51.947452922046807</v>
      </c>
      <c r="H10" s="494">
        <v>0.16653560338679443</v>
      </c>
    </row>
    <row r="11" spans="1:65" ht="13.8" customHeight="1" x14ac:dyDescent="0.25">
      <c r="A11" s="381" t="s">
        <v>460</v>
      </c>
      <c r="B11" s="382">
        <v>1743.3859899999984</v>
      </c>
      <c r="C11" s="383">
        <v>-7.0822371766860472</v>
      </c>
      <c r="D11" s="382">
        <v>19534.138569999996</v>
      </c>
      <c r="E11" s="383">
        <v>-16.727117715107891</v>
      </c>
      <c r="F11" s="382">
        <v>19534.138569999996</v>
      </c>
      <c r="G11" s="384">
        <v>-16.727117715107891</v>
      </c>
      <c r="H11" s="384">
        <v>82.131401813236735</v>
      </c>
    </row>
    <row r="12" spans="1:65" ht="13.8" customHeight="1" x14ac:dyDescent="0.25">
      <c r="A12" s="106" t="s">
        <v>442</v>
      </c>
      <c r="B12" s="116">
        <v>2127.5346299999987</v>
      </c>
      <c r="C12" s="117">
        <v>-8.5548272368763687</v>
      </c>
      <c r="D12" s="116">
        <v>23784.007259999998</v>
      </c>
      <c r="E12" s="117">
        <v>-17.51776473604626</v>
      </c>
      <c r="F12" s="116">
        <v>23784.007259999998</v>
      </c>
      <c r="G12" s="117">
        <v>-17.51776473604626</v>
      </c>
      <c r="H12" s="117">
        <v>100</v>
      </c>
    </row>
    <row r="13" spans="1:65" ht="13.8" customHeight="1" x14ac:dyDescent="0.25">
      <c r="A13" s="118" t="s">
        <v>187</v>
      </c>
      <c r="B13" s="119">
        <v>4465.0482199999997</v>
      </c>
      <c r="C13" s="119"/>
      <c r="D13" s="119">
        <v>48719.090904993711</v>
      </c>
      <c r="E13" s="119"/>
      <c r="F13" s="119">
        <v>48719.090904993711</v>
      </c>
      <c r="G13" s="120"/>
      <c r="H13" s="121" t="s">
        <v>143</v>
      </c>
    </row>
    <row r="14" spans="1:65" ht="13.8" customHeight="1" x14ac:dyDescent="0.25">
      <c r="A14" s="122" t="s">
        <v>188</v>
      </c>
      <c r="B14" s="390">
        <v>47.648637263765067</v>
      </c>
      <c r="C14" s="123"/>
      <c r="D14" s="123">
        <v>48.818659827583396</v>
      </c>
      <c r="E14" s="123"/>
      <c r="F14" s="123">
        <v>48.818659827583396</v>
      </c>
      <c r="G14" s="124"/>
      <c r="H14" s="387"/>
    </row>
    <row r="15" spans="1:65" ht="13.8" customHeight="1" x14ac:dyDescent="0.25">
      <c r="A15" s="107"/>
      <c r="B15" s="107"/>
      <c r="C15" s="107"/>
      <c r="D15" s="107"/>
      <c r="E15" s="107"/>
      <c r="F15" s="107"/>
      <c r="H15" s="79" t="s">
        <v>223</v>
      </c>
    </row>
    <row r="16" spans="1:65" ht="13.8" customHeight="1" x14ac:dyDescent="0.25">
      <c r="A16" s="101" t="s">
        <v>489</v>
      </c>
      <c r="B16" s="101"/>
      <c r="C16" s="125"/>
      <c r="D16" s="125"/>
      <c r="E16" s="125"/>
      <c r="F16" s="101"/>
      <c r="G16" s="101"/>
      <c r="H16" s="101"/>
    </row>
    <row r="17" spans="1:12" ht="13.8" customHeight="1" x14ac:dyDescent="0.25">
      <c r="A17" s="101" t="s">
        <v>599</v>
      </c>
      <c r="B17" s="101"/>
      <c r="C17" s="125"/>
      <c r="D17" s="125"/>
      <c r="E17" s="125"/>
      <c r="F17" s="101"/>
      <c r="G17" s="101"/>
      <c r="H17" s="101"/>
    </row>
    <row r="18" spans="1:12" ht="13.8" customHeight="1" x14ac:dyDescent="0.25">
      <c r="A18" s="101" t="s">
        <v>600</v>
      </c>
    </row>
    <row r="19" spans="1:12" ht="13.8" customHeight="1" x14ac:dyDescent="0.25">
      <c r="A19" s="133" t="s">
        <v>547</v>
      </c>
      <c r="L19" s="656"/>
    </row>
    <row r="20" spans="1:12" ht="13.8" customHeight="1" x14ac:dyDescent="0.25">
      <c r="A20" s="101"/>
      <c r="L20" s="656"/>
    </row>
  </sheetData>
  <mergeCells count="4">
    <mergeCell ref="A1:C2"/>
    <mergeCell ref="B3:C3"/>
    <mergeCell ref="D3:E3"/>
    <mergeCell ref="F3:H3"/>
  </mergeCells>
  <conditionalFormatting sqref="B7">
    <cfRule type="cellIs" dxfId="135" priority="17" operator="equal">
      <formula>0</formula>
    </cfRule>
    <cfRule type="cellIs" dxfId="134" priority="24" operator="between">
      <formula>0</formula>
      <formula>0.5</formula>
    </cfRule>
    <cfRule type="cellIs" dxfId="133" priority="25" operator="between">
      <formula>0</formula>
      <formula>0.49</formula>
    </cfRule>
  </conditionalFormatting>
  <conditionalFormatting sqref="F7">
    <cfRule type="cellIs" dxfId="132" priority="20" operator="between">
      <formula>0</formula>
      <formula>0.5</formula>
    </cfRule>
    <cfRule type="cellIs" dxfId="131" priority="21" operator="between">
      <formula>0</formula>
      <formula>0.49</formula>
    </cfRule>
  </conditionalFormatting>
  <conditionalFormatting sqref="H7">
    <cfRule type="cellIs" dxfId="130" priority="18" operator="between">
      <formula>0</formula>
      <formula>0.5</formula>
    </cfRule>
    <cfRule type="cellIs" dxfId="129" priority="19" operator="between">
      <formula>0</formula>
      <formula>0.49</formula>
    </cfRule>
  </conditionalFormatting>
  <conditionalFormatting sqref="C7">
    <cfRule type="cellIs" dxfId="128" priority="16" operator="equal">
      <formula>0</formula>
    </cfRule>
  </conditionalFormatting>
  <conditionalFormatting sqref="E7">
    <cfRule type="cellIs" dxfId="127" priority="15" operator="equal">
      <formula>0</formula>
    </cfRule>
  </conditionalFormatting>
  <conditionalFormatting sqref="D7">
    <cfRule type="cellIs" dxfId="126" priority="6" operator="between">
      <formula>0</formula>
      <formula>0.5</formula>
    </cfRule>
    <cfRule type="cellIs" dxfId="125" priority="7" operator="between">
      <formula>0</formula>
      <formula>0.49</formula>
    </cfRule>
  </conditionalFormatting>
  <conditionalFormatting sqref="E11">
    <cfRule type="cellIs" dxfId="124" priority="1" operator="between">
      <formula>-0.04999999</formula>
      <formula>-0.00000001</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3.8" x14ac:dyDescent="0.25"/>
  <cols>
    <col min="1" max="1" width="14.796875" style="1" customWidth="1"/>
    <col min="2" max="13" width="9.296875" style="1" customWidth="1"/>
    <col min="14" max="16384" width="11" style="1"/>
  </cols>
  <sheetData>
    <row r="1" spans="1:14" x14ac:dyDescent="0.25">
      <c r="A1" s="795" t="s">
        <v>26</v>
      </c>
      <c r="B1" s="795"/>
      <c r="C1" s="795"/>
      <c r="D1" s="795"/>
      <c r="E1" s="795"/>
      <c r="F1" s="126"/>
      <c r="G1" s="126"/>
      <c r="H1" s="126"/>
      <c r="I1" s="126"/>
      <c r="J1" s="126"/>
      <c r="K1" s="126"/>
      <c r="L1" s="126"/>
      <c r="M1" s="126"/>
      <c r="N1" s="126"/>
    </row>
    <row r="2" spans="1:14" x14ac:dyDescent="0.25">
      <c r="A2" s="795"/>
      <c r="B2" s="796"/>
      <c r="C2" s="796"/>
      <c r="D2" s="796"/>
      <c r="E2" s="796"/>
      <c r="F2" s="126"/>
      <c r="G2" s="126"/>
      <c r="H2" s="126"/>
      <c r="I2" s="126"/>
      <c r="J2" s="126"/>
      <c r="K2" s="126"/>
      <c r="L2" s="126"/>
      <c r="M2" s="127" t="s">
        <v>152</v>
      </c>
      <c r="N2" s="126"/>
    </row>
    <row r="3" spans="1:14" x14ac:dyDescent="0.25">
      <c r="A3" s="545"/>
      <c r="B3" s="145">
        <v>2020</v>
      </c>
      <c r="C3" s="145" t="s">
        <v>524</v>
      </c>
      <c r="D3" s="145" t="s">
        <v>524</v>
      </c>
      <c r="E3" s="145" t="s">
        <v>524</v>
      </c>
      <c r="F3" s="145" t="s">
        <v>524</v>
      </c>
      <c r="G3" s="145" t="s">
        <v>524</v>
      </c>
      <c r="H3" s="145" t="s">
        <v>524</v>
      </c>
      <c r="I3" s="145" t="s">
        <v>524</v>
      </c>
      <c r="J3" s="145" t="s">
        <v>524</v>
      </c>
      <c r="K3" s="145" t="s">
        <v>524</v>
      </c>
      <c r="L3" s="145" t="s">
        <v>524</v>
      </c>
      <c r="M3" s="145" t="s">
        <v>524</v>
      </c>
    </row>
    <row r="4" spans="1:14" x14ac:dyDescent="0.25">
      <c r="A4" s="128"/>
      <c r="B4" s="487">
        <v>43861</v>
      </c>
      <c r="C4" s="487">
        <v>43890</v>
      </c>
      <c r="D4" s="487">
        <v>43921</v>
      </c>
      <c r="E4" s="487">
        <v>43951</v>
      </c>
      <c r="F4" s="487">
        <v>43982</v>
      </c>
      <c r="G4" s="487">
        <v>44012</v>
      </c>
      <c r="H4" s="487">
        <v>44043</v>
      </c>
      <c r="I4" s="487">
        <v>44074</v>
      </c>
      <c r="J4" s="487">
        <v>44104</v>
      </c>
      <c r="K4" s="487">
        <v>44135</v>
      </c>
      <c r="L4" s="487">
        <v>44165</v>
      </c>
      <c r="M4" s="487">
        <v>44196</v>
      </c>
    </row>
    <row r="5" spans="1:14" x14ac:dyDescent="0.25">
      <c r="A5" s="129" t="s">
        <v>189</v>
      </c>
      <c r="B5" s="130">
        <v>16.99649999999998</v>
      </c>
      <c r="C5" s="130">
        <v>16.534719999999989</v>
      </c>
      <c r="D5" s="130">
        <v>11.828099999999999</v>
      </c>
      <c r="E5" s="130">
        <v>3.9090299999999982</v>
      </c>
      <c r="F5" s="130">
        <v>8.3045999999999953</v>
      </c>
      <c r="G5" s="130">
        <v>11.988049999999999</v>
      </c>
      <c r="H5" s="130">
        <v>13.860229999999998</v>
      </c>
      <c r="I5" s="130">
        <v>15.023840000000018</v>
      </c>
      <c r="J5" s="130">
        <v>13.029200000000021</v>
      </c>
      <c r="K5" s="130">
        <v>12.383860000000009</v>
      </c>
      <c r="L5" s="130">
        <v>11.182449999999998</v>
      </c>
      <c r="M5" s="130">
        <v>12.476379999999992</v>
      </c>
    </row>
    <row r="6" spans="1:14" x14ac:dyDescent="0.25">
      <c r="A6" s="131" t="s">
        <v>444</v>
      </c>
      <c r="B6" s="132">
        <v>122.02578999999994</v>
      </c>
      <c r="C6" s="132">
        <v>122.47284999999994</v>
      </c>
      <c r="D6" s="132">
        <v>91.899880000000081</v>
      </c>
      <c r="E6" s="132">
        <v>52.479090000000021</v>
      </c>
      <c r="F6" s="132">
        <v>78.972650000000016</v>
      </c>
      <c r="G6" s="132">
        <v>104.58981999999992</v>
      </c>
      <c r="H6" s="132">
        <v>116.94293999999995</v>
      </c>
      <c r="I6" s="132">
        <v>108.90923000000001</v>
      </c>
      <c r="J6" s="132">
        <v>121.81113999999997</v>
      </c>
      <c r="K6" s="132">
        <v>119.52181999999988</v>
      </c>
      <c r="L6" s="132">
        <v>103.39665000000007</v>
      </c>
      <c r="M6" s="132">
        <v>113.70530000000011</v>
      </c>
    </row>
    <row r="7" spans="1:14" ht="15.75" customHeight="1" x14ac:dyDescent="0.25">
      <c r="A7" s="129"/>
      <c r="B7" s="130"/>
      <c r="C7" s="130"/>
      <c r="D7" s="130"/>
      <c r="E7" s="130"/>
      <c r="F7" s="130"/>
      <c r="G7" s="130"/>
      <c r="H7" s="130"/>
      <c r="I7" s="130"/>
      <c r="J7" s="130"/>
      <c r="K7" s="130"/>
      <c r="L7" s="797" t="s">
        <v>223</v>
      </c>
      <c r="M7" s="797"/>
    </row>
    <row r="8" spans="1:14" x14ac:dyDescent="0.25">
      <c r="A8" s="133" t="s">
        <v>443</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96875" defaultRowHeight="13.2" x14ac:dyDescent="0.25"/>
  <cols>
    <col min="1" max="1" width="11" style="18" customWidth="1"/>
    <col min="2" max="16384" width="11.296875" style="18"/>
  </cols>
  <sheetData>
    <row r="1" spans="1:4" s="3" customFormat="1" x14ac:dyDescent="0.25">
      <c r="A1" s="6" t="s">
        <v>522</v>
      </c>
    </row>
    <row r="2" spans="1:4" x14ac:dyDescent="0.25">
      <c r="A2" s="457"/>
      <c r="B2" s="457"/>
      <c r="C2" s="457"/>
      <c r="D2" s="457"/>
    </row>
    <row r="3" spans="1:4" x14ac:dyDescent="0.25">
      <c r="B3" s="667">
        <v>2018</v>
      </c>
      <c r="C3" s="667">
        <v>2019</v>
      </c>
      <c r="D3" s="667">
        <v>2020</v>
      </c>
    </row>
    <row r="4" spans="1:4" x14ac:dyDescent="0.25">
      <c r="A4" s="564" t="s">
        <v>127</v>
      </c>
      <c r="B4" s="585">
        <v>2.6252495904358977</v>
      </c>
      <c r="C4" s="585">
        <v>2.2389226723047035</v>
      </c>
      <c r="D4" s="587">
        <v>0.49251915224904907</v>
      </c>
    </row>
    <row r="5" spans="1:4" x14ac:dyDescent="0.25">
      <c r="A5" s="566" t="s">
        <v>128</v>
      </c>
      <c r="B5" s="585">
        <v>3.0471375064066142</v>
      </c>
      <c r="C5" s="585">
        <v>2.051340355132393</v>
      </c>
      <c r="D5" s="587">
        <v>0.66331843401959922</v>
      </c>
    </row>
    <row r="6" spans="1:4" x14ac:dyDescent="0.25">
      <c r="A6" s="566" t="s">
        <v>129</v>
      </c>
      <c r="B6" s="585">
        <v>2.6182971666901578</v>
      </c>
      <c r="C6" s="585">
        <v>1.8228349475772374</v>
      </c>
      <c r="D6" s="587">
        <v>-1.2358279962453258</v>
      </c>
    </row>
    <row r="7" spans="1:4" x14ac:dyDescent="0.25">
      <c r="A7" s="566" t="s">
        <v>130</v>
      </c>
      <c r="B7" s="585">
        <v>3.1028691553589569</v>
      </c>
      <c r="C7" s="585">
        <v>1.7209797284163104</v>
      </c>
      <c r="D7" s="587">
        <v>-6.4394711374704423</v>
      </c>
    </row>
    <row r="8" spans="1:4" x14ac:dyDescent="0.25">
      <c r="A8" s="566" t="s">
        <v>131</v>
      </c>
      <c r="B8" s="585">
        <v>2.8002822991806728</v>
      </c>
      <c r="C8" s="585">
        <v>1.7082637624274601</v>
      </c>
      <c r="D8" s="585">
        <v>-10.398532337116743</v>
      </c>
    </row>
    <row r="9" spans="1:4" x14ac:dyDescent="0.25">
      <c r="A9" s="566" t="s">
        <v>132</v>
      </c>
      <c r="B9" s="585">
        <v>2.1863853347751951</v>
      </c>
      <c r="C9" s="585">
        <v>1.6313259134448739</v>
      </c>
      <c r="D9" s="587">
        <v>-11.77913526998179</v>
      </c>
    </row>
    <row r="10" spans="1:4" x14ac:dyDescent="0.25">
      <c r="A10" s="566" t="s">
        <v>133</v>
      </c>
      <c r="B10" s="585">
        <v>2.3364477428658161</v>
      </c>
      <c r="C10" s="585">
        <v>1.7336531270051647</v>
      </c>
      <c r="D10" s="587">
        <v>-12.99406444481188</v>
      </c>
    </row>
    <row r="11" spans="1:4" x14ac:dyDescent="0.25">
      <c r="A11" s="566" t="s">
        <v>134</v>
      </c>
      <c r="B11" s="585">
        <v>2.5403953373232637</v>
      </c>
      <c r="C11" s="585">
        <v>1.3259040355687093</v>
      </c>
      <c r="D11" s="587">
        <v>-13.900417547220483</v>
      </c>
    </row>
    <row r="12" spans="1:4" x14ac:dyDescent="0.25">
      <c r="A12" s="566" t="s">
        <v>135</v>
      </c>
      <c r="B12" s="585">
        <v>2.415592757855944</v>
      </c>
      <c r="C12" s="585">
        <v>1.4334640442531699</v>
      </c>
      <c r="D12" s="587">
        <v>-14.323145762786906</v>
      </c>
    </row>
    <row r="13" spans="1:4" x14ac:dyDescent="0.25">
      <c r="A13" s="566" t="s">
        <v>136</v>
      </c>
      <c r="B13" s="585">
        <v>2.3736500324275025</v>
      </c>
      <c r="C13" s="585">
        <v>1.2172050485224548</v>
      </c>
      <c r="D13" s="587">
        <v>-15.480000981035676</v>
      </c>
    </row>
    <row r="14" spans="1:4" x14ac:dyDescent="0.25">
      <c r="A14" s="566" t="s">
        <v>137</v>
      </c>
      <c r="B14" s="585">
        <v>2.3909901877081117</v>
      </c>
      <c r="C14" s="585">
        <v>1.0065487858025821</v>
      </c>
      <c r="D14" s="587">
        <v>-16.913377452308421</v>
      </c>
    </row>
    <row r="15" spans="1:4" x14ac:dyDescent="0.25">
      <c r="A15" s="567" t="s">
        <v>138</v>
      </c>
      <c r="B15" s="463">
        <v>2.5111497093778459</v>
      </c>
      <c r="C15" s="463">
        <v>0.66201793954589105</v>
      </c>
      <c r="D15" s="588">
        <v>-17.51776473604626</v>
      </c>
    </row>
    <row r="16" spans="1:4" x14ac:dyDescent="0.25">
      <c r="D16" s="79" t="s">
        <v>223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8" customHeight="1" x14ac:dyDescent="0.25"/>
  <cols>
    <col min="1" max="1" width="28.296875" style="108" customWidth="1"/>
    <col min="2" max="7" width="12.09765625" style="108" customWidth="1"/>
    <col min="8" max="11" width="11" style="108"/>
    <col min="12" max="12" width="12.796875" style="108" customWidth="1"/>
    <col min="13" max="14" width="11.59765625" style="108" customWidth="1"/>
    <col min="15" max="242" width="10" style="108"/>
    <col min="243" max="243" width="3.59765625" style="108" customWidth="1"/>
    <col min="244" max="244" width="24.796875" style="108" bestFit="1" customWidth="1"/>
    <col min="245" max="250" width="9" style="108" customWidth="1"/>
    <col min="251" max="251" width="8.59765625" style="108" customWidth="1"/>
    <col min="252" max="252" width="5.59765625" style="108" bestFit="1" customWidth="1"/>
    <col min="253" max="253" width="7" style="108" bestFit="1" customWidth="1"/>
    <col min="254" max="258" width="5.59765625" style="108" bestFit="1" customWidth="1"/>
    <col min="259" max="259" width="6.296875" style="108" bestFit="1" customWidth="1"/>
    <col min="260" max="260" width="9.59765625" style="108" bestFit="1" customWidth="1"/>
    <col min="261" max="261" width="7.09765625" style="108" bestFit="1" customWidth="1"/>
    <col min="262" max="262" width="9.09765625" style="108" bestFit="1" customWidth="1"/>
    <col min="263" max="263" width="8.5" style="108" bestFit="1" customWidth="1"/>
    <col min="264" max="498" width="10" style="108"/>
    <col min="499" max="499" width="3.59765625" style="108" customWidth="1"/>
    <col min="500" max="500" width="24.796875" style="108" bestFit="1" customWidth="1"/>
    <col min="501" max="506" width="9" style="108" customWidth="1"/>
    <col min="507" max="507" width="8.59765625" style="108" customWidth="1"/>
    <col min="508" max="508" width="5.59765625" style="108" bestFit="1" customWidth="1"/>
    <col min="509" max="509" width="7" style="108" bestFit="1" customWidth="1"/>
    <col min="510" max="514" width="5.59765625" style="108" bestFit="1" customWidth="1"/>
    <col min="515" max="515" width="6.296875" style="108" bestFit="1" customWidth="1"/>
    <col min="516" max="516" width="9.59765625" style="108" bestFit="1" customWidth="1"/>
    <col min="517" max="517" width="7.09765625" style="108" bestFit="1" customWidth="1"/>
    <col min="518" max="518" width="9.09765625" style="108" bestFit="1" customWidth="1"/>
    <col min="519" max="519" width="8.5" style="108" bestFit="1" customWidth="1"/>
    <col min="520" max="754" width="10" style="108"/>
    <col min="755" max="755" width="3.59765625" style="108" customWidth="1"/>
    <col min="756" max="756" width="24.796875" style="108" bestFit="1" customWidth="1"/>
    <col min="757" max="762" width="9" style="108" customWidth="1"/>
    <col min="763" max="763" width="8.59765625" style="108" customWidth="1"/>
    <col min="764" max="764" width="5.59765625" style="108" bestFit="1" customWidth="1"/>
    <col min="765" max="765" width="7" style="108" bestFit="1" customWidth="1"/>
    <col min="766" max="770" width="5.59765625" style="108" bestFit="1" customWidth="1"/>
    <col min="771" max="771" width="6.296875" style="108" bestFit="1" customWidth="1"/>
    <col min="772" max="772" width="9.59765625" style="108" bestFit="1" customWidth="1"/>
    <col min="773" max="773" width="7.09765625" style="108" bestFit="1" customWidth="1"/>
    <col min="774" max="774" width="9.09765625" style="108" bestFit="1" customWidth="1"/>
    <col min="775" max="775" width="8.5" style="108" bestFit="1" customWidth="1"/>
    <col min="776" max="1010" width="10" style="108"/>
    <col min="1011" max="1011" width="3.59765625" style="108" customWidth="1"/>
    <col min="1012" max="1012" width="24.796875" style="108" bestFit="1" customWidth="1"/>
    <col min="1013" max="1018" width="9" style="108" customWidth="1"/>
    <col min="1019" max="1019" width="8.59765625" style="108" customWidth="1"/>
    <col min="1020" max="1020" width="5.59765625" style="108" bestFit="1" customWidth="1"/>
    <col min="1021" max="1021" width="7" style="108" bestFit="1" customWidth="1"/>
    <col min="1022" max="1026" width="5.59765625" style="108" bestFit="1" customWidth="1"/>
    <col min="1027" max="1027" width="6.296875" style="108" bestFit="1" customWidth="1"/>
    <col min="1028" max="1028" width="9.59765625" style="108" bestFit="1" customWidth="1"/>
    <col min="1029" max="1029" width="7.09765625" style="108" bestFit="1" customWidth="1"/>
    <col min="1030" max="1030" width="9.09765625" style="108" bestFit="1" customWidth="1"/>
    <col min="1031" max="1031" width="8.5" style="108" bestFit="1" customWidth="1"/>
    <col min="1032" max="1266" width="10" style="108"/>
    <col min="1267" max="1267" width="3.59765625" style="108" customWidth="1"/>
    <col min="1268" max="1268" width="24.796875" style="108" bestFit="1" customWidth="1"/>
    <col min="1269" max="1274" width="9" style="108" customWidth="1"/>
    <col min="1275" max="1275" width="8.59765625" style="108" customWidth="1"/>
    <col min="1276" max="1276" width="5.59765625" style="108" bestFit="1" customWidth="1"/>
    <col min="1277" max="1277" width="7" style="108" bestFit="1" customWidth="1"/>
    <col min="1278" max="1282" width="5.59765625" style="108" bestFit="1" customWidth="1"/>
    <col min="1283" max="1283" width="6.296875" style="108" bestFit="1" customWidth="1"/>
    <col min="1284" max="1284" width="9.59765625" style="108" bestFit="1" customWidth="1"/>
    <col min="1285" max="1285" width="7.09765625" style="108" bestFit="1" customWidth="1"/>
    <col min="1286" max="1286" width="9.09765625" style="108" bestFit="1" customWidth="1"/>
    <col min="1287" max="1287" width="8.5" style="108" bestFit="1" customWidth="1"/>
    <col min="1288" max="1522" width="10" style="108"/>
    <col min="1523" max="1523" width="3.59765625" style="108" customWidth="1"/>
    <col min="1524" max="1524" width="24.796875" style="108" bestFit="1" customWidth="1"/>
    <col min="1525" max="1530" width="9" style="108" customWidth="1"/>
    <col min="1531" max="1531" width="8.59765625" style="108" customWidth="1"/>
    <col min="1532" max="1532" width="5.59765625" style="108" bestFit="1" customWidth="1"/>
    <col min="1533" max="1533" width="7" style="108" bestFit="1" customWidth="1"/>
    <col min="1534" max="1538" width="5.59765625" style="108" bestFit="1" customWidth="1"/>
    <col min="1539" max="1539" width="6.296875" style="108" bestFit="1" customWidth="1"/>
    <col min="1540" max="1540" width="9.59765625" style="108" bestFit="1" customWidth="1"/>
    <col min="1541" max="1541" width="7.09765625" style="108" bestFit="1" customWidth="1"/>
    <col min="1542" max="1542" width="9.09765625" style="108" bestFit="1" customWidth="1"/>
    <col min="1543" max="1543" width="8.5" style="108" bestFit="1" customWidth="1"/>
    <col min="1544" max="1778" width="10" style="108"/>
    <col min="1779" max="1779" width="3.59765625" style="108" customWidth="1"/>
    <col min="1780" max="1780" width="24.796875" style="108" bestFit="1" customWidth="1"/>
    <col min="1781" max="1786" width="9" style="108" customWidth="1"/>
    <col min="1787" max="1787" width="8.59765625" style="108" customWidth="1"/>
    <col min="1788" max="1788" width="5.59765625" style="108" bestFit="1" customWidth="1"/>
    <col min="1789" max="1789" width="7" style="108" bestFit="1" customWidth="1"/>
    <col min="1790" max="1794" width="5.59765625" style="108" bestFit="1" customWidth="1"/>
    <col min="1795" max="1795" width="6.296875" style="108" bestFit="1" customWidth="1"/>
    <col min="1796" max="1796" width="9.59765625" style="108" bestFit="1" customWidth="1"/>
    <col min="1797" max="1797" width="7.09765625" style="108" bestFit="1" customWidth="1"/>
    <col min="1798" max="1798" width="9.09765625" style="108" bestFit="1" customWidth="1"/>
    <col min="1799" max="1799" width="8.5" style="108" bestFit="1" customWidth="1"/>
    <col min="1800" max="2034" width="10" style="108"/>
    <col min="2035" max="2035" width="3.59765625" style="108" customWidth="1"/>
    <col min="2036" max="2036" width="24.796875" style="108" bestFit="1" customWidth="1"/>
    <col min="2037" max="2042" width="9" style="108" customWidth="1"/>
    <col min="2043" max="2043" width="8.59765625" style="108" customWidth="1"/>
    <col min="2044" max="2044" width="5.59765625" style="108" bestFit="1" customWidth="1"/>
    <col min="2045" max="2045" width="7" style="108" bestFit="1" customWidth="1"/>
    <col min="2046" max="2050" width="5.59765625" style="108" bestFit="1" customWidth="1"/>
    <col min="2051" max="2051" width="6.296875" style="108" bestFit="1" customWidth="1"/>
    <col min="2052" max="2052" width="9.59765625" style="108" bestFit="1" customWidth="1"/>
    <col min="2053" max="2053" width="7.09765625" style="108" bestFit="1" customWidth="1"/>
    <col min="2054" max="2054" width="9.09765625" style="108" bestFit="1" customWidth="1"/>
    <col min="2055" max="2055" width="8.5" style="108" bestFit="1" customWidth="1"/>
    <col min="2056" max="2290" width="10" style="108"/>
    <col min="2291" max="2291" width="3.59765625" style="108" customWidth="1"/>
    <col min="2292" max="2292" width="24.796875" style="108" bestFit="1" customWidth="1"/>
    <col min="2293" max="2298" width="9" style="108" customWidth="1"/>
    <col min="2299" max="2299" width="8.59765625" style="108" customWidth="1"/>
    <col min="2300" max="2300" width="5.59765625" style="108" bestFit="1" customWidth="1"/>
    <col min="2301" max="2301" width="7" style="108" bestFit="1" customWidth="1"/>
    <col min="2302" max="2306" width="5.59765625" style="108" bestFit="1" customWidth="1"/>
    <col min="2307" max="2307" width="6.296875" style="108" bestFit="1" customWidth="1"/>
    <col min="2308" max="2308" width="9.59765625" style="108" bestFit="1" customWidth="1"/>
    <col min="2309" max="2309" width="7.09765625" style="108" bestFit="1" customWidth="1"/>
    <col min="2310" max="2310" width="9.09765625" style="108" bestFit="1" customWidth="1"/>
    <col min="2311" max="2311" width="8.5" style="108" bestFit="1" customWidth="1"/>
    <col min="2312" max="2546" width="10" style="108"/>
    <col min="2547" max="2547" width="3.59765625" style="108" customWidth="1"/>
    <col min="2548" max="2548" width="24.796875" style="108" bestFit="1" customWidth="1"/>
    <col min="2549" max="2554" width="9" style="108" customWidth="1"/>
    <col min="2555" max="2555" width="8.59765625" style="108" customWidth="1"/>
    <col min="2556" max="2556" width="5.59765625" style="108" bestFit="1" customWidth="1"/>
    <col min="2557" max="2557" width="7" style="108" bestFit="1" customWidth="1"/>
    <col min="2558" max="2562" width="5.59765625" style="108" bestFit="1" customWidth="1"/>
    <col min="2563" max="2563" width="6.296875" style="108" bestFit="1" customWidth="1"/>
    <col min="2564" max="2564" width="9.59765625" style="108" bestFit="1" customWidth="1"/>
    <col min="2565" max="2565" width="7.09765625" style="108" bestFit="1" customWidth="1"/>
    <col min="2566" max="2566" width="9.09765625" style="108" bestFit="1" customWidth="1"/>
    <col min="2567" max="2567" width="8.5" style="108" bestFit="1" customWidth="1"/>
    <col min="2568" max="2802" width="10" style="108"/>
    <col min="2803" max="2803" width="3.59765625" style="108" customWidth="1"/>
    <col min="2804" max="2804" width="24.796875" style="108" bestFit="1" customWidth="1"/>
    <col min="2805" max="2810" width="9" style="108" customWidth="1"/>
    <col min="2811" max="2811" width="8.59765625" style="108" customWidth="1"/>
    <col min="2812" max="2812" width="5.59765625" style="108" bestFit="1" customWidth="1"/>
    <col min="2813" max="2813" width="7" style="108" bestFit="1" customWidth="1"/>
    <col min="2814" max="2818" width="5.59765625" style="108" bestFit="1" customWidth="1"/>
    <col min="2819" max="2819" width="6.296875" style="108" bestFit="1" customWidth="1"/>
    <col min="2820" max="2820" width="9.59765625" style="108" bestFit="1" customWidth="1"/>
    <col min="2821" max="2821" width="7.09765625" style="108" bestFit="1" customWidth="1"/>
    <col min="2822" max="2822" width="9.09765625" style="108" bestFit="1" customWidth="1"/>
    <col min="2823" max="2823" width="8.5" style="108" bestFit="1" customWidth="1"/>
    <col min="2824" max="3058" width="10" style="108"/>
    <col min="3059" max="3059" width="3.59765625" style="108" customWidth="1"/>
    <col min="3060" max="3060" width="24.796875" style="108" bestFit="1" customWidth="1"/>
    <col min="3061" max="3066" width="9" style="108" customWidth="1"/>
    <col min="3067" max="3067" width="8.59765625" style="108" customWidth="1"/>
    <col min="3068" max="3068" width="5.59765625" style="108" bestFit="1" customWidth="1"/>
    <col min="3069" max="3069" width="7" style="108" bestFit="1" customWidth="1"/>
    <col min="3070" max="3074" width="5.59765625" style="108" bestFit="1" customWidth="1"/>
    <col min="3075" max="3075" width="6.296875" style="108" bestFit="1" customWidth="1"/>
    <col min="3076" max="3076" width="9.59765625" style="108" bestFit="1" customWidth="1"/>
    <col min="3077" max="3077" width="7.09765625" style="108" bestFit="1" customWidth="1"/>
    <col min="3078" max="3078" width="9.09765625" style="108" bestFit="1" customWidth="1"/>
    <col min="3079" max="3079" width="8.5" style="108" bestFit="1" customWidth="1"/>
    <col min="3080" max="3314" width="10" style="108"/>
    <col min="3315" max="3315" width="3.59765625" style="108" customWidth="1"/>
    <col min="3316" max="3316" width="24.796875" style="108" bestFit="1" customWidth="1"/>
    <col min="3317" max="3322" width="9" style="108" customWidth="1"/>
    <col min="3323" max="3323" width="8.59765625" style="108" customWidth="1"/>
    <col min="3324" max="3324" width="5.59765625" style="108" bestFit="1" customWidth="1"/>
    <col min="3325" max="3325" width="7" style="108" bestFit="1" customWidth="1"/>
    <col min="3326" max="3330" width="5.59765625" style="108" bestFit="1" customWidth="1"/>
    <col min="3331" max="3331" width="6.296875" style="108" bestFit="1" customWidth="1"/>
    <col min="3332" max="3332" width="9.59765625" style="108" bestFit="1" customWidth="1"/>
    <col min="3333" max="3333" width="7.09765625" style="108" bestFit="1" customWidth="1"/>
    <col min="3334" max="3334" width="9.09765625" style="108" bestFit="1" customWidth="1"/>
    <col min="3335" max="3335" width="8.5" style="108" bestFit="1" customWidth="1"/>
    <col min="3336" max="3570" width="10" style="108"/>
    <col min="3571" max="3571" width="3.59765625" style="108" customWidth="1"/>
    <col min="3572" max="3572" width="24.796875" style="108" bestFit="1" customWidth="1"/>
    <col min="3573" max="3578" width="9" style="108" customWidth="1"/>
    <col min="3579" max="3579" width="8.59765625" style="108" customWidth="1"/>
    <col min="3580" max="3580" width="5.59765625" style="108" bestFit="1" customWidth="1"/>
    <col min="3581" max="3581" width="7" style="108" bestFit="1" customWidth="1"/>
    <col min="3582" max="3586" width="5.59765625" style="108" bestFit="1" customWidth="1"/>
    <col min="3587" max="3587" width="6.296875" style="108" bestFit="1" customWidth="1"/>
    <col min="3588" max="3588" width="9.59765625" style="108" bestFit="1" customWidth="1"/>
    <col min="3589" max="3589" width="7.09765625" style="108" bestFit="1" customWidth="1"/>
    <col min="3590" max="3590" width="9.09765625" style="108" bestFit="1" customWidth="1"/>
    <col min="3591" max="3591" width="8.5" style="108" bestFit="1" customWidth="1"/>
    <col min="3592" max="3826" width="10" style="108"/>
    <col min="3827" max="3827" width="3.59765625" style="108" customWidth="1"/>
    <col min="3828" max="3828" width="24.796875" style="108" bestFit="1" customWidth="1"/>
    <col min="3829" max="3834" width="9" style="108" customWidth="1"/>
    <col min="3835" max="3835" width="8.59765625" style="108" customWidth="1"/>
    <col min="3836" max="3836" width="5.59765625" style="108" bestFit="1" customWidth="1"/>
    <col min="3837" max="3837" width="7" style="108" bestFit="1" customWidth="1"/>
    <col min="3838" max="3842" width="5.59765625" style="108" bestFit="1" customWidth="1"/>
    <col min="3843" max="3843" width="6.296875" style="108" bestFit="1" customWidth="1"/>
    <col min="3844" max="3844" width="9.59765625" style="108" bestFit="1" customWidth="1"/>
    <col min="3845" max="3845" width="7.09765625" style="108" bestFit="1" customWidth="1"/>
    <col min="3846" max="3846" width="9.09765625" style="108" bestFit="1" customWidth="1"/>
    <col min="3847" max="3847" width="8.5" style="108" bestFit="1" customWidth="1"/>
    <col min="3848" max="4082" width="10" style="108"/>
    <col min="4083" max="4083" width="3.59765625" style="108" customWidth="1"/>
    <col min="4084" max="4084" width="24.796875" style="108" bestFit="1" customWidth="1"/>
    <col min="4085" max="4090" width="9" style="108" customWidth="1"/>
    <col min="4091" max="4091" width="8.59765625" style="108" customWidth="1"/>
    <col min="4092" max="4092" width="5.59765625" style="108" bestFit="1" customWidth="1"/>
    <col min="4093" max="4093" width="7" style="108" bestFit="1" customWidth="1"/>
    <col min="4094" max="4098" width="5.59765625" style="108" bestFit="1" customWidth="1"/>
    <col min="4099" max="4099" width="6.296875" style="108" bestFit="1" customWidth="1"/>
    <col min="4100" max="4100" width="9.59765625" style="108" bestFit="1" customWidth="1"/>
    <col min="4101" max="4101" width="7.09765625" style="108" bestFit="1" customWidth="1"/>
    <col min="4102" max="4102" width="9.09765625" style="108" bestFit="1" customWidth="1"/>
    <col min="4103" max="4103" width="8.5" style="108" bestFit="1" customWidth="1"/>
    <col min="4104" max="4338" width="10" style="108"/>
    <col min="4339" max="4339" width="3.59765625" style="108" customWidth="1"/>
    <col min="4340" max="4340" width="24.796875" style="108" bestFit="1" customWidth="1"/>
    <col min="4341" max="4346" width="9" style="108" customWidth="1"/>
    <col min="4347" max="4347" width="8.59765625" style="108" customWidth="1"/>
    <col min="4348" max="4348" width="5.59765625" style="108" bestFit="1" customWidth="1"/>
    <col min="4349" max="4349" width="7" style="108" bestFit="1" customWidth="1"/>
    <col min="4350" max="4354" width="5.59765625" style="108" bestFit="1" customWidth="1"/>
    <col min="4355" max="4355" width="6.296875" style="108" bestFit="1" customWidth="1"/>
    <col min="4356" max="4356" width="9.59765625" style="108" bestFit="1" customWidth="1"/>
    <col min="4357" max="4357" width="7.09765625" style="108" bestFit="1" customWidth="1"/>
    <col min="4358" max="4358" width="9.09765625" style="108" bestFit="1" customWidth="1"/>
    <col min="4359" max="4359" width="8.5" style="108" bestFit="1" customWidth="1"/>
    <col min="4360" max="4594" width="10" style="108"/>
    <col min="4595" max="4595" width="3.59765625" style="108" customWidth="1"/>
    <col min="4596" max="4596" width="24.796875" style="108" bestFit="1" customWidth="1"/>
    <col min="4597" max="4602" width="9" style="108" customWidth="1"/>
    <col min="4603" max="4603" width="8.59765625" style="108" customWidth="1"/>
    <col min="4604" max="4604" width="5.59765625" style="108" bestFit="1" customWidth="1"/>
    <col min="4605" max="4605" width="7" style="108" bestFit="1" customWidth="1"/>
    <col min="4606" max="4610" width="5.59765625" style="108" bestFit="1" customWidth="1"/>
    <col min="4611" max="4611" width="6.296875" style="108" bestFit="1" customWidth="1"/>
    <col min="4612" max="4612" width="9.59765625" style="108" bestFit="1" customWidth="1"/>
    <col min="4613" max="4613" width="7.09765625" style="108" bestFit="1" customWidth="1"/>
    <col min="4614" max="4614" width="9.09765625" style="108" bestFit="1" customWidth="1"/>
    <col min="4615" max="4615" width="8.5" style="108" bestFit="1" customWidth="1"/>
    <col min="4616" max="4850" width="10" style="108"/>
    <col min="4851" max="4851" width="3.59765625" style="108" customWidth="1"/>
    <col min="4852" max="4852" width="24.796875" style="108" bestFit="1" customWidth="1"/>
    <col min="4853" max="4858" width="9" style="108" customWidth="1"/>
    <col min="4859" max="4859" width="8.59765625" style="108" customWidth="1"/>
    <col min="4860" max="4860" width="5.59765625" style="108" bestFit="1" customWidth="1"/>
    <col min="4861" max="4861" width="7" style="108" bestFit="1" customWidth="1"/>
    <col min="4862" max="4866" width="5.59765625" style="108" bestFit="1" customWidth="1"/>
    <col min="4867" max="4867" width="6.296875" style="108" bestFit="1" customWidth="1"/>
    <col min="4868" max="4868" width="9.59765625" style="108" bestFit="1" customWidth="1"/>
    <col min="4869" max="4869" width="7.09765625" style="108" bestFit="1" customWidth="1"/>
    <col min="4870" max="4870" width="9.09765625" style="108" bestFit="1" customWidth="1"/>
    <col min="4871" max="4871" width="8.5" style="108" bestFit="1" customWidth="1"/>
    <col min="4872" max="5106" width="10" style="108"/>
    <col min="5107" max="5107" width="3.59765625" style="108" customWidth="1"/>
    <col min="5108" max="5108" width="24.796875" style="108" bestFit="1" customWidth="1"/>
    <col min="5109" max="5114" width="9" style="108" customWidth="1"/>
    <col min="5115" max="5115" width="8.59765625" style="108" customWidth="1"/>
    <col min="5116" max="5116" width="5.59765625" style="108" bestFit="1" customWidth="1"/>
    <col min="5117" max="5117" width="7" style="108" bestFit="1" customWidth="1"/>
    <col min="5118" max="5122" width="5.59765625" style="108" bestFit="1" customWidth="1"/>
    <col min="5123" max="5123" width="6.296875" style="108" bestFit="1" customWidth="1"/>
    <col min="5124" max="5124" width="9.59765625" style="108" bestFit="1" customWidth="1"/>
    <col min="5125" max="5125" width="7.09765625" style="108" bestFit="1" customWidth="1"/>
    <col min="5126" max="5126" width="9.09765625" style="108" bestFit="1" customWidth="1"/>
    <col min="5127" max="5127" width="8.5" style="108" bestFit="1" customWidth="1"/>
    <col min="5128" max="5362" width="10" style="108"/>
    <col min="5363" max="5363" width="3.59765625" style="108" customWidth="1"/>
    <col min="5364" max="5364" width="24.796875" style="108" bestFit="1" customWidth="1"/>
    <col min="5365" max="5370" width="9" style="108" customWidth="1"/>
    <col min="5371" max="5371" width="8.59765625" style="108" customWidth="1"/>
    <col min="5372" max="5372" width="5.59765625" style="108" bestFit="1" customWidth="1"/>
    <col min="5373" max="5373" width="7" style="108" bestFit="1" customWidth="1"/>
    <col min="5374" max="5378" width="5.59765625" style="108" bestFit="1" customWidth="1"/>
    <col min="5379" max="5379" width="6.296875" style="108" bestFit="1" customWidth="1"/>
    <col min="5380" max="5380" width="9.59765625" style="108" bestFit="1" customWidth="1"/>
    <col min="5381" max="5381" width="7.09765625" style="108" bestFit="1" customWidth="1"/>
    <col min="5382" max="5382" width="9.09765625" style="108" bestFit="1" customWidth="1"/>
    <col min="5383" max="5383" width="8.5" style="108" bestFit="1" customWidth="1"/>
    <col min="5384" max="5618" width="10" style="108"/>
    <col min="5619" max="5619" width="3.59765625" style="108" customWidth="1"/>
    <col min="5620" max="5620" width="24.796875" style="108" bestFit="1" customWidth="1"/>
    <col min="5621" max="5626" width="9" style="108" customWidth="1"/>
    <col min="5627" max="5627" width="8.59765625" style="108" customWidth="1"/>
    <col min="5628" max="5628" width="5.59765625" style="108" bestFit="1" customWidth="1"/>
    <col min="5629" max="5629" width="7" style="108" bestFit="1" customWidth="1"/>
    <col min="5630" max="5634" width="5.59765625" style="108" bestFit="1" customWidth="1"/>
    <col min="5635" max="5635" width="6.296875" style="108" bestFit="1" customWidth="1"/>
    <col min="5636" max="5636" width="9.59765625" style="108" bestFit="1" customWidth="1"/>
    <col min="5637" max="5637" width="7.09765625" style="108" bestFit="1" customWidth="1"/>
    <col min="5638" max="5638" width="9.09765625" style="108" bestFit="1" customWidth="1"/>
    <col min="5639" max="5639" width="8.5" style="108" bestFit="1" customWidth="1"/>
    <col min="5640" max="5874" width="10" style="108"/>
    <col min="5875" max="5875" width="3.59765625" style="108" customWidth="1"/>
    <col min="5876" max="5876" width="24.796875" style="108" bestFit="1" customWidth="1"/>
    <col min="5877" max="5882" width="9" style="108" customWidth="1"/>
    <col min="5883" max="5883" width="8.59765625" style="108" customWidth="1"/>
    <col min="5884" max="5884" width="5.59765625" style="108" bestFit="1" customWidth="1"/>
    <col min="5885" max="5885" width="7" style="108" bestFit="1" customWidth="1"/>
    <col min="5886" max="5890" width="5.59765625" style="108" bestFit="1" customWidth="1"/>
    <col min="5891" max="5891" width="6.296875" style="108" bestFit="1" customWidth="1"/>
    <col min="5892" max="5892" width="9.59765625" style="108" bestFit="1" customWidth="1"/>
    <col min="5893" max="5893" width="7.09765625" style="108" bestFit="1" customWidth="1"/>
    <col min="5894" max="5894" width="9.09765625" style="108" bestFit="1" customWidth="1"/>
    <col min="5895" max="5895" width="8.5" style="108" bestFit="1" customWidth="1"/>
    <col min="5896" max="6130" width="10" style="108"/>
    <col min="6131" max="6131" width="3.59765625" style="108" customWidth="1"/>
    <col min="6132" max="6132" width="24.796875" style="108" bestFit="1" customWidth="1"/>
    <col min="6133" max="6138" width="9" style="108" customWidth="1"/>
    <col min="6139" max="6139" width="8.59765625" style="108" customWidth="1"/>
    <col min="6140" max="6140" width="5.59765625" style="108" bestFit="1" customWidth="1"/>
    <col min="6141" max="6141" width="7" style="108" bestFit="1" customWidth="1"/>
    <col min="6142" max="6146" width="5.59765625" style="108" bestFit="1" customWidth="1"/>
    <col min="6147" max="6147" width="6.296875" style="108" bestFit="1" customWidth="1"/>
    <col min="6148" max="6148" width="9.59765625" style="108" bestFit="1" customWidth="1"/>
    <col min="6149" max="6149" width="7.09765625" style="108" bestFit="1" customWidth="1"/>
    <col min="6150" max="6150" width="9.09765625" style="108" bestFit="1" customWidth="1"/>
    <col min="6151" max="6151" width="8.5" style="108" bestFit="1" customWidth="1"/>
    <col min="6152" max="6386" width="10" style="108"/>
    <col min="6387" max="6387" width="3.59765625" style="108" customWidth="1"/>
    <col min="6388" max="6388" width="24.796875" style="108" bestFit="1" customWidth="1"/>
    <col min="6389" max="6394" width="9" style="108" customWidth="1"/>
    <col min="6395" max="6395" width="8.59765625" style="108" customWidth="1"/>
    <col min="6396" max="6396" width="5.59765625" style="108" bestFit="1" customWidth="1"/>
    <col min="6397" max="6397" width="7" style="108" bestFit="1" customWidth="1"/>
    <col min="6398" max="6402" width="5.59765625" style="108" bestFit="1" customWidth="1"/>
    <col min="6403" max="6403" width="6.296875" style="108" bestFit="1" customWidth="1"/>
    <col min="6404" max="6404" width="9.59765625" style="108" bestFit="1" customWidth="1"/>
    <col min="6405" max="6405" width="7.09765625" style="108" bestFit="1" customWidth="1"/>
    <col min="6406" max="6406" width="9.09765625" style="108" bestFit="1" customWidth="1"/>
    <col min="6407" max="6407" width="8.5" style="108" bestFit="1" customWidth="1"/>
    <col min="6408" max="6642" width="10" style="108"/>
    <col min="6643" max="6643" width="3.59765625" style="108" customWidth="1"/>
    <col min="6644" max="6644" width="24.796875" style="108" bestFit="1" customWidth="1"/>
    <col min="6645" max="6650" width="9" style="108" customWidth="1"/>
    <col min="6651" max="6651" width="8.59765625" style="108" customWidth="1"/>
    <col min="6652" max="6652" width="5.59765625" style="108" bestFit="1" customWidth="1"/>
    <col min="6653" max="6653" width="7" style="108" bestFit="1" customWidth="1"/>
    <col min="6654" max="6658" width="5.59765625" style="108" bestFit="1" customWidth="1"/>
    <col min="6659" max="6659" width="6.296875" style="108" bestFit="1" customWidth="1"/>
    <col min="6660" max="6660" width="9.59765625" style="108" bestFit="1" customWidth="1"/>
    <col min="6661" max="6661" width="7.09765625" style="108" bestFit="1" customWidth="1"/>
    <col min="6662" max="6662" width="9.09765625" style="108" bestFit="1" customWidth="1"/>
    <col min="6663" max="6663" width="8.5" style="108" bestFit="1" customWidth="1"/>
    <col min="6664" max="6898" width="10" style="108"/>
    <col min="6899" max="6899" width="3.59765625" style="108" customWidth="1"/>
    <col min="6900" max="6900" width="24.796875" style="108" bestFit="1" customWidth="1"/>
    <col min="6901" max="6906" width="9" style="108" customWidth="1"/>
    <col min="6907" max="6907" width="8.59765625" style="108" customWidth="1"/>
    <col min="6908" max="6908" width="5.59765625" style="108" bestFit="1" customWidth="1"/>
    <col min="6909" max="6909" width="7" style="108" bestFit="1" customWidth="1"/>
    <col min="6910" max="6914" width="5.59765625" style="108" bestFit="1" customWidth="1"/>
    <col min="6915" max="6915" width="6.296875" style="108" bestFit="1" customWidth="1"/>
    <col min="6916" max="6916" width="9.59765625" style="108" bestFit="1" customWidth="1"/>
    <col min="6917" max="6917" width="7.09765625" style="108" bestFit="1" customWidth="1"/>
    <col min="6918" max="6918" width="9.09765625" style="108" bestFit="1" customWidth="1"/>
    <col min="6919" max="6919" width="8.5" style="108" bestFit="1" customWidth="1"/>
    <col min="6920" max="7154" width="10" style="108"/>
    <col min="7155" max="7155" width="3.59765625" style="108" customWidth="1"/>
    <col min="7156" max="7156" width="24.796875" style="108" bestFit="1" customWidth="1"/>
    <col min="7157" max="7162" width="9" style="108" customWidth="1"/>
    <col min="7163" max="7163" width="8.59765625" style="108" customWidth="1"/>
    <col min="7164" max="7164" width="5.59765625" style="108" bestFit="1" customWidth="1"/>
    <col min="7165" max="7165" width="7" style="108" bestFit="1" customWidth="1"/>
    <col min="7166" max="7170" width="5.59765625" style="108" bestFit="1" customWidth="1"/>
    <col min="7171" max="7171" width="6.296875" style="108" bestFit="1" customWidth="1"/>
    <col min="7172" max="7172" width="9.59765625" style="108" bestFit="1" customWidth="1"/>
    <col min="7173" max="7173" width="7.09765625" style="108" bestFit="1" customWidth="1"/>
    <col min="7174" max="7174" width="9.09765625" style="108" bestFit="1" customWidth="1"/>
    <col min="7175" max="7175" width="8.5" style="108" bestFit="1" customWidth="1"/>
    <col min="7176" max="7410" width="10" style="108"/>
    <col min="7411" max="7411" width="3.59765625" style="108" customWidth="1"/>
    <col min="7412" max="7412" width="24.796875" style="108" bestFit="1" customWidth="1"/>
    <col min="7413" max="7418" width="9" style="108" customWidth="1"/>
    <col min="7419" max="7419" width="8.59765625" style="108" customWidth="1"/>
    <col min="7420" max="7420" width="5.59765625" style="108" bestFit="1" customWidth="1"/>
    <col min="7421" max="7421" width="7" style="108" bestFit="1" customWidth="1"/>
    <col min="7422" max="7426" width="5.59765625" style="108" bestFit="1" customWidth="1"/>
    <col min="7427" max="7427" width="6.296875" style="108" bestFit="1" customWidth="1"/>
    <col min="7428" max="7428" width="9.59765625" style="108" bestFit="1" customWidth="1"/>
    <col min="7429" max="7429" width="7.09765625" style="108" bestFit="1" customWidth="1"/>
    <col min="7430" max="7430" width="9.09765625" style="108" bestFit="1" customWidth="1"/>
    <col min="7431" max="7431" width="8.5" style="108" bestFit="1" customWidth="1"/>
    <col min="7432" max="7666" width="10" style="108"/>
    <col min="7667" max="7667" width="3.59765625" style="108" customWidth="1"/>
    <col min="7668" max="7668" width="24.796875" style="108" bestFit="1" customWidth="1"/>
    <col min="7669" max="7674" width="9" style="108" customWidth="1"/>
    <col min="7675" max="7675" width="8.59765625" style="108" customWidth="1"/>
    <col min="7676" max="7676" width="5.59765625" style="108" bestFit="1" customWidth="1"/>
    <col min="7677" max="7677" width="7" style="108" bestFit="1" customWidth="1"/>
    <col min="7678" max="7682" width="5.59765625" style="108" bestFit="1" customWidth="1"/>
    <col min="7683" max="7683" width="6.296875" style="108" bestFit="1" customWidth="1"/>
    <col min="7684" max="7684" width="9.59765625" style="108" bestFit="1" customWidth="1"/>
    <col min="7685" max="7685" width="7.09765625" style="108" bestFit="1" customWidth="1"/>
    <col min="7686" max="7686" width="9.09765625" style="108" bestFit="1" customWidth="1"/>
    <col min="7687" max="7687" width="8.5" style="108" bestFit="1" customWidth="1"/>
    <col min="7688" max="7922" width="10" style="108"/>
    <col min="7923" max="7923" width="3.59765625" style="108" customWidth="1"/>
    <col min="7924" max="7924" width="24.796875" style="108" bestFit="1" customWidth="1"/>
    <col min="7925" max="7930" width="9" style="108" customWidth="1"/>
    <col min="7931" max="7931" width="8.59765625" style="108" customWidth="1"/>
    <col min="7932" max="7932" width="5.59765625" style="108" bestFit="1" customWidth="1"/>
    <col min="7933" max="7933" width="7" style="108" bestFit="1" customWidth="1"/>
    <col min="7934" max="7938" width="5.59765625" style="108" bestFit="1" customWidth="1"/>
    <col min="7939" max="7939" width="6.296875" style="108" bestFit="1" customWidth="1"/>
    <col min="7940" max="7940" width="9.59765625" style="108" bestFit="1" customWidth="1"/>
    <col min="7941" max="7941" width="7.09765625" style="108" bestFit="1" customWidth="1"/>
    <col min="7942" max="7942" width="9.09765625" style="108" bestFit="1" customWidth="1"/>
    <col min="7943" max="7943" width="8.5" style="108" bestFit="1" customWidth="1"/>
    <col min="7944" max="8178" width="10" style="108"/>
    <col min="8179" max="8179" width="3.59765625" style="108" customWidth="1"/>
    <col min="8180" max="8180" width="24.796875" style="108" bestFit="1" customWidth="1"/>
    <col min="8181" max="8186" width="9" style="108" customWidth="1"/>
    <col min="8187" max="8187" width="8.59765625" style="108" customWidth="1"/>
    <col min="8188" max="8188" width="5.59765625" style="108" bestFit="1" customWidth="1"/>
    <col min="8189" max="8189" width="7" style="108" bestFit="1" customWidth="1"/>
    <col min="8190" max="8194" width="5.59765625" style="108" bestFit="1" customWidth="1"/>
    <col min="8195" max="8195" width="6.296875" style="108" bestFit="1" customWidth="1"/>
    <col min="8196" max="8196" width="9.59765625" style="108" bestFit="1" customWidth="1"/>
    <col min="8197" max="8197" width="7.09765625" style="108" bestFit="1" customWidth="1"/>
    <col min="8198" max="8198" width="9.09765625" style="108" bestFit="1" customWidth="1"/>
    <col min="8199" max="8199" width="8.5" style="108" bestFit="1" customWidth="1"/>
    <col min="8200" max="8434" width="10" style="108"/>
    <col min="8435" max="8435" width="3.59765625" style="108" customWidth="1"/>
    <col min="8436" max="8436" width="24.796875" style="108" bestFit="1" customWidth="1"/>
    <col min="8437" max="8442" width="9" style="108" customWidth="1"/>
    <col min="8443" max="8443" width="8.59765625" style="108" customWidth="1"/>
    <col min="8444" max="8444" width="5.59765625" style="108" bestFit="1" customWidth="1"/>
    <col min="8445" max="8445" width="7" style="108" bestFit="1" customWidth="1"/>
    <col min="8446" max="8450" width="5.59765625" style="108" bestFit="1" customWidth="1"/>
    <col min="8451" max="8451" width="6.296875" style="108" bestFit="1" customWidth="1"/>
    <col min="8452" max="8452" width="9.59765625" style="108" bestFit="1" customWidth="1"/>
    <col min="8453" max="8453" width="7.09765625" style="108" bestFit="1" customWidth="1"/>
    <col min="8454" max="8454" width="9.09765625" style="108" bestFit="1" customWidth="1"/>
    <col min="8455" max="8455" width="8.5" style="108" bestFit="1" customWidth="1"/>
    <col min="8456" max="8690" width="10" style="108"/>
    <col min="8691" max="8691" width="3.59765625" style="108" customWidth="1"/>
    <col min="8692" max="8692" width="24.796875" style="108" bestFit="1" customWidth="1"/>
    <col min="8693" max="8698" width="9" style="108" customWidth="1"/>
    <col min="8699" max="8699" width="8.59765625" style="108" customWidth="1"/>
    <col min="8700" max="8700" width="5.59765625" style="108" bestFit="1" customWidth="1"/>
    <col min="8701" max="8701" width="7" style="108" bestFit="1" customWidth="1"/>
    <col min="8702" max="8706" width="5.59765625" style="108" bestFit="1" customWidth="1"/>
    <col min="8707" max="8707" width="6.296875" style="108" bestFit="1" customWidth="1"/>
    <col min="8708" max="8708" width="9.59765625" style="108" bestFit="1" customWidth="1"/>
    <col min="8709" max="8709" width="7.09765625" style="108" bestFit="1" customWidth="1"/>
    <col min="8710" max="8710" width="9.09765625" style="108" bestFit="1" customWidth="1"/>
    <col min="8711" max="8711" width="8.5" style="108" bestFit="1" customWidth="1"/>
    <col min="8712" max="8946" width="10" style="108"/>
    <col min="8947" max="8947" width="3.59765625" style="108" customWidth="1"/>
    <col min="8948" max="8948" width="24.796875" style="108" bestFit="1" customWidth="1"/>
    <col min="8949" max="8954" width="9" style="108" customWidth="1"/>
    <col min="8955" max="8955" width="8.59765625" style="108" customWidth="1"/>
    <col min="8956" max="8956" width="5.59765625" style="108" bestFit="1" customWidth="1"/>
    <col min="8957" max="8957" width="7" style="108" bestFit="1" customWidth="1"/>
    <col min="8958" max="8962" width="5.59765625" style="108" bestFit="1" customWidth="1"/>
    <col min="8963" max="8963" width="6.296875" style="108" bestFit="1" customWidth="1"/>
    <col min="8964" max="8964" width="9.59765625" style="108" bestFit="1" customWidth="1"/>
    <col min="8965" max="8965" width="7.09765625" style="108" bestFit="1" customWidth="1"/>
    <col min="8966" max="8966" width="9.09765625" style="108" bestFit="1" customWidth="1"/>
    <col min="8967" max="8967" width="8.5" style="108" bestFit="1" customWidth="1"/>
    <col min="8968" max="9202" width="10" style="108"/>
    <col min="9203" max="9203" width="3.59765625" style="108" customWidth="1"/>
    <col min="9204" max="9204" width="24.796875" style="108" bestFit="1" customWidth="1"/>
    <col min="9205" max="9210" width="9" style="108" customWidth="1"/>
    <col min="9211" max="9211" width="8.59765625" style="108" customWidth="1"/>
    <col min="9212" max="9212" width="5.59765625" style="108" bestFit="1" customWidth="1"/>
    <col min="9213" max="9213" width="7" style="108" bestFit="1" customWidth="1"/>
    <col min="9214" max="9218" width="5.59765625" style="108" bestFit="1" customWidth="1"/>
    <col min="9219" max="9219" width="6.296875" style="108" bestFit="1" customWidth="1"/>
    <col min="9220" max="9220" width="9.59765625" style="108" bestFit="1" customWidth="1"/>
    <col min="9221" max="9221" width="7.09765625" style="108" bestFit="1" customWidth="1"/>
    <col min="9222" max="9222" width="9.09765625" style="108" bestFit="1" customWidth="1"/>
    <col min="9223" max="9223" width="8.5" style="108" bestFit="1" customWidth="1"/>
    <col min="9224" max="9458" width="10" style="108"/>
    <col min="9459" max="9459" width="3.59765625" style="108" customWidth="1"/>
    <col min="9460" max="9460" width="24.796875" style="108" bestFit="1" customWidth="1"/>
    <col min="9461" max="9466" width="9" style="108" customWidth="1"/>
    <col min="9467" max="9467" width="8.59765625" style="108" customWidth="1"/>
    <col min="9468" max="9468" width="5.59765625" style="108" bestFit="1" customWidth="1"/>
    <col min="9469" max="9469" width="7" style="108" bestFit="1" customWidth="1"/>
    <col min="9470" max="9474" width="5.59765625" style="108" bestFit="1" customWidth="1"/>
    <col min="9475" max="9475" width="6.296875" style="108" bestFit="1" customWidth="1"/>
    <col min="9476" max="9476" width="9.59765625" style="108" bestFit="1" customWidth="1"/>
    <col min="9477" max="9477" width="7.09765625" style="108" bestFit="1" customWidth="1"/>
    <col min="9478" max="9478" width="9.09765625" style="108" bestFit="1" customWidth="1"/>
    <col min="9479" max="9479" width="8.5" style="108" bestFit="1" customWidth="1"/>
    <col min="9480" max="9714" width="10" style="108"/>
    <col min="9715" max="9715" width="3.59765625" style="108" customWidth="1"/>
    <col min="9716" max="9716" width="24.796875" style="108" bestFit="1" customWidth="1"/>
    <col min="9717" max="9722" width="9" style="108" customWidth="1"/>
    <col min="9723" max="9723" width="8.59765625" style="108" customWidth="1"/>
    <col min="9724" max="9724" width="5.59765625" style="108" bestFit="1" customWidth="1"/>
    <col min="9725" max="9725" width="7" style="108" bestFit="1" customWidth="1"/>
    <col min="9726" max="9730" width="5.59765625" style="108" bestFit="1" customWidth="1"/>
    <col min="9731" max="9731" width="6.296875" style="108" bestFit="1" customWidth="1"/>
    <col min="9732" max="9732" width="9.59765625" style="108" bestFit="1" customWidth="1"/>
    <col min="9733" max="9733" width="7.09765625" style="108" bestFit="1" customWidth="1"/>
    <col min="9734" max="9734" width="9.09765625" style="108" bestFit="1" customWidth="1"/>
    <col min="9735" max="9735" width="8.5" style="108" bestFit="1" customWidth="1"/>
    <col min="9736" max="9970" width="10" style="108"/>
    <col min="9971" max="9971" width="3.59765625" style="108" customWidth="1"/>
    <col min="9972" max="9972" width="24.796875" style="108" bestFit="1" customWidth="1"/>
    <col min="9973" max="9978" width="9" style="108" customWidth="1"/>
    <col min="9979" max="9979" width="8.59765625" style="108" customWidth="1"/>
    <col min="9980" max="9980" width="5.59765625" style="108" bestFit="1" customWidth="1"/>
    <col min="9981" max="9981" width="7" style="108" bestFit="1" customWidth="1"/>
    <col min="9982" max="9986" width="5.59765625" style="108" bestFit="1" customWidth="1"/>
    <col min="9987" max="9987" width="6.296875" style="108" bestFit="1" customWidth="1"/>
    <col min="9988" max="9988" width="9.59765625" style="108" bestFit="1" customWidth="1"/>
    <col min="9989" max="9989" width="7.09765625" style="108" bestFit="1" customWidth="1"/>
    <col min="9990" max="9990" width="9.09765625" style="108" bestFit="1" customWidth="1"/>
    <col min="9991" max="9991" width="8.5" style="108" bestFit="1" customWidth="1"/>
    <col min="9992" max="10226" width="10" style="108"/>
    <col min="10227" max="10227" width="3.59765625" style="108" customWidth="1"/>
    <col min="10228" max="10228" width="24.796875" style="108" bestFit="1" customWidth="1"/>
    <col min="10229" max="10234" width="9" style="108" customWidth="1"/>
    <col min="10235" max="10235" width="8.59765625" style="108" customWidth="1"/>
    <col min="10236" max="10236" width="5.59765625" style="108" bestFit="1" customWidth="1"/>
    <col min="10237" max="10237" width="7" style="108" bestFit="1" customWidth="1"/>
    <col min="10238" max="10242" width="5.59765625" style="108" bestFit="1" customWidth="1"/>
    <col min="10243" max="10243" width="6.296875" style="108" bestFit="1" customWidth="1"/>
    <col min="10244" max="10244" width="9.59765625" style="108" bestFit="1" customWidth="1"/>
    <col min="10245" max="10245" width="7.09765625" style="108" bestFit="1" customWidth="1"/>
    <col min="10246" max="10246" width="9.09765625" style="108" bestFit="1" customWidth="1"/>
    <col min="10247" max="10247" width="8.5" style="108" bestFit="1" customWidth="1"/>
    <col min="10248" max="10482" width="10" style="108"/>
    <col min="10483" max="10483" width="3.59765625" style="108" customWidth="1"/>
    <col min="10484" max="10484" width="24.796875" style="108" bestFit="1" customWidth="1"/>
    <col min="10485" max="10490" width="9" style="108" customWidth="1"/>
    <col min="10491" max="10491" width="8.59765625" style="108" customWidth="1"/>
    <col min="10492" max="10492" width="5.59765625" style="108" bestFit="1" customWidth="1"/>
    <col min="10493" max="10493" width="7" style="108" bestFit="1" customWidth="1"/>
    <col min="10494" max="10498" width="5.59765625" style="108" bestFit="1" customWidth="1"/>
    <col min="10499" max="10499" width="6.296875" style="108" bestFit="1" customWidth="1"/>
    <col min="10500" max="10500" width="9.59765625" style="108" bestFit="1" customWidth="1"/>
    <col min="10501" max="10501" width="7.09765625" style="108" bestFit="1" customWidth="1"/>
    <col min="10502" max="10502" width="9.09765625" style="108" bestFit="1" customWidth="1"/>
    <col min="10503" max="10503" width="8.5" style="108" bestFit="1" customWidth="1"/>
    <col min="10504" max="10738" width="10" style="108"/>
    <col min="10739" max="10739" width="3.59765625" style="108" customWidth="1"/>
    <col min="10740" max="10740" width="24.796875" style="108" bestFit="1" customWidth="1"/>
    <col min="10741" max="10746" width="9" style="108" customWidth="1"/>
    <col min="10747" max="10747" width="8.59765625" style="108" customWidth="1"/>
    <col min="10748" max="10748" width="5.59765625" style="108" bestFit="1" customWidth="1"/>
    <col min="10749" max="10749" width="7" style="108" bestFit="1" customWidth="1"/>
    <col min="10750" max="10754" width="5.59765625" style="108" bestFit="1" customWidth="1"/>
    <col min="10755" max="10755" width="6.296875" style="108" bestFit="1" customWidth="1"/>
    <col min="10756" max="10756" width="9.59765625" style="108" bestFit="1" customWidth="1"/>
    <col min="10757" max="10757" width="7.09765625" style="108" bestFit="1" customWidth="1"/>
    <col min="10758" max="10758" width="9.09765625" style="108" bestFit="1" customWidth="1"/>
    <col min="10759" max="10759" width="8.5" style="108" bestFit="1" customWidth="1"/>
    <col min="10760" max="10994" width="10" style="108"/>
    <col min="10995" max="10995" width="3.59765625" style="108" customWidth="1"/>
    <col min="10996" max="10996" width="24.796875" style="108" bestFit="1" customWidth="1"/>
    <col min="10997" max="11002" width="9" style="108" customWidth="1"/>
    <col min="11003" max="11003" width="8.59765625" style="108" customWidth="1"/>
    <col min="11004" max="11004" width="5.59765625" style="108" bestFit="1" customWidth="1"/>
    <col min="11005" max="11005" width="7" style="108" bestFit="1" customWidth="1"/>
    <col min="11006" max="11010" width="5.59765625" style="108" bestFit="1" customWidth="1"/>
    <col min="11011" max="11011" width="6.296875" style="108" bestFit="1" customWidth="1"/>
    <col min="11012" max="11012" width="9.59765625" style="108" bestFit="1" customWidth="1"/>
    <col min="11013" max="11013" width="7.09765625" style="108" bestFit="1" customWidth="1"/>
    <col min="11014" max="11014" width="9.09765625" style="108" bestFit="1" customWidth="1"/>
    <col min="11015" max="11015" width="8.5" style="108" bestFit="1" customWidth="1"/>
    <col min="11016" max="11250" width="10" style="108"/>
    <col min="11251" max="11251" width="3.59765625" style="108" customWidth="1"/>
    <col min="11252" max="11252" width="24.796875" style="108" bestFit="1" customWidth="1"/>
    <col min="11253" max="11258" width="9" style="108" customWidth="1"/>
    <col min="11259" max="11259" width="8.59765625" style="108" customWidth="1"/>
    <col min="11260" max="11260" width="5.59765625" style="108" bestFit="1" customWidth="1"/>
    <col min="11261" max="11261" width="7" style="108" bestFit="1" customWidth="1"/>
    <col min="11262" max="11266" width="5.59765625" style="108" bestFit="1" customWidth="1"/>
    <col min="11267" max="11267" width="6.296875" style="108" bestFit="1" customWidth="1"/>
    <col min="11268" max="11268" width="9.59765625" style="108" bestFit="1" customWidth="1"/>
    <col min="11269" max="11269" width="7.09765625" style="108" bestFit="1" customWidth="1"/>
    <col min="11270" max="11270" width="9.09765625" style="108" bestFit="1" customWidth="1"/>
    <col min="11271" max="11271" width="8.5" style="108" bestFit="1" customWidth="1"/>
    <col min="11272" max="11506" width="10" style="108"/>
    <col min="11507" max="11507" width="3.59765625" style="108" customWidth="1"/>
    <col min="11508" max="11508" width="24.796875" style="108" bestFit="1" customWidth="1"/>
    <col min="11509" max="11514" width="9" style="108" customWidth="1"/>
    <col min="11515" max="11515" width="8.59765625" style="108" customWidth="1"/>
    <col min="11516" max="11516" width="5.59765625" style="108" bestFit="1" customWidth="1"/>
    <col min="11517" max="11517" width="7" style="108" bestFit="1" customWidth="1"/>
    <col min="11518" max="11522" width="5.59765625" style="108" bestFit="1" customWidth="1"/>
    <col min="11523" max="11523" width="6.296875" style="108" bestFit="1" customWidth="1"/>
    <col min="11524" max="11524" width="9.59765625" style="108" bestFit="1" customWidth="1"/>
    <col min="11525" max="11525" width="7.09765625" style="108" bestFit="1" customWidth="1"/>
    <col min="11526" max="11526" width="9.09765625" style="108" bestFit="1" customWidth="1"/>
    <col min="11527" max="11527" width="8.5" style="108" bestFit="1" customWidth="1"/>
    <col min="11528" max="11762" width="10" style="108"/>
    <col min="11763" max="11763" width="3.59765625" style="108" customWidth="1"/>
    <col min="11764" max="11764" width="24.796875" style="108" bestFit="1" customWidth="1"/>
    <col min="11765" max="11770" width="9" style="108" customWidth="1"/>
    <col min="11771" max="11771" width="8.59765625" style="108" customWidth="1"/>
    <col min="11772" max="11772" width="5.59765625" style="108" bestFit="1" customWidth="1"/>
    <col min="11773" max="11773" width="7" style="108" bestFit="1" customWidth="1"/>
    <col min="11774" max="11778" width="5.59765625" style="108" bestFit="1" customWidth="1"/>
    <col min="11779" max="11779" width="6.296875" style="108" bestFit="1" customWidth="1"/>
    <col min="11780" max="11780" width="9.59765625" style="108" bestFit="1" customWidth="1"/>
    <col min="11781" max="11781" width="7.09765625" style="108" bestFit="1" customWidth="1"/>
    <col min="11782" max="11782" width="9.09765625" style="108" bestFit="1" customWidth="1"/>
    <col min="11783" max="11783" width="8.5" style="108" bestFit="1" customWidth="1"/>
    <col min="11784" max="12018" width="10" style="108"/>
    <col min="12019" max="12019" width="3.59765625" style="108" customWidth="1"/>
    <col min="12020" max="12020" width="24.796875" style="108" bestFit="1" customWidth="1"/>
    <col min="12021" max="12026" width="9" style="108" customWidth="1"/>
    <col min="12027" max="12027" width="8.59765625" style="108" customWidth="1"/>
    <col min="12028" max="12028" width="5.59765625" style="108" bestFit="1" customWidth="1"/>
    <col min="12029" max="12029" width="7" style="108" bestFit="1" customWidth="1"/>
    <col min="12030" max="12034" width="5.59765625" style="108" bestFit="1" customWidth="1"/>
    <col min="12035" max="12035" width="6.296875" style="108" bestFit="1" customWidth="1"/>
    <col min="12036" max="12036" width="9.59765625" style="108" bestFit="1" customWidth="1"/>
    <col min="12037" max="12037" width="7.09765625" style="108" bestFit="1" customWidth="1"/>
    <col min="12038" max="12038" width="9.09765625" style="108" bestFit="1" customWidth="1"/>
    <col min="12039" max="12039" width="8.5" style="108" bestFit="1" customWidth="1"/>
    <col min="12040" max="12274" width="10" style="108"/>
    <col min="12275" max="12275" width="3.59765625" style="108" customWidth="1"/>
    <col min="12276" max="12276" width="24.796875" style="108" bestFit="1" customWidth="1"/>
    <col min="12277" max="12282" width="9" style="108" customWidth="1"/>
    <col min="12283" max="12283" width="8.59765625" style="108" customWidth="1"/>
    <col min="12284" max="12284" width="5.59765625" style="108" bestFit="1" customWidth="1"/>
    <col min="12285" max="12285" width="7" style="108" bestFit="1" customWidth="1"/>
    <col min="12286" max="12290" width="5.59765625" style="108" bestFit="1" customWidth="1"/>
    <col min="12291" max="12291" width="6.296875" style="108" bestFit="1" customWidth="1"/>
    <col min="12292" max="12292" width="9.59765625" style="108" bestFit="1" customWidth="1"/>
    <col min="12293" max="12293" width="7.09765625" style="108" bestFit="1" customWidth="1"/>
    <col min="12294" max="12294" width="9.09765625" style="108" bestFit="1" customWidth="1"/>
    <col min="12295" max="12295" width="8.5" style="108" bestFit="1" customWidth="1"/>
    <col min="12296" max="12530" width="10" style="108"/>
    <col min="12531" max="12531" width="3.59765625" style="108" customWidth="1"/>
    <col min="12532" max="12532" width="24.796875" style="108" bestFit="1" customWidth="1"/>
    <col min="12533" max="12538" width="9" style="108" customWidth="1"/>
    <col min="12539" max="12539" width="8.59765625" style="108" customWidth="1"/>
    <col min="12540" max="12540" width="5.59765625" style="108" bestFit="1" customWidth="1"/>
    <col min="12541" max="12541" width="7" style="108" bestFit="1" customWidth="1"/>
    <col min="12542" max="12546" width="5.59765625" style="108" bestFit="1" customWidth="1"/>
    <col min="12547" max="12547" width="6.296875" style="108" bestFit="1" customWidth="1"/>
    <col min="12548" max="12548" width="9.59765625" style="108" bestFit="1" customWidth="1"/>
    <col min="12549" max="12549" width="7.09765625" style="108" bestFit="1" customWidth="1"/>
    <col min="12550" max="12550" width="9.09765625" style="108" bestFit="1" customWidth="1"/>
    <col min="12551" max="12551" width="8.5" style="108" bestFit="1" customWidth="1"/>
    <col min="12552" max="12786" width="10" style="108"/>
    <col min="12787" max="12787" width="3.59765625" style="108" customWidth="1"/>
    <col min="12788" max="12788" width="24.796875" style="108" bestFit="1" customWidth="1"/>
    <col min="12789" max="12794" width="9" style="108" customWidth="1"/>
    <col min="12795" max="12795" width="8.59765625" style="108" customWidth="1"/>
    <col min="12796" max="12796" width="5.59765625" style="108" bestFit="1" customWidth="1"/>
    <col min="12797" max="12797" width="7" style="108" bestFit="1" customWidth="1"/>
    <col min="12798" max="12802" width="5.59765625" style="108" bestFit="1" customWidth="1"/>
    <col min="12803" max="12803" width="6.296875" style="108" bestFit="1" customWidth="1"/>
    <col min="12804" max="12804" width="9.59765625" style="108" bestFit="1" customWidth="1"/>
    <col min="12805" max="12805" width="7.09765625" style="108" bestFit="1" customWidth="1"/>
    <col min="12806" max="12806" width="9.09765625" style="108" bestFit="1" customWidth="1"/>
    <col min="12807" max="12807" width="8.5" style="108" bestFit="1" customWidth="1"/>
    <col min="12808" max="13042" width="10" style="108"/>
    <col min="13043" max="13043" width="3.59765625" style="108" customWidth="1"/>
    <col min="13044" max="13044" width="24.796875" style="108" bestFit="1" customWidth="1"/>
    <col min="13045" max="13050" width="9" style="108" customWidth="1"/>
    <col min="13051" max="13051" width="8.59765625" style="108" customWidth="1"/>
    <col min="13052" max="13052" width="5.59765625" style="108" bestFit="1" customWidth="1"/>
    <col min="13053" max="13053" width="7" style="108" bestFit="1" customWidth="1"/>
    <col min="13054" max="13058" width="5.59765625" style="108" bestFit="1" customWidth="1"/>
    <col min="13059" max="13059" width="6.296875" style="108" bestFit="1" customWidth="1"/>
    <col min="13060" max="13060" width="9.59765625" style="108" bestFit="1" customWidth="1"/>
    <col min="13061" max="13061" width="7.09765625" style="108" bestFit="1" customWidth="1"/>
    <col min="13062" max="13062" width="9.09765625" style="108" bestFit="1" customWidth="1"/>
    <col min="13063" max="13063" width="8.5" style="108" bestFit="1" customWidth="1"/>
    <col min="13064" max="13298" width="10" style="108"/>
    <col min="13299" max="13299" width="3.59765625" style="108" customWidth="1"/>
    <col min="13300" max="13300" width="24.796875" style="108" bestFit="1" customWidth="1"/>
    <col min="13301" max="13306" width="9" style="108" customWidth="1"/>
    <col min="13307" max="13307" width="8.59765625" style="108" customWidth="1"/>
    <col min="13308" max="13308" width="5.59765625" style="108" bestFit="1" customWidth="1"/>
    <col min="13309" max="13309" width="7" style="108" bestFit="1" customWidth="1"/>
    <col min="13310" max="13314" width="5.59765625" style="108" bestFit="1" customWidth="1"/>
    <col min="13315" max="13315" width="6.296875" style="108" bestFit="1" customWidth="1"/>
    <col min="13316" max="13316" width="9.59765625" style="108" bestFit="1" customWidth="1"/>
    <col min="13317" max="13317" width="7.09765625" style="108" bestFit="1" customWidth="1"/>
    <col min="13318" max="13318" width="9.09765625" style="108" bestFit="1" customWidth="1"/>
    <col min="13319" max="13319" width="8.5" style="108" bestFit="1" customWidth="1"/>
    <col min="13320" max="13554" width="10" style="108"/>
    <col min="13555" max="13555" width="3.59765625" style="108" customWidth="1"/>
    <col min="13556" max="13556" width="24.796875" style="108" bestFit="1" customWidth="1"/>
    <col min="13557" max="13562" width="9" style="108" customWidth="1"/>
    <col min="13563" max="13563" width="8.59765625" style="108" customWidth="1"/>
    <col min="13564" max="13564" width="5.59765625" style="108" bestFit="1" customWidth="1"/>
    <col min="13565" max="13565" width="7" style="108" bestFit="1" customWidth="1"/>
    <col min="13566" max="13570" width="5.59765625" style="108" bestFit="1" customWidth="1"/>
    <col min="13571" max="13571" width="6.296875" style="108" bestFit="1" customWidth="1"/>
    <col min="13572" max="13572" width="9.59765625" style="108" bestFit="1" customWidth="1"/>
    <col min="13573" max="13573" width="7.09765625" style="108" bestFit="1" customWidth="1"/>
    <col min="13574" max="13574" width="9.09765625" style="108" bestFit="1" customWidth="1"/>
    <col min="13575" max="13575" width="8.5" style="108" bestFit="1" customWidth="1"/>
    <col min="13576" max="13810" width="10" style="108"/>
    <col min="13811" max="13811" width="3.59765625" style="108" customWidth="1"/>
    <col min="13812" max="13812" width="24.796875" style="108" bestFit="1" customWidth="1"/>
    <col min="13813" max="13818" width="9" style="108" customWidth="1"/>
    <col min="13819" max="13819" width="8.59765625" style="108" customWidth="1"/>
    <col min="13820" max="13820" width="5.59765625" style="108" bestFit="1" customWidth="1"/>
    <col min="13821" max="13821" width="7" style="108" bestFit="1" customWidth="1"/>
    <col min="13822" max="13826" width="5.59765625" style="108" bestFit="1" customWidth="1"/>
    <col min="13827" max="13827" width="6.296875" style="108" bestFit="1" customWidth="1"/>
    <col min="13828" max="13828" width="9.59765625" style="108" bestFit="1" customWidth="1"/>
    <col min="13829" max="13829" width="7.09765625" style="108" bestFit="1" customWidth="1"/>
    <col min="13830" max="13830" width="9.09765625" style="108" bestFit="1" customWidth="1"/>
    <col min="13831" max="13831" width="8.5" style="108" bestFit="1" customWidth="1"/>
    <col min="13832" max="14066" width="10" style="108"/>
    <col min="14067" max="14067" width="3.59765625" style="108" customWidth="1"/>
    <col min="14068" max="14068" width="24.796875" style="108" bestFit="1" customWidth="1"/>
    <col min="14069" max="14074" width="9" style="108" customWidth="1"/>
    <col min="14075" max="14075" width="8.59765625" style="108" customWidth="1"/>
    <col min="14076" max="14076" width="5.59765625" style="108" bestFit="1" customWidth="1"/>
    <col min="14077" max="14077" width="7" style="108" bestFit="1" customWidth="1"/>
    <col min="14078" max="14082" width="5.59765625" style="108" bestFit="1" customWidth="1"/>
    <col min="14083" max="14083" width="6.296875" style="108" bestFit="1" customWidth="1"/>
    <col min="14084" max="14084" width="9.59765625" style="108" bestFit="1" customWidth="1"/>
    <col min="14085" max="14085" width="7.09765625" style="108" bestFit="1" customWidth="1"/>
    <col min="14086" max="14086" width="9.09765625" style="108" bestFit="1" customWidth="1"/>
    <col min="14087" max="14087" width="8.5" style="108" bestFit="1" customWidth="1"/>
    <col min="14088" max="14322" width="10" style="108"/>
    <col min="14323" max="14323" width="3.59765625" style="108" customWidth="1"/>
    <col min="14324" max="14324" width="24.796875" style="108" bestFit="1" customWidth="1"/>
    <col min="14325" max="14330" width="9" style="108" customWidth="1"/>
    <col min="14331" max="14331" width="8.59765625" style="108" customWidth="1"/>
    <col min="14332" max="14332" width="5.59765625" style="108" bestFit="1" customWidth="1"/>
    <col min="14333" max="14333" width="7" style="108" bestFit="1" customWidth="1"/>
    <col min="14334" max="14338" width="5.59765625" style="108" bestFit="1" customWidth="1"/>
    <col min="14339" max="14339" width="6.296875" style="108" bestFit="1" customWidth="1"/>
    <col min="14340" max="14340" width="9.59765625" style="108" bestFit="1" customWidth="1"/>
    <col min="14341" max="14341" width="7.09765625" style="108" bestFit="1" customWidth="1"/>
    <col min="14342" max="14342" width="9.09765625" style="108" bestFit="1" customWidth="1"/>
    <col min="14343" max="14343" width="8.5" style="108" bestFit="1" customWidth="1"/>
    <col min="14344" max="14578" width="10" style="108"/>
    <col min="14579" max="14579" width="3.59765625" style="108" customWidth="1"/>
    <col min="14580" max="14580" width="24.796875" style="108" bestFit="1" customWidth="1"/>
    <col min="14581" max="14586" width="9" style="108" customWidth="1"/>
    <col min="14587" max="14587" width="8.59765625" style="108" customWidth="1"/>
    <col min="14588" max="14588" width="5.59765625" style="108" bestFit="1" customWidth="1"/>
    <col min="14589" max="14589" width="7" style="108" bestFit="1" customWidth="1"/>
    <col min="14590" max="14594" width="5.59765625" style="108" bestFit="1" customWidth="1"/>
    <col min="14595" max="14595" width="6.296875" style="108" bestFit="1" customWidth="1"/>
    <col min="14596" max="14596" width="9.59765625" style="108" bestFit="1" customWidth="1"/>
    <col min="14597" max="14597" width="7.09765625" style="108" bestFit="1" customWidth="1"/>
    <col min="14598" max="14598" width="9.09765625" style="108" bestFit="1" customWidth="1"/>
    <col min="14599" max="14599" width="8.5" style="108" bestFit="1" customWidth="1"/>
    <col min="14600" max="14834" width="10" style="108"/>
    <col min="14835" max="14835" width="3.59765625" style="108" customWidth="1"/>
    <col min="14836" max="14836" width="24.796875" style="108" bestFit="1" customWidth="1"/>
    <col min="14837" max="14842" width="9" style="108" customWidth="1"/>
    <col min="14843" max="14843" width="8.59765625" style="108" customWidth="1"/>
    <col min="14844" max="14844" width="5.59765625" style="108" bestFit="1" customWidth="1"/>
    <col min="14845" max="14845" width="7" style="108" bestFit="1" customWidth="1"/>
    <col min="14846" max="14850" width="5.59765625" style="108" bestFit="1" customWidth="1"/>
    <col min="14851" max="14851" width="6.296875" style="108" bestFit="1" customWidth="1"/>
    <col min="14852" max="14852" width="9.59765625" style="108" bestFit="1" customWidth="1"/>
    <col min="14853" max="14853" width="7.09765625" style="108" bestFit="1" customWidth="1"/>
    <col min="14854" max="14854" width="9.09765625" style="108" bestFit="1" customWidth="1"/>
    <col min="14855" max="14855" width="8.5" style="108" bestFit="1" customWidth="1"/>
    <col min="14856" max="15090" width="10" style="108"/>
    <col min="15091" max="15091" width="3.59765625" style="108" customWidth="1"/>
    <col min="15092" max="15092" width="24.796875" style="108" bestFit="1" customWidth="1"/>
    <col min="15093" max="15098" width="9" style="108" customWidth="1"/>
    <col min="15099" max="15099" width="8.59765625" style="108" customWidth="1"/>
    <col min="15100" max="15100" width="5.59765625" style="108" bestFit="1" customWidth="1"/>
    <col min="15101" max="15101" width="7" style="108" bestFit="1" customWidth="1"/>
    <col min="15102" max="15106" width="5.59765625" style="108" bestFit="1" customWidth="1"/>
    <col min="15107" max="15107" width="6.296875" style="108" bestFit="1" customWidth="1"/>
    <col min="15108" max="15108" width="9.59765625" style="108" bestFit="1" customWidth="1"/>
    <col min="15109" max="15109" width="7.09765625" style="108" bestFit="1" customWidth="1"/>
    <col min="15110" max="15110" width="9.09765625" style="108" bestFit="1" customWidth="1"/>
    <col min="15111" max="15111" width="8.5" style="108" bestFit="1" customWidth="1"/>
    <col min="15112" max="15346" width="10" style="108"/>
    <col min="15347" max="15347" width="3.59765625" style="108" customWidth="1"/>
    <col min="15348" max="15348" width="24.796875" style="108" bestFit="1" customWidth="1"/>
    <col min="15349" max="15354" width="9" style="108" customWidth="1"/>
    <col min="15355" max="15355" width="8.59765625" style="108" customWidth="1"/>
    <col min="15356" max="15356" width="5.59765625" style="108" bestFit="1" customWidth="1"/>
    <col min="15357" max="15357" width="7" style="108" bestFit="1" customWidth="1"/>
    <col min="15358" max="15362" width="5.59765625" style="108" bestFit="1" customWidth="1"/>
    <col min="15363" max="15363" width="6.296875" style="108" bestFit="1" customWidth="1"/>
    <col min="15364" max="15364" width="9.59765625" style="108" bestFit="1" customWidth="1"/>
    <col min="15365" max="15365" width="7.09765625" style="108" bestFit="1" customWidth="1"/>
    <col min="15366" max="15366" width="9.09765625" style="108" bestFit="1" customWidth="1"/>
    <col min="15367" max="15367" width="8.5" style="108" bestFit="1" customWidth="1"/>
    <col min="15368" max="15602" width="10" style="108"/>
    <col min="15603" max="15603" width="3.59765625" style="108" customWidth="1"/>
    <col min="15604" max="15604" width="24.796875" style="108" bestFit="1" customWidth="1"/>
    <col min="15605" max="15610" width="9" style="108" customWidth="1"/>
    <col min="15611" max="15611" width="8.59765625" style="108" customWidth="1"/>
    <col min="15612" max="15612" width="5.59765625" style="108" bestFit="1" customWidth="1"/>
    <col min="15613" max="15613" width="7" style="108" bestFit="1" customWidth="1"/>
    <col min="15614" max="15618" width="5.59765625" style="108" bestFit="1" customWidth="1"/>
    <col min="15619" max="15619" width="6.296875" style="108" bestFit="1" customWidth="1"/>
    <col min="15620" max="15620" width="9.59765625" style="108" bestFit="1" customWidth="1"/>
    <col min="15621" max="15621" width="7.09765625" style="108" bestFit="1" customWidth="1"/>
    <col min="15622" max="15622" width="9.09765625" style="108" bestFit="1" customWidth="1"/>
    <col min="15623" max="15623" width="8.5" style="108" bestFit="1" customWidth="1"/>
    <col min="15624" max="15858" width="10" style="108"/>
    <col min="15859" max="15859" width="3.59765625" style="108" customWidth="1"/>
    <col min="15860" max="15860" width="24.796875" style="108" bestFit="1" customWidth="1"/>
    <col min="15861" max="15866" width="9" style="108" customWidth="1"/>
    <col min="15867" max="15867" width="8.59765625" style="108" customWidth="1"/>
    <col min="15868" max="15868" width="5.59765625" style="108" bestFit="1" customWidth="1"/>
    <col min="15869" max="15869" width="7" style="108" bestFit="1" customWidth="1"/>
    <col min="15870" max="15874" width="5.59765625" style="108" bestFit="1" customWidth="1"/>
    <col min="15875" max="15875" width="6.296875" style="108" bestFit="1" customWidth="1"/>
    <col min="15876" max="15876" width="9.59765625" style="108" bestFit="1" customWidth="1"/>
    <col min="15877" max="15877" width="7.09765625" style="108" bestFit="1" customWidth="1"/>
    <col min="15878" max="15878" width="9.09765625" style="108" bestFit="1" customWidth="1"/>
    <col min="15879" max="15879" width="8.5" style="108" bestFit="1" customWidth="1"/>
    <col min="15880" max="16114" width="10" style="108"/>
    <col min="16115" max="16115" width="3.59765625" style="108" customWidth="1"/>
    <col min="16116" max="16116" width="24.796875" style="108" bestFit="1" customWidth="1"/>
    <col min="16117" max="16122" width="9" style="108" customWidth="1"/>
    <col min="16123" max="16123" width="8.59765625" style="108" customWidth="1"/>
    <col min="16124" max="16124" width="5.59765625" style="108" bestFit="1" customWidth="1"/>
    <col min="16125" max="16125" width="7" style="108" bestFit="1" customWidth="1"/>
    <col min="16126" max="16130" width="5.59765625" style="108" bestFit="1" customWidth="1"/>
    <col min="16131" max="16131" width="6.296875" style="108" bestFit="1" customWidth="1"/>
    <col min="16132" max="16132" width="9.59765625" style="108" bestFit="1" customWidth="1"/>
    <col min="16133" max="16133" width="7.09765625" style="108" bestFit="1" customWidth="1"/>
    <col min="16134" max="16134" width="9.09765625" style="108" bestFit="1" customWidth="1"/>
    <col min="16135" max="16135" width="8.5" style="108" bestFit="1" customWidth="1"/>
    <col min="16136" max="16384" width="11" style="108"/>
  </cols>
  <sheetData>
    <row r="1" spans="1:13" ht="13.8" customHeight="1" x14ac:dyDescent="0.25">
      <c r="A1" s="793" t="s">
        <v>33</v>
      </c>
      <c r="B1" s="793"/>
      <c r="C1" s="793"/>
      <c r="D1" s="106"/>
      <c r="E1" s="106"/>
      <c r="F1" s="106"/>
      <c r="G1" s="106"/>
    </row>
    <row r="2" spans="1:13" ht="13.8" customHeight="1" x14ac:dyDescent="0.25">
      <c r="A2" s="794"/>
      <c r="B2" s="794"/>
      <c r="C2" s="794"/>
      <c r="D2" s="109"/>
      <c r="E2" s="109"/>
      <c r="F2" s="109"/>
      <c r="G2" s="79" t="s">
        <v>152</v>
      </c>
    </row>
    <row r="3" spans="1:13" ht="13.8" customHeight="1" x14ac:dyDescent="0.25">
      <c r="A3" s="134"/>
      <c r="B3" s="798">
        <f>INDICE!A3</f>
        <v>44166</v>
      </c>
      <c r="C3" s="799"/>
      <c r="D3" s="799" t="s">
        <v>116</v>
      </c>
      <c r="E3" s="799"/>
      <c r="F3" s="799" t="s">
        <v>117</v>
      </c>
      <c r="G3" s="799"/>
    </row>
    <row r="4" spans="1:13" ht="30.6" customHeight="1" x14ac:dyDescent="0.25">
      <c r="A4" s="122"/>
      <c r="B4" s="135" t="s">
        <v>190</v>
      </c>
      <c r="C4" s="136" t="s">
        <v>191</v>
      </c>
      <c r="D4" s="135" t="s">
        <v>190</v>
      </c>
      <c r="E4" s="136" t="s">
        <v>191</v>
      </c>
      <c r="F4" s="135" t="s">
        <v>190</v>
      </c>
      <c r="G4" s="136" t="s">
        <v>191</v>
      </c>
    </row>
    <row r="5" spans="1:13" ht="13.8" customHeight="1" x14ac:dyDescent="0.25">
      <c r="A5" s="107" t="s">
        <v>192</v>
      </c>
      <c r="B5" s="112">
        <v>361.94619000000131</v>
      </c>
      <c r="C5" s="115">
        <v>22.20245000000002</v>
      </c>
      <c r="D5" s="112">
        <v>3979.0739099999996</v>
      </c>
      <c r="E5" s="112">
        <v>270.79478</v>
      </c>
      <c r="F5" s="112">
        <v>3979.0739099999996</v>
      </c>
      <c r="G5" s="112">
        <v>270.79478</v>
      </c>
      <c r="L5" s="137"/>
      <c r="M5" s="137"/>
    </row>
    <row r="6" spans="1:13" ht="13.8" customHeight="1" x14ac:dyDescent="0.25">
      <c r="A6" s="107" t="s">
        <v>193</v>
      </c>
      <c r="B6" s="112">
        <v>1284.4843299999989</v>
      </c>
      <c r="C6" s="112">
        <v>458.90166000000016</v>
      </c>
      <c r="D6" s="112">
        <v>14236.448129999992</v>
      </c>
      <c r="E6" s="112">
        <v>5297.6904400000012</v>
      </c>
      <c r="F6" s="112">
        <v>14236.448129999992</v>
      </c>
      <c r="G6" s="112">
        <v>5297.6904400000012</v>
      </c>
      <c r="L6" s="137"/>
      <c r="M6" s="137"/>
    </row>
    <row r="7" spans="1:13" ht="13.8" customHeight="1" x14ac:dyDescent="0.25">
      <c r="A7" s="118" t="s">
        <v>187</v>
      </c>
      <c r="B7" s="119">
        <v>1646.4305200000001</v>
      </c>
      <c r="C7" s="119">
        <v>481.10411000000016</v>
      </c>
      <c r="D7" s="119">
        <v>18215.522039999993</v>
      </c>
      <c r="E7" s="119">
        <v>5568.4852200000014</v>
      </c>
      <c r="F7" s="119">
        <v>18215.522039999993</v>
      </c>
      <c r="G7" s="119">
        <v>5568.4852200000014</v>
      </c>
    </row>
    <row r="8" spans="1:13" ht="13.8" customHeight="1" x14ac:dyDescent="0.25">
      <c r="G8" s="79" t="s">
        <v>223</v>
      </c>
    </row>
    <row r="9" spans="1:13" ht="13.8" customHeight="1" x14ac:dyDescent="0.25">
      <c r="A9" s="101" t="s">
        <v>445</v>
      </c>
    </row>
    <row r="10" spans="1:13" ht="13.8" customHeight="1" x14ac:dyDescent="0.25">
      <c r="A10" s="101" t="s">
        <v>224</v>
      </c>
    </row>
    <row r="14" spans="1:13" ht="13.8" customHeight="1" x14ac:dyDescent="0.25">
      <c r="B14" s="497"/>
      <c r="D14" s="497"/>
      <c r="F14" s="497"/>
    </row>
    <row r="15" spans="1:13" ht="13.8" customHeight="1" x14ac:dyDescent="0.25">
      <c r="B15" s="497"/>
      <c r="D15" s="497"/>
      <c r="F15" s="49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296875" style="3" customWidth="1"/>
    <col min="8" max="9" width="9" style="3" customWidth="1"/>
    <col min="10" max="10" width="9.296875" style="3" customWidth="1"/>
    <col min="11" max="11" width="8.5" style="3" customWidth="1"/>
    <col min="12" max="12" width="11" style="3"/>
    <col min="13" max="13" width="10.296875" style="3" customWidth="1"/>
    <col min="14" max="14" width="11.796875" style="3" customWidth="1"/>
    <col min="15" max="250" width="11"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796875" style="3" bestFit="1" customWidth="1"/>
    <col min="267" max="267" width="7.5" style="3" customWidth="1"/>
    <col min="268" max="268" width="11" style="3"/>
    <col min="269" max="269" width="9.09765625" style="3" customWidth="1"/>
    <col min="270" max="270" width="10.5" style="3" bestFit="1" customWidth="1"/>
    <col min="271" max="506" width="11"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796875" style="3" bestFit="1" customWidth="1"/>
    <col min="523" max="523" width="7.5" style="3" customWidth="1"/>
    <col min="524" max="524" width="11" style="3"/>
    <col min="525" max="525" width="9.09765625" style="3" customWidth="1"/>
    <col min="526" max="526" width="10.5" style="3" bestFit="1" customWidth="1"/>
    <col min="527" max="762" width="11"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796875" style="3" bestFit="1" customWidth="1"/>
    <col min="779" max="779" width="7.5" style="3" customWidth="1"/>
    <col min="780" max="780" width="11" style="3"/>
    <col min="781" max="781" width="9.09765625" style="3" customWidth="1"/>
    <col min="782" max="782" width="10.5" style="3" bestFit="1" customWidth="1"/>
    <col min="783" max="1018" width="11"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796875" style="3" bestFit="1" customWidth="1"/>
    <col min="1035" max="1035" width="7.5" style="3" customWidth="1"/>
    <col min="1036" max="1036" width="11" style="3"/>
    <col min="1037" max="1037" width="9.09765625" style="3" customWidth="1"/>
    <col min="1038" max="1038" width="10.5" style="3" bestFit="1" customWidth="1"/>
    <col min="1039" max="1274" width="11"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796875" style="3" bestFit="1" customWidth="1"/>
    <col min="1291" max="1291" width="7.5" style="3" customWidth="1"/>
    <col min="1292" max="1292" width="11" style="3"/>
    <col min="1293" max="1293" width="9.09765625" style="3" customWidth="1"/>
    <col min="1294" max="1294" width="10.5" style="3" bestFit="1" customWidth="1"/>
    <col min="1295" max="1530" width="11"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796875" style="3" bestFit="1" customWidth="1"/>
    <col min="1547" max="1547" width="7.5" style="3" customWidth="1"/>
    <col min="1548" max="1548" width="11" style="3"/>
    <col min="1549" max="1549" width="9.09765625" style="3" customWidth="1"/>
    <col min="1550" max="1550" width="10.5" style="3" bestFit="1" customWidth="1"/>
    <col min="1551" max="1786" width="11"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796875" style="3" bestFit="1" customWidth="1"/>
    <col min="1803" max="1803" width="7.5" style="3" customWidth="1"/>
    <col min="1804" max="1804" width="11" style="3"/>
    <col min="1805" max="1805" width="9.09765625" style="3" customWidth="1"/>
    <col min="1806" max="1806" width="10.5" style="3" bestFit="1" customWidth="1"/>
    <col min="1807" max="2042" width="11"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796875" style="3" bestFit="1" customWidth="1"/>
    <col min="2059" max="2059" width="7.5" style="3" customWidth="1"/>
    <col min="2060" max="2060" width="11" style="3"/>
    <col min="2061" max="2061" width="9.09765625" style="3" customWidth="1"/>
    <col min="2062" max="2062" width="10.5" style="3" bestFit="1" customWidth="1"/>
    <col min="2063" max="2298" width="11"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796875" style="3" bestFit="1" customWidth="1"/>
    <col min="2315" max="2315" width="7.5" style="3" customWidth="1"/>
    <col min="2316" max="2316" width="11" style="3"/>
    <col min="2317" max="2317" width="9.09765625" style="3" customWidth="1"/>
    <col min="2318" max="2318" width="10.5" style="3" bestFit="1" customWidth="1"/>
    <col min="2319" max="2554" width="11"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796875" style="3" bestFit="1" customWidth="1"/>
    <col min="2571" max="2571" width="7.5" style="3" customWidth="1"/>
    <col min="2572" max="2572" width="11" style="3"/>
    <col min="2573" max="2573" width="9.09765625" style="3" customWidth="1"/>
    <col min="2574" max="2574" width="10.5" style="3" bestFit="1" customWidth="1"/>
    <col min="2575" max="2810" width="11"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796875" style="3" bestFit="1" customWidth="1"/>
    <col min="2827" max="2827" width="7.5" style="3" customWidth="1"/>
    <col min="2828" max="2828" width="11" style="3"/>
    <col min="2829" max="2829" width="9.09765625" style="3" customWidth="1"/>
    <col min="2830" max="2830" width="10.5" style="3" bestFit="1" customWidth="1"/>
    <col min="2831" max="3066" width="11"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796875" style="3" bestFit="1" customWidth="1"/>
    <col min="3083" max="3083" width="7.5" style="3" customWidth="1"/>
    <col min="3084" max="3084" width="11" style="3"/>
    <col min="3085" max="3085" width="9.09765625" style="3" customWidth="1"/>
    <col min="3086" max="3086" width="10.5" style="3" bestFit="1" customWidth="1"/>
    <col min="3087" max="3322" width="11"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796875" style="3" bestFit="1" customWidth="1"/>
    <col min="3339" max="3339" width="7.5" style="3" customWidth="1"/>
    <col min="3340" max="3340" width="11" style="3"/>
    <col min="3341" max="3341" width="9.09765625" style="3" customWidth="1"/>
    <col min="3342" max="3342" width="10.5" style="3" bestFit="1" customWidth="1"/>
    <col min="3343" max="3578" width="11"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796875" style="3" bestFit="1" customWidth="1"/>
    <col min="3595" max="3595" width="7.5" style="3" customWidth="1"/>
    <col min="3596" max="3596" width="11" style="3"/>
    <col min="3597" max="3597" width="9.09765625" style="3" customWidth="1"/>
    <col min="3598" max="3598" width="10.5" style="3" bestFit="1" customWidth="1"/>
    <col min="3599" max="3834" width="11"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796875" style="3" bestFit="1" customWidth="1"/>
    <col min="3851" max="3851" width="7.5" style="3" customWidth="1"/>
    <col min="3852" max="3852" width="11" style="3"/>
    <col min="3853" max="3853" width="9.09765625" style="3" customWidth="1"/>
    <col min="3854" max="3854" width="10.5" style="3" bestFit="1" customWidth="1"/>
    <col min="3855" max="4090" width="11"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796875" style="3" bestFit="1" customWidth="1"/>
    <col min="4107" max="4107" width="7.5" style="3" customWidth="1"/>
    <col min="4108" max="4108" width="11" style="3"/>
    <col min="4109" max="4109" width="9.09765625" style="3" customWidth="1"/>
    <col min="4110" max="4110" width="10.5" style="3" bestFit="1" customWidth="1"/>
    <col min="4111" max="4346" width="11"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796875" style="3" bestFit="1" customWidth="1"/>
    <col min="4363" max="4363" width="7.5" style="3" customWidth="1"/>
    <col min="4364" max="4364" width="11" style="3"/>
    <col min="4365" max="4365" width="9.09765625" style="3" customWidth="1"/>
    <col min="4366" max="4366" width="10.5" style="3" bestFit="1" customWidth="1"/>
    <col min="4367" max="4602" width="11"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796875" style="3" bestFit="1" customWidth="1"/>
    <col min="4619" max="4619" width="7.5" style="3" customWidth="1"/>
    <col min="4620" max="4620" width="11" style="3"/>
    <col min="4621" max="4621" width="9.09765625" style="3" customWidth="1"/>
    <col min="4622" max="4622" width="10.5" style="3" bestFit="1" customWidth="1"/>
    <col min="4623" max="4858" width="11"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796875" style="3" bestFit="1" customWidth="1"/>
    <col min="4875" max="4875" width="7.5" style="3" customWidth="1"/>
    <col min="4876" max="4876" width="11" style="3"/>
    <col min="4877" max="4877" width="9.09765625" style="3" customWidth="1"/>
    <col min="4878" max="4878" width="10.5" style="3" bestFit="1" customWidth="1"/>
    <col min="4879" max="5114" width="11"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796875" style="3" bestFit="1" customWidth="1"/>
    <col min="5131" max="5131" width="7.5" style="3" customWidth="1"/>
    <col min="5132" max="5132" width="11" style="3"/>
    <col min="5133" max="5133" width="9.09765625" style="3" customWidth="1"/>
    <col min="5134" max="5134" width="10.5" style="3" bestFit="1" customWidth="1"/>
    <col min="5135" max="5370" width="11"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796875" style="3" bestFit="1" customWidth="1"/>
    <col min="5387" max="5387" width="7.5" style="3" customWidth="1"/>
    <col min="5388" max="5388" width="11" style="3"/>
    <col min="5389" max="5389" width="9.09765625" style="3" customWidth="1"/>
    <col min="5390" max="5390" width="10.5" style="3" bestFit="1" customWidth="1"/>
    <col min="5391" max="5626" width="11"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796875" style="3" bestFit="1" customWidth="1"/>
    <col min="5643" max="5643" width="7.5" style="3" customWidth="1"/>
    <col min="5644" max="5644" width="11" style="3"/>
    <col min="5645" max="5645" width="9.09765625" style="3" customWidth="1"/>
    <col min="5646" max="5646" width="10.5" style="3" bestFit="1" customWidth="1"/>
    <col min="5647" max="5882" width="11"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796875" style="3" bestFit="1" customWidth="1"/>
    <col min="5899" max="5899" width="7.5" style="3" customWidth="1"/>
    <col min="5900" max="5900" width="11" style="3"/>
    <col min="5901" max="5901" width="9.09765625" style="3" customWidth="1"/>
    <col min="5902" max="5902" width="10.5" style="3" bestFit="1" customWidth="1"/>
    <col min="5903" max="6138" width="11"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796875" style="3" bestFit="1" customWidth="1"/>
    <col min="6155" max="6155" width="7.5" style="3" customWidth="1"/>
    <col min="6156" max="6156" width="11" style="3"/>
    <col min="6157" max="6157" width="9.09765625" style="3" customWidth="1"/>
    <col min="6158" max="6158" width="10.5" style="3" bestFit="1" customWidth="1"/>
    <col min="6159" max="6394" width="11"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796875" style="3" bestFit="1" customWidth="1"/>
    <col min="6411" max="6411" width="7.5" style="3" customWidth="1"/>
    <col min="6412" max="6412" width="11" style="3"/>
    <col min="6413" max="6413" width="9.09765625" style="3" customWidth="1"/>
    <col min="6414" max="6414" width="10.5" style="3" bestFit="1" customWidth="1"/>
    <col min="6415" max="6650" width="11"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796875" style="3" bestFit="1" customWidth="1"/>
    <col min="6667" max="6667" width="7.5" style="3" customWidth="1"/>
    <col min="6668" max="6668" width="11" style="3"/>
    <col min="6669" max="6669" width="9.09765625" style="3" customWidth="1"/>
    <col min="6670" max="6670" width="10.5" style="3" bestFit="1" customWidth="1"/>
    <col min="6671" max="6906" width="11"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796875" style="3" bestFit="1" customWidth="1"/>
    <col min="6923" max="6923" width="7.5" style="3" customWidth="1"/>
    <col min="6924" max="6924" width="11" style="3"/>
    <col min="6925" max="6925" width="9.09765625" style="3" customWidth="1"/>
    <col min="6926" max="6926" width="10.5" style="3" bestFit="1" customWidth="1"/>
    <col min="6927" max="7162" width="11"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796875" style="3" bestFit="1" customWidth="1"/>
    <col min="7179" max="7179" width="7.5" style="3" customWidth="1"/>
    <col min="7180" max="7180" width="11" style="3"/>
    <col min="7181" max="7181" width="9.09765625" style="3" customWidth="1"/>
    <col min="7182" max="7182" width="10.5" style="3" bestFit="1" customWidth="1"/>
    <col min="7183" max="7418" width="11"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796875" style="3" bestFit="1" customWidth="1"/>
    <col min="7435" max="7435" width="7.5" style="3" customWidth="1"/>
    <col min="7436" max="7436" width="11" style="3"/>
    <col min="7437" max="7437" width="9.09765625" style="3" customWidth="1"/>
    <col min="7438" max="7438" width="10.5" style="3" bestFit="1" customWidth="1"/>
    <col min="7439" max="7674" width="11"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796875" style="3" bestFit="1" customWidth="1"/>
    <col min="7691" max="7691" width="7.5" style="3" customWidth="1"/>
    <col min="7692" max="7692" width="11" style="3"/>
    <col min="7693" max="7693" width="9.09765625" style="3" customWidth="1"/>
    <col min="7694" max="7694" width="10.5" style="3" bestFit="1" customWidth="1"/>
    <col min="7695" max="7930" width="11"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796875" style="3" bestFit="1" customWidth="1"/>
    <col min="7947" max="7947" width="7.5" style="3" customWidth="1"/>
    <col min="7948" max="7948" width="11" style="3"/>
    <col min="7949" max="7949" width="9.09765625" style="3" customWidth="1"/>
    <col min="7950" max="7950" width="10.5" style="3" bestFit="1" customWidth="1"/>
    <col min="7951" max="8186" width="11"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796875" style="3" bestFit="1" customWidth="1"/>
    <col min="8203" max="8203" width="7.5" style="3" customWidth="1"/>
    <col min="8204" max="8204" width="11" style="3"/>
    <col min="8205" max="8205" width="9.09765625" style="3" customWidth="1"/>
    <col min="8206" max="8206" width="10.5" style="3" bestFit="1" customWidth="1"/>
    <col min="8207" max="8442" width="11"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796875" style="3" bestFit="1" customWidth="1"/>
    <col min="8459" max="8459" width="7.5" style="3" customWidth="1"/>
    <col min="8460" max="8460" width="11" style="3"/>
    <col min="8461" max="8461" width="9.09765625" style="3" customWidth="1"/>
    <col min="8462" max="8462" width="10.5" style="3" bestFit="1" customWidth="1"/>
    <col min="8463" max="8698" width="11"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796875" style="3" bestFit="1" customWidth="1"/>
    <col min="8715" max="8715" width="7.5" style="3" customWidth="1"/>
    <col min="8716" max="8716" width="11" style="3"/>
    <col min="8717" max="8717" width="9.09765625" style="3" customWidth="1"/>
    <col min="8718" max="8718" width="10.5" style="3" bestFit="1" customWidth="1"/>
    <col min="8719" max="8954" width="11"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796875" style="3" bestFit="1" customWidth="1"/>
    <col min="8971" max="8971" width="7.5" style="3" customWidth="1"/>
    <col min="8972" max="8972" width="11" style="3"/>
    <col min="8973" max="8973" width="9.09765625" style="3" customWidth="1"/>
    <col min="8974" max="8974" width="10.5" style="3" bestFit="1" customWidth="1"/>
    <col min="8975" max="9210" width="11"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796875" style="3" bestFit="1" customWidth="1"/>
    <col min="9227" max="9227" width="7.5" style="3" customWidth="1"/>
    <col min="9228" max="9228" width="11" style="3"/>
    <col min="9229" max="9229" width="9.09765625" style="3" customWidth="1"/>
    <col min="9230" max="9230" width="10.5" style="3" bestFit="1" customWidth="1"/>
    <col min="9231" max="9466" width="11"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796875" style="3" bestFit="1" customWidth="1"/>
    <col min="9483" max="9483" width="7.5" style="3" customWidth="1"/>
    <col min="9484" max="9484" width="11" style="3"/>
    <col min="9485" max="9485" width="9.09765625" style="3" customWidth="1"/>
    <col min="9486" max="9486" width="10.5" style="3" bestFit="1" customWidth="1"/>
    <col min="9487" max="9722" width="11"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796875" style="3" bestFit="1" customWidth="1"/>
    <col min="9739" max="9739" width="7.5" style="3" customWidth="1"/>
    <col min="9740" max="9740" width="11" style="3"/>
    <col min="9741" max="9741" width="9.09765625" style="3" customWidth="1"/>
    <col min="9742" max="9742" width="10.5" style="3" bestFit="1" customWidth="1"/>
    <col min="9743" max="9978" width="11"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796875" style="3" bestFit="1" customWidth="1"/>
    <col min="9995" max="9995" width="7.5" style="3" customWidth="1"/>
    <col min="9996" max="9996" width="11" style="3"/>
    <col min="9997" max="9997" width="9.09765625" style="3" customWidth="1"/>
    <col min="9998" max="9998" width="10.5" style="3" bestFit="1" customWidth="1"/>
    <col min="9999" max="10234" width="11"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796875" style="3" bestFit="1" customWidth="1"/>
    <col min="10251" max="10251" width="7.5" style="3" customWidth="1"/>
    <col min="10252" max="10252" width="11" style="3"/>
    <col min="10253" max="10253" width="9.09765625" style="3" customWidth="1"/>
    <col min="10254" max="10254" width="10.5" style="3" bestFit="1" customWidth="1"/>
    <col min="10255" max="10490" width="11"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796875" style="3" bestFit="1" customWidth="1"/>
    <col min="10507" max="10507" width="7.5" style="3" customWidth="1"/>
    <col min="10508" max="10508" width="11" style="3"/>
    <col min="10509" max="10509" width="9.09765625" style="3" customWidth="1"/>
    <col min="10510" max="10510" width="10.5" style="3" bestFit="1" customWidth="1"/>
    <col min="10511" max="10746" width="11"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796875" style="3" bestFit="1" customWidth="1"/>
    <col min="10763" max="10763" width="7.5" style="3" customWidth="1"/>
    <col min="10764" max="10764" width="11" style="3"/>
    <col min="10765" max="10765" width="9.09765625" style="3" customWidth="1"/>
    <col min="10766" max="10766" width="10.5" style="3" bestFit="1" customWidth="1"/>
    <col min="10767" max="11002" width="11"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796875" style="3" bestFit="1" customWidth="1"/>
    <col min="11019" max="11019" width="7.5" style="3" customWidth="1"/>
    <col min="11020" max="11020" width="11" style="3"/>
    <col min="11021" max="11021" width="9.09765625" style="3" customWidth="1"/>
    <col min="11022" max="11022" width="10.5" style="3" bestFit="1" customWidth="1"/>
    <col min="11023" max="11258" width="11"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796875" style="3" bestFit="1" customWidth="1"/>
    <col min="11275" max="11275" width="7.5" style="3" customWidth="1"/>
    <col min="11276" max="11276" width="11" style="3"/>
    <col min="11277" max="11277" width="9.09765625" style="3" customWidth="1"/>
    <col min="11278" max="11278" width="10.5" style="3" bestFit="1" customWidth="1"/>
    <col min="11279" max="11514" width="11"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796875" style="3" bestFit="1" customWidth="1"/>
    <col min="11531" max="11531" width="7.5" style="3" customWidth="1"/>
    <col min="11532" max="11532" width="11" style="3"/>
    <col min="11533" max="11533" width="9.09765625" style="3" customWidth="1"/>
    <col min="11534" max="11534" width="10.5" style="3" bestFit="1" customWidth="1"/>
    <col min="11535" max="11770" width="11"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796875" style="3" bestFit="1" customWidth="1"/>
    <col min="11787" max="11787" width="7.5" style="3" customWidth="1"/>
    <col min="11788" max="11788" width="11" style="3"/>
    <col min="11789" max="11789" width="9.09765625" style="3" customWidth="1"/>
    <col min="11790" max="11790" width="10.5" style="3" bestFit="1" customWidth="1"/>
    <col min="11791" max="12026" width="11"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796875" style="3" bestFit="1" customWidth="1"/>
    <col min="12043" max="12043" width="7.5" style="3" customWidth="1"/>
    <col min="12044" max="12044" width="11" style="3"/>
    <col min="12045" max="12045" width="9.09765625" style="3" customWidth="1"/>
    <col min="12046" max="12046" width="10.5" style="3" bestFit="1" customWidth="1"/>
    <col min="12047" max="12282" width="11"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796875" style="3" bestFit="1" customWidth="1"/>
    <col min="12299" max="12299" width="7.5" style="3" customWidth="1"/>
    <col min="12300" max="12300" width="11" style="3"/>
    <col min="12301" max="12301" width="9.09765625" style="3" customWidth="1"/>
    <col min="12302" max="12302" width="10.5" style="3" bestFit="1" customWidth="1"/>
    <col min="12303" max="12538" width="11"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796875" style="3" bestFit="1" customWidth="1"/>
    <col min="12555" max="12555" width="7.5" style="3" customWidth="1"/>
    <col min="12556" max="12556" width="11" style="3"/>
    <col min="12557" max="12557" width="9.09765625" style="3" customWidth="1"/>
    <col min="12558" max="12558" width="10.5" style="3" bestFit="1" customWidth="1"/>
    <col min="12559" max="12794" width="11"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796875" style="3" bestFit="1" customWidth="1"/>
    <col min="12811" max="12811" width="7.5" style="3" customWidth="1"/>
    <col min="12812" max="12812" width="11" style="3"/>
    <col min="12813" max="12813" width="9.09765625" style="3" customWidth="1"/>
    <col min="12814" max="12814" width="10.5" style="3" bestFit="1" customWidth="1"/>
    <col min="12815" max="13050" width="11"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796875" style="3" bestFit="1" customWidth="1"/>
    <col min="13067" max="13067" width="7.5" style="3" customWidth="1"/>
    <col min="13068" max="13068" width="11" style="3"/>
    <col min="13069" max="13069" width="9.09765625" style="3" customWidth="1"/>
    <col min="13070" max="13070" width="10.5" style="3" bestFit="1" customWidth="1"/>
    <col min="13071" max="13306" width="11"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796875" style="3" bestFit="1" customWidth="1"/>
    <col min="13323" max="13323" width="7.5" style="3" customWidth="1"/>
    <col min="13324" max="13324" width="11" style="3"/>
    <col min="13325" max="13325" width="9.09765625" style="3" customWidth="1"/>
    <col min="13326" max="13326" width="10.5" style="3" bestFit="1" customWidth="1"/>
    <col min="13327" max="13562" width="11"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796875" style="3" bestFit="1" customWidth="1"/>
    <col min="13579" max="13579" width="7.5" style="3" customWidth="1"/>
    <col min="13580" max="13580" width="11" style="3"/>
    <col min="13581" max="13581" width="9.09765625" style="3" customWidth="1"/>
    <col min="13582" max="13582" width="10.5" style="3" bestFit="1" customWidth="1"/>
    <col min="13583" max="13818" width="11"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796875" style="3" bestFit="1" customWidth="1"/>
    <col min="13835" max="13835" width="7.5" style="3" customWidth="1"/>
    <col min="13836" max="13836" width="11" style="3"/>
    <col min="13837" max="13837" width="9.09765625" style="3" customWidth="1"/>
    <col min="13838" max="13838" width="10.5" style="3" bestFit="1" customWidth="1"/>
    <col min="13839" max="14074" width="11"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796875" style="3" bestFit="1" customWidth="1"/>
    <col min="14091" max="14091" width="7.5" style="3" customWidth="1"/>
    <col min="14092" max="14092" width="11" style="3"/>
    <col min="14093" max="14093" width="9.09765625" style="3" customWidth="1"/>
    <col min="14094" max="14094" width="10.5" style="3" bestFit="1" customWidth="1"/>
    <col min="14095" max="14330" width="11"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796875" style="3" bestFit="1" customWidth="1"/>
    <col min="14347" max="14347" width="7.5" style="3" customWidth="1"/>
    <col min="14348" max="14348" width="11" style="3"/>
    <col min="14349" max="14349" width="9.09765625" style="3" customWidth="1"/>
    <col min="14350" max="14350" width="10.5" style="3" bestFit="1" customWidth="1"/>
    <col min="14351" max="14586" width="11"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796875" style="3" bestFit="1" customWidth="1"/>
    <col min="14603" max="14603" width="7.5" style="3" customWidth="1"/>
    <col min="14604" max="14604" width="11" style="3"/>
    <col min="14605" max="14605" width="9.09765625" style="3" customWidth="1"/>
    <col min="14606" max="14606" width="10.5" style="3" bestFit="1" customWidth="1"/>
    <col min="14607" max="14842" width="11"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796875" style="3" bestFit="1" customWidth="1"/>
    <col min="14859" max="14859" width="7.5" style="3" customWidth="1"/>
    <col min="14860" max="14860" width="11" style="3"/>
    <col min="14861" max="14861" width="9.09765625" style="3" customWidth="1"/>
    <col min="14862" max="14862" width="10.5" style="3" bestFit="1" customWidth="1"/>
    <col min="14863" max="15098" width="11"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796875" style="3" bestFit="1" customWidth="1"/>
    <col min="15115" max="15115" width="7.5" style="3" customWidth="1"/>
    <col min="15116" max="15116" width="11" style="3"/>
    <col min="15117" max="15117" width="9.09765625" style="3" customWidth="1"/>
    <col min="15118" max="15118" width="10.5" style="3" bestFit="1" customWidth="1"/>
    <col min="15119" max="15354" width="11"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796875" style="3" bestFit="1" customWidth="1"/>
    <col min="15371" max="15371" width="7.5" style="3" customWidth="1"/>
    <col min="15372" max="15372" width="11" style="3"/>
    <col min="15373" max="15373" width="9.09765625" style="3" customWidth="1"/>
    <col min="15374" max="15374" width="10.5" style="3" bestFit="1" customWidth="1"/>
    <col min="15375" max="15610" width="11"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796875" style="3" bestFit="1" customWidth="1"/>
    <col min="15627" max="15627" width="7.5" style="3" customWidth="1"/>
    <col min="15628" max="15628" width="11" style="3"/>
    <col min="15629" max="15629" width="9.09765625" style="3" customWidth="1"/>
    <col min="15630" max="15630" width="10.5" style="3" bestFit="1" customWidth="1"/>
    <col min="15631" max="15866" width="11"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796875" style="3" bestFit="1" customWidth="1"/>
    <col min="15883" max="15883" width="7.5" style="3" customWidth="1"/>
    <col min="15884" max="15884" width="11" style="3"/>
    <col min="15885" max="15885" width="9.09765625" style="3" customWidth="1"/>
    <col min="15886" max="15886" width="10.5" style="3" bestFit="1" customWidth="1"/>
    <col min="15887" max="16122" width="11"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796875" style="3" bestFit="1" customWidth="1"/>
    <col min="16139" max="16139" width="7.5" style="3" customWidth="1"/>
    <col min="16140" max="16140" width="11" style="3"/>
    <col min="16141" max="16141" width="9.09765625" style="3" customWidth="1"/>
    <col min="16142" max="16142" width="10.5" style="3" bestFit="1" customWidth="1"/>
    <col min="16143" max="16384" width="11" style="3"/>
  </cols>
  <sheetData>
    <row r="1" spans="1:10" x14ac:dyDescent="0.25">
      <c r="A1" s="6" t="s">
        <v>448</v>
      </c>
    </row>
    <row r="2" spans="1:10" ht="15.6" x14ac:dyDescent="0.3">
      <c r="A2" s="2"/>
      <c r="J2" s="79" t="s">
        <v>152</v>
      </c>
    </row>
    <row r="3" spans="1:10" ht="13.8" customHeight="1" x14ac:dyDescent="0.25">
      <c r="A3" s="90"/>
      <c r="B3" s="785">
        <f>INDICE!A3</f>
        <v>44166</v>
      </c>
      <c r="C3" s="785"/>
      <c r="D3" s="785">
        <f>INDICE!C3</f>
        <v>0</v>
      </c>
      <c r="E3" s="785"/>
      <c r="F3" s="91"/>
      <c r="G3" s="786" t="s">
        <v>117</v>
      </c>
      <c r="H3" s="786"/>
      <c r="I3" s="786"/>
      <c r="J3" s="786"/>
    </row>
    <row r="4" spans="1:10" x14ac:dyDescent="0.25">
      <c r="A4" s="92"/>
      <c r="B4" s="634" t="s">
        <v>144</v>
      </c>
      <c r="C4" s="634" t="s">
        <v>145</v>
      </c>
      <c r="D4" s="634" t="s">
        <v>180</v>
      </c>
      <c r="E4" s="634" t="s">
        <v>183</v>
      </c>
      <c r="F4" s="634"/>
      <c r="G4" s="634" t="s">
        <v>144</v>
      </c>
      <c r="H4" s="634" t="s">
        <v>145</v>
      </c>
      <c r="I4" s="634" t="s">
        <v>180</v>
      </c>
      <c r="J4" s="634" t="s">
        <v>183</v>
      </c>
    </row>
    <row r="5" spans="1:10" x14ac:dyDescent="0.25">
      <c r="A5" s="376" t="s">
        <v>154</v>
      </c>
      <c r="B5" s="94">
        <f>'GNA CCAA'!B5</f>
        <v>52.693179999999998</v>
      </c>
      <c r="C5" s="94">
        <f>'GNA CCAA'!C5</f>
        <v>2.6765800000000008</v>
      </c>
      <c r="D5" s="94">
        <f>'GO CCAA'!B5</f>
        <v>275.58588000000015</v>
      </c>
      <c r="E5" s="352">
        <f>SUM(B5:D5)</f>
        <v>330.95564000000013</v>
      </c>
      <c r="F5" s="94"/>
      <c r="G5" s="94">
        <f>'GNA CCAA'!F5</f>
        <v>598.32684000000029</v>
      </c>
      <c r="H5" s="94">
        <f>'GNA CCAA'!G5</f>
        <v>30.246320000000022</v>
      </c>
      <c r="I5" s="94">
        <f>'GO CCAA'!G5</f>
        <v>3075.2856900000015</v>
      </c>
      <c r="J5" s="352">
        <f>SUM(G5:I5)</f>
        <v>3703.8588500000019</v>
      </c>
    </row>
    <row r="6" spans="1:10" x14ac:dyDescent="0.25">
      <c r="A6" s="377" t="s">
        <v>155</v>
      </c>
      <c r="B6" s="96">
        <f>'GNA CCAA'!B6</f>
        <v>9.4149100000000026</v>
      </c>
      <c r="C6" s="96">
        <f>'GNA CCAA'!C6</f>
        <v>0.5737000000000001</v>
      </c>
      <c r="D6" s="96">
        <f>'GO CCAA'!B6</f>
        <v>64.531939999999992</v>
      </c>
      <c r="E6" s="354">
        <f>SUM(B6:D6)</f>
        <v>74.52055</v>
      </c>
      <c r="F6" s="96"/>
      <c r="G6" s="96">
        <f>'GNA CCAA'!F6</f>
        <v>112.68806999999997</v>
      </c>
      <c r="H6" s="96">
        <f>'GNA CCAA'!G6</f>
        <v>6.7720399999999987</v>
      </c>
      <c r="I6" s="96">
        <f>'GO CCAA'!G6</f>
        <v>751.93876999999998</v>
      </c>
      <c r="J6" s="354">
        <f t="shared" ref="J6:J24" si="0">SUM(G6:I6)</f>
        <v>871.39887999999996</v>
      </c>
    </row>
    <row r="7" spans="1:10" x14ac:dyDescent="0.25">
      <c r="A7" s="377" t="s">
        <v>156</v>
      </c>
      <c r="B7" s="96">
        <f>'GNA CCAA'!B7</f>
        <v>6.1774500000000003</v>
      </c>
      <c r="C7" s="96">
        <f>'GNA CCAA'!C7</f>
        <v>0.54284999999999994</v>
      </c>
      <c r="D7" s="96">
        <f>'GO CCAA'!B7</f>
        <v>30.943780000000004</v>
      </c>
      <c r="E7" s="354">
        <f t="shared" ref="E7:E24" si="1">SUM(B7:D7)</f>
        <v>37.664080000000006</v>
      </c>
      <c r="F7" s="96"/>
      <c r="G7" s="96">
        <f>'GNA CCAA'!F7</f>
        <v>73.621170000000006</v>
      </c>
      <c r="H7" s="96">
        <f>'GNA CCAA'!G7</f>
        <v>6.5907300000000015</v>
      </c>
      <c r="I7" s="96">
        <f>'GO CCAA'!G7</f>
        <v>353.39884000000012</v>
      </c>
      <c r="J7" s="354">
        <f t="shared" si="0"/>
        <v>433.61074000000013</v>
      </c>
    </row>
    <row r="8" spans="1:10" x14ac:dyDescent="0.25">
      <c r="A8" s="377" t="s">
        <v>157</v>
      </c>
      <c r="B8" s="96">
        <f>'GNA CCAA'!B8</f>
        <v>13.295459999999999</v>
      </c>
      <c r="C8" s="96">
        <f>'GNA CCAA'!C8</f>
        <v>0.9702900000000001</v>
      </c>
      <c r="D8" s="96">
        <f>'GO CCAA'!B8</f>
        <v>24.028169999999999</v>
      </c>
      <c r="E8" s="354">
        <f t="shared" si="1"/>
        <v>38.29392</v>
      </c>
      <c r="F8" s="96"/>
      <c r="G8" s="96">
        <f>'GNA CCAA'!F8</f>
        <v>167.56418000000002</v>
      </c>
      <c r="H8" s="96">
        <f>'GNA CCAA'!G8</f>
        <v>11.146859999999997</v>
      </c>
      <c r="I8" s="96">
        <f>'GO CCAA'!G8</f>
        <v>300.20080999999993</v>
      </c>
      <c r="J8" s="354">
        <f t="shared" si="0"/>
        <v>478.91184999999996</v>
      </c>
    </row>
    <row r="9" spans="1:10" x14ac:dyDescent="0.25">
      <c r="A9" s="377" t="s">
        <v>158</v>
      </c>
      <c r="B9" s="96">
        <f>'GNA CCAA'!B9</f>
        <v>29.615449999999999</v>
      </c>
      <c r="C9" s="96">
        <f>'GNA CCAA'!C9</f>
        <v>10.356300000000001</v>
      </c>
      <c r="D9" s="96">
        <f>'GO CCAA'!B9</f>
        <v>50.69791</v>
      </c>
      <c r="E9" s="354">
        <f t="shared" si="1"/>
        <v>90.669659999999993</v>
      </c>
      <c r="F9" s="96"/>
      <c r="G9" s="96">
        <f>'GNA CCAA'!F9</f>
        <v>304.20541000000009</v>
      </c>
      <c r="H9" s="96">
        <f>'GNA CCAA'!G9</f>
        <v>104.06540000000003</v>
      </c>
      <c r="I9" s="96">
        <f>'GO CCAA'!G9</f>
        <v>541.68792999999994</v>
      </c>
      <c r="J9" s="354">
        <f t="shared" si="0"/>
        <v>949.95874000000003</v>
      </c>
    </row>
    <row r="10" spans="1:10" x14ac:dyDescent="0.25">
      <c r="A10" s="377" t="s">
        <v>159</v>
      </c>
      <c r="B10" s="96">
        <f>'GNA CCAA'!B10</f>
        <v>4.4624600000000001</v>
      </c>
      <c r="C10" s="96">
        <f>'GNA CCAA'!C10</f>
        <v>0.31903000000000004</v>
      </c>
      <c r="D10" s="96">
        <f>'GO CCAA'!B10</f>
        <v>22.617729999999998</v>
      </c>
      <c r="E10" s="354">
        <f t="shared" si="1"/>
        <v>27.39922</v>
      </c>
      <c r="F10" s="96"/>
      <c r="G10" s="96">
        <f>'GNA CCAA'!F10</f>
        <v>52.752770000000012</v>
      </c>
      <c r="H10" s="96">
        <f>'GNA CCAA'!G10</f>
        <v>3.6237300000000001</v>
      </c>
      <c r="I10" s="96">
        <f>'GO CCAA'!G10</f>
        <v>259.10703999999981</v>
      </c>
      <c r="J10" s="354">
        <f t="shared" si="0"/>
        <v>315.48353999999983</v>
      </c>
    </row>
    <row r="11" spans="1:10" x14ac:dyDescent="0.25">
      <c r="A11" s="377" t="s">
        <v>160</v>
      </c>
      <c r="B11" s="96">
        <f>'GNA CCAA'!B11</f>
        <v>18.399360000000001</v>
      </c>
      <c r="C11" s="96">
        <f>'GNA CCAA'!C11</f>
        <v>1.3403999999999991</v>
      </c>
      <c r="D11" s="96">
        <f>'GO CCAA'!B11</f>
        <v>130.53690999999998</v>
      </c>
      <c r="E11" s="354">
        <f t="shared" si="1"/>
        <v>150.27666999999997</v>
      </c>
      <c r="F11" s="96"/>
      <c r="G11" s="96">
        <f>'GNA CCAA'!F11</f>
        <v>208.79966999999976</v>
      </c>
      <c r="H11" s="96">
        <f>'GNA CCAA'!G11</f>
        <v>15.136470000000001</v>
      </c>
      <c r="I11" s="96">
        <f>'GO CCAA'!G11</f>
        <v>1413.9054600000006</v>
      </c>
      <c r="J11" s="354">
        <f t="shared" si="0"/>
        <v>1637.8416000000004</v>
      </c>
    </row>
    <row r="12" spans="1:10" x14ac:dyDescent="0.25">
      <c r="A12" s="377" t="s">
        <v>527</v>
      </c>
      <c r="B12" s="96">
        <f>'GNA CCAA'!B12</f>
        <v>13.845799999999999</v>
      </c>
      <c r="C12" s="96">
        <f>'GNA CCAA'!C12</f>
        <v>0.77515000000000001</v>
      </c>
      <c r="D12" s="96">
        <f>'GO CCAA'!B12</f>
        <v>100.34391000000001</v>
      </c>
      <c r="E12" s="354">
        <f t="shared" si="1"/>
        <v>114.96486</v>
      </c>
      <c r="F12" s="96"/>
      <c r="G12" s="96">
        <f>'GNA CCAA'!F12</f>
        <v>153.15082000000018</v>
      </c>
      <c r="H12" s="96">
        <f>'GNA CCAA'!G12</f>
        <v>8.7837199999999971</v>
      </c>
      <c r="I12" s="96">
        <f>'GO CCAA'!G12</f>
        <v>1105.3763600000007</v>
      </c>
      <c r="J12" s="354">
        <f t="shared" si="0"/>
        <v>1267.3109000000009</v>
      </c>
    </row>
    <row r="13" spans="1:10" x14ac:dyDescent="0.25">
      <c r="A13" s="377" t="s">
        <v>161</v>
      </c>
      <c r="B13" s="96">
        <f>'GNA CCAA'!B13</f>
        <v>58.927319999999995</v>
      </c>
      <c r="C13" s="96">
        <f>'GNA CCAA'!C13</f>
        <v>4.4553600000000007</v>
      </c>
      <c r="D13" s="96">
        <f>'GO CCAA'!B13</f>
        <v>277.05196000000001</v>
      </c>
      <c r="E13" s="354">
        <f t="shared" si="1"/>
        <v>340.43464</v>
      </c>
      <c r="F13" s="96"/>
      <c r="G13" s="96">
        <f>'GNA CCAA'!F13</f>
        <v>673.66390999999987</v>
      </c>
      <c r="H13" s="96">
        <f>'GNA CCAA'!G13</f>
        <v>49.367260000000023</v>
      </c>
      <c r="I13" s="96">
        <f>'GO CCAA'!G13</f>
        <v>3150.2375899999984</v>
      </c>
      <c r="J13" s="354">
        <f t="shared" si="0"/>
        <v>3873.2687599999981</v>
      </c>
    </row>
    <row r="14" spans="1:10" x14ac:dyDescent="0.25">
      <c r="A14" s="377" t="s">
        <v>162</v>
      </c>
      <c r="B14" s="96">
        <f>'GNA CCAA'!B14</f>
        <v>0.42867999999999995</v>
      </c>
      <c r="C14" s="96">
        <f>'GNA CCAA'!C14</f>
        <v>7.6770000000000005E-2</v>
      </c>
      <c r="D14" s="96">
        <f>'GO CCAA'!B14</f>
        <v>0.86968999999999996</v>
      </c>
      <c r="E14" s="354">
        <f t="shared" si="1"/>
        <v>1.37514</v>
      </c>
      <c r="F14" s="96"/>
      <c r="G14" s="96">
        <f>'GNA CCAA'!F14</f>
        <v>4.2079899999999997</v>
      </c>
      <c r="H14" s="96">
        <f>'GNA CCAA'!G14</f>
        <v>0.67842999999999987</v>
      </c>
      <c r="I14" s="96">
        <f>'GO CCAA'!G14</f>
        <v>9.7088100000000033</v>
      </c>
      <c r="J14" s="354">
        <f t="shared" si="0"/>
        <v>14.595230000000003</v>
      </c>
    </row>
    <row r="15" spans="1:10" x14ac:dyDescent="0.25">
      <c r="A15" s="377" t="s">
        <v>163</v>
      </c>
      <c r="B15" s="96">
        <f>'GNA CCAA'!B15</f>
        <v>42.909990000000001</v>
      </c>
      <c r="C15" s="96">
        <f>'GNA CCAA'!C15</f>
        <v>2.3258000000000001</v>
      </c>
      <c r="D15" s="96">
        <f>'GO CCAA'!B15</f>
        <v>168.63814000000005</v>
      </c>
      <c r="E15" s="354">
        <f t="shared" si="1"/>
        <v>213.87393000000006</v>
      </c>
      <c r="F15" s="96"/>
      <c r="G15" s="96">
        <f>'GNA CCAA'!F15</f>
        <v>454.71443000000011</v>
      </c>
      <c r="H15" s="96">
        <f>'GNA CCAA'!G15</f>
        <v>24.13168000000001</v>
      </c>
      <c r="I15" s="96">
        <f>'GO CCAA'!G15</f>
        <v>1839.9278000000011</v>
      </c>
      <c r="J15" s="354">
        <f t="shared" si="0"/>
        <v>2318.7739100000013</v>
      </c>
    </row>
    <row r="16" spans="1:10" x14ac:dyDescent="0.25">
      <c r="A16" s="377" t="s">
        <v>164</v>
      </c>
      <c r="B16" s="96">
        <f>'GNA CCAA'!B16</f>
        <v>6.8533700000000009</v>
      </c>
      <c r="C16" s="96">
        <f>'GNA CCAA'!C16</f>
        <v>0.29919999999999991</v>
      </c>
      <c r="D16" s="96">
        <f>'GO CCAA'!B16</f>
        <v>51.903800000000011</v>
      </c>
      <c r="E16" s="354">
        <f t="shared" si="1"/>
        <v>59.056370000000015</v>
      </c>
      <c r="F16" s="96"/>
      <c r="G16" s="96">
        <f>'GNA CCAA'!F16</f>
        <v>75.127200000000002</v>
      </c>
      <c r="H16" s="96">
        <f>'GNA CCAA'!G16</f>
        <v>3.2740599999999964</v>
      </c>
      <c r="I16" s="96">
        <f>'GO CCAA'!G16</f>
        <v>586.98528999999996</v>
      </c>
      <c r="J16" s="354">
        <f t="shared" si="0"/>
        <v>665.38654999999994</v>
      </c>
    </row>
    <row r="17" spans="1:10" x14ac:dyDescent="0.25">
      <c r="A17" s="377" t="s">
        <v>165</v>
      </c>
      <c r="B17" s="96">
        <f>'GNA CCAA'!B17</f>
        <v>16.594200000000001</v>
      </c>
      <c r="C17" s="96">
        <f>'GNA CCAA'!C17</f>
        <v>1.2759399999999996</v>
      </c>
      <c r="D17" s="96">
        <f>'GO CCAA'!B17</f>
        <v>104.51004000000002</v>
      </c>
      <c r="E17" s="354">
        <f t="shared" si="1"/>
        <v>122.38018000000002</v>
      </c>
      <c r="F17" s="96"/>
      <c r="G17" s="96">
        <f>'GNA CCAA'!F17</f>
        <v>199.18731000000017</v>
      </c>
      <c r="H17" s="96">
        <f>'GNA CCAA'!G17</f>
        <v>14.807800000000009</v>
      </c>
      <c r="I17" s="96">
        <f>'GO CCAA'!G17</f>
        <v>1186.9406900000015</v>
      </c>
      <c r="J17" s="354">
        <f t="shared" si="0"/>
        <v>1400.9358000000016</v>
      </c>
    </row>
    <row r="18" spans="1:10" x14ac:dyDescent="0.25">
      <c r="A18" s="377" t="s">
        <v>166</v>
      </c>
      <c r="B18" s="96">
        <f>'GNA CCAA'!B18</f>
        <v>1.72959</v>
      </c>
      <c r="C18" s="96">
        <f>'GNA CCAA'!C18</f>
        <v>0.12894000000000003</v>
      </c>
      <c r="D18" s="96">
        <f>'GO CCAA'!B18</f>
        <v>11.895929999999998</v>
      </c>
      <c r="E18" s="354">
        <f t="shared" si="1"/>
        <v>13.754459999999998</v>
      </c>
      <c r="F18" s="96"/>
      <c r="G18" s="96">
        <f>'GNA CCAA'!F18</f>
        <v>19.004810000000003</v>
      </c>
      <c r="H18" s="96">
        <f>'GNA CCAA'!G18</f>
        <v>1.3750900000000004</v>
      </c>
      <c r="I18" s="96">
        <f>'GO CCAA'!G18</f>
        <v>133.51280000000003</v>
      </c>
      <c r="J18" s="354">
        <f t="shared" si="0"/>
        <v>153.89270000000002</v>
      </c>
    </row>
    <row r="19" spans="1:10" x14ac:dyDescent="0.25">
      <c r="A19" s="377" t="s">
        <v>167</v>
      </c>
      <c r="B19" s="96">
        <f>'GNA CCAA'!B19</f>
        <v>49.573630000000009</v>
      </c>
      <c r="C19" s="96">
        <f>'GNA CCAA'!C19</f>
        <v>3.1623699999999997</v>
      </c>
      <c r="D19" s="96">
        <f>'GO CCAA'!B19</f>
        <v>153.19171000000003</v>
      </c>
      <c r="E19" s="354">
        <f t="shared" si="1"/>
        <v>205.92771000000005</v>
      </c>
      <c r="F19" s="96"/>
      <c r="G19" s="96">
        <f>'GNA CCAA'!F19</f>
        <v>493.94873999999993</v>
      </c>
      <c r="H19" s="96">
        <f>'GNA CCAA'!G19</f>
        <v>28.825659999999992</v>
      </c>
      <c r="I19" s="96">
        <f>'GO CCAA'!G19</f>
        <v>1765.4543299999996</v>
      </c>
      <c r="J19" s="354">
        <f t="shared" si="0"/>
        <v>2288.2287299999994</v>
      </c>
    </row>
    <row r="20" spans="1:10" x14ac:dyDescent="0.25">
      <c r="A20" s="377" t="s">
        <v>168</v>
      </c>
      <c r="B20" s="96">
        <f>'GNA CCAA'!B20</f>
        <v>0.47138000000000002</v>
      </c>
      <c r="C20" s="509">
        <f>'GNA CCAA'!C20</f>
        <v>0</v>
      </c>
      <c r="D20" s="96">
        <f>'GO CCAA'!B20</f>
        <v>1.0940300000000001</v>
      </c>
      <c r="E20" s="354">
        <f t="shared" si="1"/>
        <v>1.56541</v>
      </c>
      <c r="F20" s="96"/>
      <c r="G20" s="96">
        <f>'GNA CCAA'!F20</f>
        <v>5.1189300000000006</v>
      </c>
      <c r="H20" s="509">
        <f>'GNA CCAA'!G20</f>
        <v>0</v>
      </c>
      <c r="I20" s="96">
        <f>'GO CCAA'!G20</f>
        <v>13.240579999999998</v>
      </c>
      <c r="J20" s="354">
        <f t="shared" si="0"/>
        <v>18.35951</v>
      </c>
    </row>
    <row r="21" spans="1:10" x14ac:dyDescent="0.25">
      <c r="A21" s="377" t="s">
        <v>169</v>
      </c>
      <c r="B21" s="96">
        <f>'GNA CCAA'!B21</f>
        <v>9.5210100000000022</v>
      </c>
      <c r="C21" s="96">
        <f>'GNA CCAA'!C21</f>
        <v>0.68162999999999985</v>
      </c>
      <c r="D21" s="96">
        <f>'GO CCAA'!B21</f>
        <v>77.288969999999992</v>
      </c>
      <c r="E21" s="354">
        <f t="shared" si="1"/>
        <v>87.491609999999994</v>
      </c>
      <c r="F21" s="96"/>
      <c r="G21" s="96">
        <f>'GNA CCAA'!F21</f>
        <v>109.69436000000005</v>
      </c>
      <c r="H21" s="96">
        <f>'GNA CCAA'!G21</f>
        <v>6.9839699999999993</v>
      </c>
      <c r="I21" s="96">
        <f>'GO CCAA'!G21</f>
        <v>816.16419999999982</v>
      </c>
      <c r="J21" s="354">
        <f t="shared" si="0"/>
        <v>932.8425299999999</v>
      </c>
    </row>
    <row r="22" spans="1:10" x14ac:dyDescent="0.25">
      <c r="A22" s="377" t="s">
        <v>170</v>
      </c>
      <c r="B22" s="96">
        <f>'GNA CCAA'!B22</f>
        <v>4.8361899999999993</v>
      </c>
      <c r="C22" s="96">
        <f>'GNA CCAA'!C22</f>
        <v>0.24739999999999998</v>
      </c>
      <c r="D22" s="96">
        <f>'GO CCAA'!B22</f>
        <v>51.456119999999999</v>
      </c>
      <c r="E22" s="354">
        <f t="shared" si="1"/>
        <v>56.539709999999999</v>
      </c>
      <c r="F22" s="96"/>
      <c r="G22" s="96">
        <f>'GNA CCAA'!F22</f>
        <v>54.267660000000006</v>
      </c>
      <c r="H22" s="96">
        <f>'GNA CCAA'!G22</f>
        <v>2.6240799999999997</v>
      </c>
      <c r="I22" s="96">
        <f>'GO CCAA'!G22</f>
        <v>529.99321000000032</v>
      </c>
      <c r="J22" s="354">
        <f t="shared" si="0"/>
        <v>586.88495000000034</v>
      </c>
    </row>
    <row r="23" spans="1:10" x14ac:dyDescent="0.25">
      <c r="A23" s="378" t="s">
        <v>171</v>
      </c>
      <c r="B23" s="96">
        <f>'GNA CCAA'!B23</f>
        <v>13.195049999999997</v>
      </c>
      <c r="C23" s="96">
        <f>'GNA CCAA'!C23</f>
        <v>0.98849999999999982</v>
      </c>
      <c r="D23" s="96">
        <f>'GO CCAA'!B23</f>
        <v>131.77544</v>
      </c>
      <c r="E23" s="354">
        <f t="shared" si="1"/>
        <v>145.95899</v>
      </c>
      <c r="F23" s="96"/>
      <c r="G23" s="96">
        <f>'GNA CCAA'!F23</f>
        <v>159.41633999999999</v>
      </c>
      <c r="H23" s="96">
        <f>'GNA CCAA'!G23</f>
        <v>11.356380000000001</v>
      </c>
      <c r="I23" s="96">
        <f>'GO CCAA'!G23</f>
        <v>1661.4635300000004</v>
      </c>
      <c r="J23" s="354">
        <f t="shared" si="0"/>
        <v>1832.2362500000004</v>
      </c>
    </row>
    <row r="24" spans="1:10" x14ac:dyDescent="0.25">
      <c r="A24" s="379" t="s">
        <v>441</v>
      </c>
      <c r="B24" s="100">
        <f>'GNA CCAA'!B24</f>
        <v>352.94448000000006</v>
      </c>
      <c r="C24" s="100">
        <f>'GNA CCAA'!C24</f>
        <v>31.196209999999983</v>
      </c>
      <c r="D24" s="100">
        <f>'GO CCAA'!B24</f>
        <v>1728.9620599999985</v>
      </c>
      <c r="E24" s="100">
        <f t="shared" si="1"/>
        <v>2113.1027499999987</v>
      </c>
      <c r="F24" s="100"/>
      <c r="G24" s="100">
        <f>'GNA CCAA'!F24</f>
        <v>3919.4606100000087</v>
      </c>
      <c r="H24" s="380">
        <f>'GNA CCAA'!G24</f>
        <v>329.7896800000006</v>
      </c>
      <c r="I24" s="100">
        <f>'GO CCAA'!G24</f>
        <v>19494.529730000027</v>
      </c>
      <c r="J24" s="100">
        <f t="shared" si="0"/>
        <v>23743.780020000035</v>
      </c>
    </row>
    <row r="25" spans="1:10" x14ac:dyDescent="0.25">
      <c r="J25" s="79" t="s">
        <v>223</v>
      </c>
    </row>
    <row r="26" spans="1:10" x14ac:dyDescent="0.25">
      <c r="A26" s="356" t="s">
        <v>446</v>
      </c>
      <c r="G26" s="58"/>
      <c r="H26" s="58"/>
      <c r="I26" s="58"/>
      <c r="J26" s="58"/>
    </row>
    <row r="27" spans="1:10" x14ac:dyDescent="0.25">
      <c r="A27" s="101" t="s">
        <v>224</v>
      </c>
      <c r="G27" s="58"/>
      <c r="H27" s="58"/>
      <c r="I27" s="58"/>
      <c r="J27" s="58"/>
    </row>
    <row r="28" spans="1:10" ht="17.399999999999999" x14ac:dyDescent="0.3">
      <c r="A28" s="102"/>
      <c r="E28" s="792"/>
      <c r="F28" s="792"/>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123" priority="5" operator="between">
      <formula>0</formula>
      <formula>0.5</formula>
    </cfRule>
    <cfRule type="cellIs" dxfId="122" priority="6" operator="between">
      <formula>0</formula>
      <formula>0.49</formula>
    </cfRule>
  </conditionalFormatting>
  <conditionalFormatting sqref="E6:E23">
    <cfRule type="cellIs" dxfId="121" priority="3" operator="between">
      <formula>0</formula>
      <formula>0.5</formula>
    </cfRule>
    <cfRule type="cellIs" dxfId="120" priority="4" operator="between">
      <formula>0</formula>
      <formula>0.49</formula>
    </cfRule>
  </conditionalFormatting>
  <conditionalFormatting sqref="J6:J23">
    <cfRule type="cellIs" dxfId="119" priority="1" operator="between">
      <formula>0</formula>
      <formula>0.5</formula>
    </cfRule>
    <cfRule type="cellIs" dxfId="11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3.2" x14ac:dyDescent="0.25"/>
  <cols>
    <col min="1" max="1" width="9.5" style="84" customWidth="1"/>
    <col min="2" max="2" width="10.5" style="84" customWidth="1"/>
    <col min="3" max="3" width="9.296875" style="84" customWidth="1"/>
    <col min="4" max="4" width="10" style="84" customWidth="1"/>
    <col min="5" max="5" width="9.2968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96875" style="84" customWidth="1"/>
    <col min="258" max="258" width="9.09765625" style="84" customWidth="1"/>
    <col min="259" max="259" width="8.09765625" style="84" bestFit="1" customWidth="1"/>
    <col min="260" max="260" width="8.796875" style="84" bestFit="1" customWidth="1"/>
    <col min="261" max="261" width="8.09765625" style="84" bestFit="1" customWidth="1"/>
    <col min="262" max="262" width="8.296875" style="84" bestFit="1" customWidth="1"/>
    <col min="263" max="263" width="7.5" style="84" bestFit="1" customWidth="1"/>
    <col min="264" max="264" width="11" style="84" bestFit="1" customWidth="1"/>
    <col min="265" max="268" width="10.09765625" style="84" bestFit="1" customWidth="1"/>
    <col min="269" max="512" width="10" style="84"/>
    <col min="513" max="513" width="8.296875" style="84" customWidth="1"/>
    <col min="514" max="514" width="9.09765625" style="84" customWidth="1"/>
    <col min="515" max="515" width="8.09765625" style="84" bestFit="1" customWidth="1"/>
    <col min="516" max="516" width="8.796875" style="84" bestFit="1" customWidth="1"/>
    <col min="517" max="517" width="8.09765625" style="84" bestFit="1" customWidth="1"/>
    <col min="518" max="518" width="8.296875" style="84" bestFit="1" customWidth="1"/>
    <col min="519" max="519" width="7.5" style="84" bestFit="1" customWidth="1"/>
    <col min="520" max="520" width="11" style="84" bestFit="1" customWidth="1"/>
    <col min="521" max="524" width="10.09765625" style="84" bestFit="1" customWidth="1"/>
    <col min="525" max="768" width="10" style="84"/>
    <col min="769" max="769" width="8.296875" style="84" customWidth="1"/>
    <col min="770" max="770" width="9.09765625" style="84" customWidth="1"/>
    <col min="771" max="771" width="8.09765625" style="84" bestFit="1" customWidth="1"/>
    <col min="772" max="772" width="8.796875" style="84" bestFit="1" customWidth="1"/>
    <col min="773" max="773" width="8.09765625" style="84" bestFit="1" customWidth="1"/>
    <col min="774" max="774" width="8.296875" style="84" bestFit="1" customWidth="1"/>
    <col min="775" max="775" width="7.5" style="84" bestFit="1" customWidth="1"/>
    <col min="776" max="776" width="11" style="84" bestFit="1" customWidth="1"/>
    <col min="777" max="780" width="10.09765625" style="84" bestFit="1" customWidth="1"/>
    <col min="781" max="1024" width="11" style="84"/>
    <col min="1025" max="1025" width="8.296875" style="84" customWidth="1"/>
    <col min="1026" max="1026" width="9.09765625" style="84" customWidth="1"/>
    <col min="1027" max="1027" width="8.09765625" style="84" bestFit="1" customWidth="1"/>
    <col min="1028" max="1028" width="8.796875" style="84" bestFit="1" customWidth="1"/>
    <col min="1029" max="1029" width="8.09765625" style="84" bestFit="1" customWidth="1"/>
    <col min="1030" max="1030" width="8.296875" style="84" bestFit="1" customWidth="1"/>
    <col min="1031" max="1031" width="7.5" style="84" bestFit="1" customWidth="1"/>
    <col min="1032" max="1032" width="11" style="84" bestFit="1" customWidth="1"/>
    <col min="1033" max="1036" width="10.09765625" style="84" bestFit="1" customWidth="1"/>
    <col min="1037" max="1280" width="10" style="84"/>
    <col min="1281" max="1281" width="8.296875" style="84" customWidth="1"/>
    <col min="1282" max="1282" width="9.09765625" style="84" customWidth="1"/>
    <col min="1283" max="1283" width="8.09765625" style="84" bestFit="1" customWidth="1"/>
    <col min="1284" max="1284" width="8.796875" style="84" bestFit="1" customWidth="1"/>
    <col min="1285" max="1285" width="8.09765625" style="84" bestFit="1" customWidth="1"/>
    <col min="1286" max="1286" width="8.296875" style="84" bestFit="1" customWidth="1"/>
    <col min="1287" max="1287" width="7.5" style="84" bestFit="1" customWidth="1"/>
    <col min="1288" max="1288" width="11" style="84" bestFit="1" customWidth="1"/>
    <col min="1289" max="1292" width="10.09765625" style="84" bestFit="1" customWidth="1"/>
    <col min="1293" max="1536" width="10" style="84"/>
    <col min="1537" max="1537" width="8.296875" style="84" customWidth="1"/>
    <col min="1538" max="1538" width="9.09765625" style="84" customWidth="1"/>
    <col min="1539" max="1539" width="8.09765625" style="84" bestFit="1" customWidth="1"/>
    <col min="1540" max="1540" width="8.796875" style="84" bestFit="1" customWidth="1"/>
    <col min="1541" max="1541" width="8.09765625" style="84" bestFit="1" customWidth="1"/>
    <col min="1542" max="1542" width="8.296875" style="84" bestFit="1" customWidth="1"/>
    <col min="1543" max="1543" width="7.5" style="84" bestFit="1" customWidth="1"/>
    <col min="1544" max="1544" width="11" style="84" bestFit="1" customWidth="1"/>
    <col min="1545" max="1548" width="10.09765625" style="84" bestFit="1" customWidth="1"/>
    <col min="1549" max="1792" width="10" style="84"/>
    <col min="1793" max="1793" width="8.296875" style="84" customWidth="1"/>
    <col min="1794" max="1794" width="9.09765625" style="84" customWidth="1"/>
    <col min="1795" max="1795" width="8.09765625" style="84" bestFit="1" customWidth="1"/>
    <col min="1796" max="1796" width="8.796875" style="84" bestFit="1" customWidth="1"/>
    <col min="1797" max="1797" width="8.09765625" style="84" bestFit="1" customWidth="1"/>
    <col min="1798" max="1798" width="8.296875" style="84" bestFit="1" customWidth="1"/>
    <col min="1799" max="1799" width="7.5" style="84" bestFit="1" customWidth="1"/>
    <col min="1800" max="1800" width="11" style="84" bestFit="1" customWidth="1"/>
    <col min="1801" max="1804" width="10.09765625" style="84" bestFit="1" customWidth="1"/>
    <col min="1805" max="2048" width="11" style="84"/>
    <col min="2049" max="2049" width="8.296875" style="84" customWidth="1"/>
    <col min="2050" max="2050" width="9.09765625" style="84" customWidth="1"/>
    <col min="2051" max="2051" width="8.09765625" style="84" bestFit="1" customWidth="1"/>
    <col min="2052" max="2052" width="8.796875" style="84" bestFit="1" customWidth="1"/>
    <col min="2053" max="2053" width="8.09765625" style="84" bestFit="1" customWidth="1"/>
    <col min="2054" max="2054" width="8.296875" style="84" bestFit="1" customWidth="1"/>
    <col min="2055" max="2055" width="7.5" style="84" bestFit="1" customWidth="1"/>
    <col min="2056" max="2056" width="11" style="84" bestFit="1" customWidth="1"/>
    <col min="2057" max="2060" width="10.09765625" style="84" bestFit="1" customWidth="1"/>
    <col min="2061" max="2304" width="10" style="84"/>
    <col min="2305" max="2305" width="8.296875" style="84" customWidth="1"/>
    <col min="2306" max="2306" width="9.09765625" style="84" customWidth="1"/>
    <col min="2307" max="2307" width="8.09765625" style="84" bestFit="1" customWidth="1"/>
    <col min="2308" max="2308" width="8.796875" style="84" bestFit="1" customWidth="1"/>
    <col min="2309" max="2309" width="8.09765625" style="84" bestFit="1" customWidth="1"/>
    <col min="2310" max="2310" width="8.296875" style="84" bestFit="1" customWidth="1"/>
    <col min="2311" max="2311" width="7.5" style="84" bestFit="1" customWidth="1"/>
    <col min="2312" max="2312" width="11" style="84" bestFit="1" customWidth="1"/>
    <col min="2313" max="2316" width="10.09765625" style="84" bestFit="1" customWidth="1"/>
    <col min="2317" max="2560" width="10" style="84"/>
    <col min="2561" max="2561" width="8.296875" style="84" customWidth="1"/>
    <col min="2562" max="2562" width="9.09765625" style="84" customWidth="1"/>
    <col min="2563" max="2563" width="8.09765625" style="84" bestFit="1" customWidth="1"/>
    <col min="2564" max="2564" width="8.796875" style="84" bestFit="1" customWidth="1"/>
    <col min="2565" max="2565" width="8.09765625" style="84" bestFit="1" customWidth="1"/>
    <col min="2566" max="2566" width="8.296875" style="84" bestFit="1" customWidth="1"/>
    <col min="2567" max="2567" width="7.5" style="84" bestFit="1" customWidth="1"/>
    <col min="2568" max="2568" width="11" style="84" bestFit="1" customWidth="1"/>
    <col min="2569" max="2572" width="10.09765625" style="84" bestFit="1" customWidth="1"/>
    <col min="2573" max="2816" width="10" style="84"/>
    <col min="2817" max="2817" width="8.296875" style="84" customWidth="1"/>
    <col min="2818" max="2818" width="9.09765625" style="84" customWidth="1"/>
    <col min="2819" max="2819" width="8.09765625" style="84" bestFit="1" customWidth="1"/>
    <col min="2820" max="2820" width="8.796875" style="84" bestFit="1" customWidth="1"/>
    <col min="2821" max="2821" width="8.09765625" style="84" bestFit="1" customWidth="1"/>
    <col min="2822" max="2822" width="8.296875" style="84" bestFit="1" customWidth="1"/>
    <col min="2823" max="2823" width="7.5" style="84" bestFit="1" customWidth="1"/>
    <col min="2824" max="2824" width="11" style="84" bestFit="1" customWidth="1"/>
    <col min="2825" max="2828" width="10.09765625" style="84" bestFit="1" customWidth="1"/>
    <col min="2829" max="3072" width="11" style="84"/>
    <col min="3073" max="3073" width="8.296875" style="84" customWidth="1"/>
    <col min="3074" max="3074" width="9.09765625" style="84" customWidth="1"/>
    <col min="3075" max="3075" width="8.09765625" style="84" bestFit="1" customWidth="1"/>
    <col min="3076" max="3076" width="8.796875" style="84" bestFit="1" customWidth="1"/>
    <col min="3077" max="3077" width="8.09765625" style="84" bestFit="1" customWidth="1"/>
    <col min="3078" max="3078" width="8.296875" style="84" bestFit="1" customWidth="1"/>
    <col min="3079" max="3079" width="7.5" style="84" bestFit="1" customWidth="1"/>
    <col min="3080" max="3080" width="11" style="84" bestFit="1" customWidth="1"/>
    <col min="3081" max="3084" width="10.09765625" style="84" bestFit="1" customWidth="1"/>
    <col min="3085" max="3328" width="10" style="84"/>
    <col min="3329" max="3329" width="8.296875" style="84" customWidth="1"/>
    <col min="3330" max="3330" width="9.09765625" style="84" customWidth="1"/>
    <col min="3331" max="3331" width="8.09765625" style="84" bestFit="1" customWidth="1"/>
    <col min="3332" max="3332" width="8.796875" style="84" bestFit="1" customWidth="1"/>
    <col min="3333" max="3333" width="8.09765625" style="84" bestFit="1" customWidth="1"/>
    <col min="3334" max="3334" width="8.296875" style="84" bestFit="1" customWidth="1"/>
    <col min="3335" max="3335" width="7.5" style="84" bestFit="1" customWidth="1"/>
    <col min="3336" max="3336" width="11" style="84" bestFit="1" customWidth="1"/>
    <col min="3337" max="3340" width="10.09765625" style="84" bestFit="1" customWidth="1"/>
    <col min="3341" max="3584" width="10" style="84"/>
    <col min="3585" max="3585" width="8.296875" style="84" customWidth="1"/>
    <col min="3586" max="3586" width="9.09765625" style="84" customWidth="1"/>
    <col min="3587" max="3587" width="8.09765625" style="84" bestFit="1" customWidth="1"/>
    <col min="3588" max="3588" width="8.796875" style="84" bestFit="1" customWidth="1"/>
    <col min="3589" max="3589" width="8.09765625" style="84" bestFit="1" customWidth="1"/>
    <col min="3590" max="3590" width="8.296875" style="84" bestFit="1" customWidth="1"/>
    <col min="3591" max="3591" width="7.5" style="84" bestFit="1" customWidth="1"/>
    <col min="3592" max="3592" width="11" style="84" bestFit="1" customWidth="1"/>
    <col min="3593" max="3596" width="10.09765625" style="84" bestFit="1" customWidth="1"/>
    <col min="3597" max="3840" width="10" style="84"/>
    <col min="3841" max="3841" width="8.296875" style="84" customWidth="1"/>
    <col min="3842" max="3842" width="9.09765625" style="84" customWidth="1"/>
    <col min="3843" max="3843" width="8.09765625" style="84" bestFit="1" customWidth="1"/>
    <col min="3844" max="3844" width="8.796875" style="84" bestFit="1" customWidth="1"/>
    <col min="3845" max="3845" width="8.09765625" style="84" bestFit="1" customWidth="1"/>
    <col min="3846" max="3846" width="8.296875" style="84" bestFit="1" customWidth="1"/>
    <col min="3847" max="3847" width="7.5" style="84" bestFit="1" customWidth="1"/>
    <col min="3848" max="3848" width="11" style="84" bestFit="1" customWidth="1"/>
    <col min="3849" max="3852" width="10.09765625" style="84" bestFit="1" customWidth="1"/>
    <col min="3853" max="4096" width="11" style="84"/>
    <col min="4097" max="4097" width="8.296875" style="84" customWidth="1"/>
    <col min="4098" max="4098" width="9.09765625" style="84" customWidth="1"/>
    <col min="4099" max="4099" width="8.09765625" style="84" bestFit="1" customWidth="1"/>
    <col min="4100" max="4100" width="8.796875" style="84" bestFit="1" customWidth="1"/>
    <col min="4101" max="4101" width="8.09765625" style="84" bestFit="1" customWidth="1"/>
    <col min="4102" max="4102" width="8.296875" style="84" bestFit="1" customWidth="1"/>
    <col min="4103" max="4103" width="7.5" style="84" bestFit="1" customWidth="1"/>
    <col min="4104" max="4104" width="11" style="84" bestFit="1" customWidth="1"/>
    <col min="4105" max="4108" width="10.09765625" style="84" bestFit="1" customWidth="1"/>
    <col min="4109" max="4352" width="10" style="84"/>
    <col min="4353" max="4353" width="8.296875" style="84" customWidth="1"/>
    <col min="4354" max="4354" width="9.09765625" style="84" customWidth="1"/>
    <col min="4355" max="4355" width="8.09765625" style="84" bestFit="1" customWidth="1"/>
    <col min="4356" max="4356" width="8.796875" style="84" bestFit="1" customWidth="1"/>
    <col min="4357" max="4357" width="8.09765625" style="84" bestFit="1" customWidth="1"/>
    <col min="4358" max="4358" width="8.296875" style="84" bestFit="1" customWidth="1"/>
    <col min="4359" max="4359" width="7.5" style="84" bestFit="1" customWidth="1"/>
    <col min="4360" max="4360" width="11" style="84" bestFit="1" customWidth="1"/>
    <col min="4361" max="4364" width="10.09765625" style="84" bestFit="1" customWidth="1"/>
    <col min="4365" max="4608" width="10" style="84"/>
    <col min="4609" max="4609" width="8.296875" style="84" customWidth="1"/>
    <col min="4610" max="4610" width="9.09765625" style="84" customWidth="1"/>
    <col min="4611" max="4611" width="8.09765625" style="84" bestFit="1" customWidth="1"/>
    <col min="4612" max="4612" width="8.796875" style="84" bestFit="1" customWidth="1"/>
    <col min="4613" max="4613" width="8.09765625" style="84" bestFit="1" customWidth="1"/>
    <col min="4614" max="4614" width="8.296875" style="84" bestFit="1" customWidth="1"/>
    <col min="4615" max="4615" width="7.5" style="84" bestFit="1" customWidth="1"/>
    <col min="4616" max="4616" width="11" style="84" bestFit="1" customWidth="1"/>
    <col min="4617" max="4620" width="10.09765625" style="84" bestFit="1" customWidth="1"/>
    <col min="4621" max="4864" width="10" style="84"/>
    <col min="4865" max="4865" width="8.296875" style="84" customWidth="1"/>
    <col min="4866" max="4866" width="9.09765625" style="84" customWidth="1"/>
    <col min="4867" max="4867" width="8.09765625" style="84" bestFit="1" customWidth="1"/>
    <col min="4868" max="4868" width="8.796875" style="84" bestFit="1" customWidth="1"/>
    <col min="4869" max="4869" width="8.09765625" style="84" bestFit="1" customWidth="1"/>
    <col min="4870" max="4870" width="8.296875" style="84" bestFit="1" customWidth="1"/>
    <col min="4871" max="4871" width="7.5" style="84" bestFit="1" customWidth="1"/>
    <col min="4872" max="4872" width="11" style="84" bestFit="1" customWidth="1"/>
    <col min="4873" max="4876" width="10.09765625" style="84" bestFit="1" customWidth="1"/>
    <col min="4877" max="5120" width="11" style="84"/>
    <col min="5121" max="5121" width="8.296875" style="84" customWidth="1"/>
    <col min="5122" max="5122" width="9.09765625" style="84" customWidth="1"/>
    <col min="5123" max="5123" width="8.09765625" style="84" bestFit="1" customWidth="1"/>
    <col min="5124" max="5124" width="8.796875" style="84" bestFit="1" customWidth="1"/>
    <col min="5125" max="5125" width="8.09765625" style="84" bestFit="1" customWidth="1"/>
    <col min="5126" max="5126" width="8.296875" style="84" bestFit="1" customWidth="1"/>
    <col min="5127" max="5127" width="7.5" style="84" bestFit="1" customWidth="1"/>
    <col min="5128" max="5128" width="11" style="84" bestFit="1" customWidth="1"/>
    <col min="5129" max="5132" width="10.09765625" style="84" bestFit="1" customWidth="1"/>
    <col min="5133" max="5376" width="10" style="84"/>
    <col min="5377" max="5377" width="8.296875" style="84" customWidth="1"/>
    <col min="5378" max="5378" width="9.09765625" style="84" customWidth="1"/>
    <col min="5379" max="5379" width="8.09765625" style="84" bestFit="1" customWidth="1"/>
    <col min="5380" max="5380" width="8.796875" style="84" bestFit="1" customWidth="1"/>
    <col min="5381" max="5381" width="8.09765625" style="84" bestFit="1" customWidth="1"/>
    <col min="5382" max="5382" width="8.296875" style="84" bestFit="1" customWidth="1"/>
    <col min="5383" max="5383" width="7.5" style="84" bestFit="1" customWidth="1"/>
    <col min="5384" max="5384" width="11" style="84" bestFit="1" customWidth="1"/>
    <col min="5385" max="5388" width="10.09765625" style="84" bestFit="1" customWidth="1"/>
    <col min="5389" max="5632" width="10" style="84"/>
    <col min="5633" max="5633" width="8.296875" style="84" customWidth="1"/>
    <col min="5634" max="5634" width="9.09765625" style="84" customWidth="1"/>
    <col min="5635" max="5635" width="8.09765625" style="84" bestFit="1" customWidth="1"/>
    <col min="5636" max="5636" width="8.796875" style="84" bestFit="1" customWidth="1"/>
    <col min="5637" max="5637" width="8.09765625" style="84" bestFit="1" customWidth="1"/>
    <col min="5638" max="5638" width="8.296875" style="84" bestFit="1" customWidth="1"/>
    <col min="5639" max="5639" width="7.5" style="84" bestFit="1" customWidth="1"/>
    <col min="5640" max="5640" width="11" style="84" bestFit="1" customWidth="1"/>
    <col min="5641" max="5644" width="10.09765625" style="84" bestFit="1" customWidth="1"/>
    <col min="5645" max="5888" width="10" style="84"/>
    <col min="5889" max="5889" width="8.296875" style="84" customWidth="1"/>
    <col min="5890" max="5890" width="9.09765625" style="84" customWidth="1"/>
    <col min="5891" max="5891" width="8.09765625" style="84" bestFit="1" customWidth="1"/>
    <col min="5892" max="5892" width="8.796875" style="84" bestFit="1" customWidth="1"/>
    <col min="5893" max="5893" width="8.09765625" style="84" bestFit="1" customWidth="1"/>
    <col min="5894" max="5894" width="8.296875" style="84" bestFit="1" customWidth="1"/>
    <col min="5895" max="5895" width="7.5" style="84" bestFit="1" customWidth="1"/>
    <col min="5896" max="5896" width="11" style="84" bestFit="1" customWidth="1"/>
    <col min="5897" max="5900" width="10.09765625" style="84" bestFit="1" customWidth="1"/>
    <col min="5901" max="6144" width="11" style="84"/>
    <col min="6145" max="6145" width="8.296875" style="84" customWidth="1"/>
    <col min="6146" max="6146" width="9.09765625" style="84" customWidth="1"/>
    <col min="6147" max="6147" width="8.09765625" style="84" bestFit="1" customWidth="1"/>
    <col min="6148" max="6148" width="8.796875" style="84" bestFit="1" customWidth="1"/>
    <col min="6149" max="6149" width="8.09765625" style="84" bestFit="1" customWidth="1"/>
    <col min="6150" max="6150" width="8.296875" style="84" bestFit="1" customWidth="1"/>
    <col min="6151" max="6151" width="7.5" style="84" bestFit="1" customWidth="1"/>
    <col min="6152" max="6152" width="11" style="84" bestFit="1" customWidth="1"/>
    <col min="6153" max="6156" width="10.09765625" style="84" bestFit="1" customWidth="1"/>
    <col min="6157" max="6400" width="10" style="84"/>
    <col min="6401" max="6401" width="8.296875" style="84" customWidth="1"/>
    <col min="6402" max="6402" width="9.09765625" style="84" customWidth="1"/>
    <col min="6403" max="6403" width="8.09765625" style="84" bestFit="1" customWidth="1"/>
    <col min="6404" max="6404" width="8.796875" style="84" bestFit="1" customWidth="1"/>
    <col min="6405" max="6405" width="8.09765625" style="84" bestFit="1" customWidth="1"/>
    <col min="6406" max="6406" width="8.296875" style="84" bestFit="1" customWidth="1"/>
    <col min="6407" max="6407" width="7.5" style="84" bestFit="1" customWidth="1"/>
    <col min="6408" max="6408" width="11" style="84" bestFit="1" customWidth="1"/>
    <col min="6409" max="6412" width="10.09765625" style="84" bestFit="1" customWidth="1"/>
    <col min="6413" max="6656" width="10" style="84"/>
    <col min="6657" max="6657" width="8.296875" style="84" customWidth="1"/>
    <col min="6658" max="6658" width="9.09765625" style="84" customWidth="1"/>
    <col min="6659" max="6659" width="8.09765625" style="84" bestFit="1" customWidth="1"/>
    <col min="6660" max="6660" width="8.796875" style="84" bestFit="1" customWidth="1"/>
    <col min="6661" max="6661" width="8.09765625" style="84" bestFit="1" customWidth="1"/>
    <col min="6662" max="6662" width="8.296875" style="84" bestFit="1" customWidth="1"/>
    <col min="6663" max="6663" width="7.5" style="84" bestFit="1" customWidth="1"/>
    <col min="6664" max="6664" width="11" style="84" bestFit="1" customWidth="1"/>
    <col min="6665" max="6668" width="10.09765625" style="84" bestFit="1" customWidth="1"/>
    <col min="6669" max="6912" width="10" style="84"/>
    <col min="6913" max="6913" width="8.296875" style="84" customWidth="1"/>
    <col min="6914" max="6914" width="9.09765625" style="84" customWidth="1"/>
    <col min="6915" max="6915" width="8.09765625" style="84" bestFit="1" customWidth="1"/>
    <col min="6916" max="6916" width="8.796875" style="84" bestFit="1" customWidth="1"/>
    <col min="6917" max="6917" width="8.09765625" style="84" bestFit="1" customWidth="1"/>
    <col min="6918" max="6918" width="8.296875" style="84" bestFit="1" customWidth="1"/>
    <col min="6919" max="6919" width="7.5" style="84" bestFit="1" customWidth="1"/>
    <col min="6920" max="6920" width="11" style="84" bestFit="1" customWidth="1"/>
    <col min="6921" max="6924" width="10.09765625" style="84" bestFit="1" customWidth="1"/>
    <col min="6925" max="7168" width="11" style="84"/>
    <col min="7169" max="7169" width="8.296875" style="84" customWidth="1"/>
    <col min="7170" max="7170" width="9.09765625" style="84" customWidth="1"/>
    <col min="7171" max="7171" width="8.09765625" style="84" bestFit="1" customWidth="1"/>
    <col min="7172" max="7172" width="8.796875" style="84" bestFit="1" customWidth="1"/>
    <col min="7173" max="7173" width="8.09765625" style="84" bestFit="1" customWidth="1"/>
    <col min="7174" max="7174" width="8.296875" style="84" bestFit="1" customWidth="1"/>
    <col min="7175" max="7175" width="7.5" style="84" bestFit="1" customWidth="1"/>
    <col min="7176" max="7176" width="11" style="84" bestFit="1" customWidth="1"/>
    <col min="7177" max="7180" width="10.09765625" style="84" bestFit="1" customWidth="1"/>
    <col min="7181" max="7424" width="10" style="84"/>
    <col min="7425" max="7425" width="8.296875" style="84" customWidth="1"/>
    <col min="7426" max="7426" width="9.09765625" style="84" customWidth="1"/>
    <col min="7427" max="7427" width="8.09765625" style="84" bestFit="1" customWidth="1"/>
    <col min="7428" max="7428" width="8.796875" style="84" bestFit="1" customWidth="1"/>
    <col min="7429" max="7429" width="8.09765625" style="84" bestFit="1" customWidth="1"/>
    <col min="7430" max="7430" width="8.296875" style="84" bestFit="1" customWidth="1"/>
    <col min="7431" max="7431" width="7.5" style="84" bestFit="1" customWidth="1"/>
    <col min="7432" max="7432" width="11" style="84" bestFit="1" customWidth="1"/>
    <col min="7433" max="7436" width="10.09765625" style="84" bestFit="1" customWidth="1"/>
    <col min="7437" max="7680" width="10" style="84"/>
    <col min="7681" max="7681" width="8.296875" style="84" customWidth="1"/>
    <col min="7682" max="7682" width="9.09765625" style="84" customWidth="1"/>
    <col min="7683" max="7683" width="8.09765625" style="84" bestFit="1" customWidth="1"/>
    <col min="7684" max="7684" width="8.796875" style="84" bestFit="1" customWidth="1"/>
    <col min="7685" max="7685" width="8.09765625" style="84" bestFit="1" customWidth="1"/>
    <col min="7686" max="7686" width="8.296875" style="84" bestFit="1" customWidth="1"/>
    <col min="7687" max="7687" width="7.5" style="84" bestFit="1" customWidth="1"/>
    <col min="7688" max="7688" width="11" style="84" bestFit="1" customWidth="1"/>
    <col min="7689" max="7692" width="10.09765625" style="84" bestFit="1" customWidth="1"/>
    <col min="7693" max="7936" width="10" style="84"/>
    <col min="7937" max="7937" width="8.296875" style="84" customWidth="1"/>
    <col min="7938" max="7938" width="9.09765625" style="84" customWidth="1"/>
    <col min="7939" max="7939" width="8.09765625" style="84" bestFit="1" customWidth="1"/>
    <col min="7940" max="7940" width="8.796875" style="84" bestFit="1" customWidth="1"/>
    <col min="7941" max="7941" width="8.09765625" style="84" bestFit="1" customWidth="1"/>
    <col min="7942" max="7942" width="8.296875" style="84" bestFit="1" customWidth="1"/>
    <col min="7943" max="7943" width="7.5" style="84" bestFit="1" customWidth="1"/>
    <col min="7944" max="7944" width="11" style="84" bestFit="1" customWidth="1"/>
    <col min="7945" max="7948" width="10.09765625" style="84" bestFit="1" customWidth="1"/>
    <col min="7949" max="8192" width="11" style="84"/>
    <col min="8193" max="8193" width="8.296875" style="84" customWidth="1"/>
    <col min="8194" max="8194" width="9.09765625" style="84" customWidth="1"/>
    <col min="8195" max="8195" width="8.09765625" style="84" bestFit="1" customWidth="1"/>
    <col min="8196" max="8196" width="8.796875" style="84" bestFit="1" customWidth="1"/>
    <col min="8197" max="8197" width="8.09765625" style="84" bestFit="1" customWidth="1"/>
    <col min="8198" max="8198" width="8.296875" style="84" bestFit="1" customWidth="1"/>
    <col min="8199" max="8199" width="7.5" style="84" bestFit="1" customWidth="1"/>
    <col min="8200" max="8200" width="11" style="84" bestFit="1" customWidth="1"/>
    <col min="8201" max="8204" width="10.09765625" style="84" bestFit="1" customWidth="1"/>
    <col min="8205" max="8448" width="10" style="84"/>
    <col min="8449" max="8449" width="8.296875" style="84" customWidth="1"/>
    <col min="8450" max="8450" width="9.09765625" style="84" customWidth="1"/>
    <col min="8451" max="8451" width="8.09765625" style="84" bestFit="1" customWidth="1"/>
    <col min="8452" max="8452" width="8.796875" style="84" bestFit="1" customWidth="1"/>
    <col min="8453" max="8453" width="8.09765625" style="84" bestFit="1" customWidth="1"/>
    <col min="8454" max="8454" width="8.296875" style="84" bestFit="1" customWidth="1"/>
    <col min="8455" max="8455" width="7.5" style="84" bestFit="1" customWidth="1"/>
    <col min="8456" max="8456" width="11" style="84" bestFit="1" customWidth="1"/>
    <col min="8457" max="8460" width="10.09765625" style="84" bestFit="1" customWidth="1"/>
    <col min="8461" max="8704" width="10" style="84"/>
    <col min="8705" max="8705" width="8.296875" style="84" customWidth="1"/>
    <col min="8706" max="8706" width="9.09765625" style="84" customWidth="1"/>
    <col min="8707" max="8707" width="8.09765625" style="84" bestFit="1" customWidth="1"/>
    <col min="8708" max="8708" width="8.796875" style="84" bestFit="1" customWidth="1"/>
    <col min="8709" max="8709" width="8.09765625" style="84" bestFit="1" customWidth="1"/>
    <col min="8710" max="8710" width="8.296875" style="84" bestFit="1" customWidth="1"/>
    <col min="8711" max="8711" width="7.5" style="84" bestFit="1" customWidth="1"/>
    <col min="8712" max="8712" width="11" style="84" bestFit="1" customWidth="1"/>
    <col min="8713" max="8716" width="10.09765625" style="84" bestFit="1" customWidth="1"/>
    <col min="8717" max="8960" width="10" style="84"/>
    <col min="8961" max="8961" width="8.296875" style="84" customWidth="1"/>
    <col min="8962" max="8962" width="9.09765625" style="84" customWidth="1"/>
    <col min="8963" max="8963" width="8.09765625" style="84" bestFit="1" customWidth="1"/>
    <col min="8964" max="8964" width="8.796875" style="84" bestFit="1" customWidth="1"/>
    <col min="8965" max="8965" width="8.09765625" style="84" bestFit="1" customWidth="1"/>
    <col min="8966" max="8966" width="8.296875" style="84" bestFit="1" customWidth="1"/>
    <col min="8967" max="8967" width="7.5" style="84" bestFit="1" customWidth="1"/>
    <col min="8968" max="8968" width="11" style="84" bestFit="1" customWidth="1"/>
    <col min="8969" max="8972" width="10.09765625" style="84" bestFit="1" customWidth="1"/>
    <col min="8973" max="9216" width="11" style="84"/>
    <col min="9217" max="9217" width="8.296875" style="84" customWidth="1"/>
    <col min="9218" max="9218" width="9.09765625" style="84" customWidth="1"/>
    <col min="9219" max="9219" width="8.09765625" style="84" bestFit="1" customWidth="1"/>
    <col min="9220" max="9220" width="8.796875" style="84" bestFit="1" customWidth="1"/>
    <col min="9221" max="9221" width="8.09765625" style="84" bestFit="1" customWidth="1"/>
    <col min="9222" max="9222" width="8.296875" style="84" bestFit="1" customWidth="1"/>
    <col min="9223" max="9223" width="7.5" style="84" bestFit="1" customWidth="1"/>
    <col min="9224" max="9224" width="11" style="84" bestFit="1" customWidth="1"/>
    <col min="9225" max="9228" width="10.09765625" style="84" bestFit="1" customWidth="1"/>
    <col min="9229" max="9472" width="10" style="84"/>
    <col min="9473" max="9473" width="8.296875" style="84" customWidth="1"/>
    <col min="9474" max="9474" width="9.09765625" style="84" customWidth="1"/>
    <col min="9475" max="9475" width="8.09765625" style="84" bestFit="1" customWidth="1"/>
    <col min="9476" max="9476" width="8.796875" style="84" bestFit="1" customWidth="1"/>
    <col min="9477" max="9477" width="8.09765625" style="84" bestFit="1" customWidth="1"/>
    <col min="9478" max="9478" width="8.296875" style="84" bestFit="1" customWidth="1"/>
    <col min="9479" max="9479" width="7.5" style="84" bestFit="1" customWidth="1"/>
    <col min="9480" max="9480" width="11" style="84" bestFit="1" customWidth="1"/>
    <col min="9481" max="9484" width="10.09765625" style="84" bestFit="1" customWidth="1"/>
    <col min="9485" max="9728" width="10" style="84"/>
    <col min="9729" max="9729" width="8.296875" style="84" customWidth="1"/>
    <col min="9730" max="9730" width="9.09765625" style="84" customWidth="1"/>
    <col min="9731" max="9731" width="8.09765625" style="84" bestFit="1" customWidth="1"/>
    <col min="9732" max="9732" width="8.796875" style="84" bestFit="1" customWidth="1"/>
    <col min="9733" max="9733" width="8.09765625" style="84" bestFit="1" customWidth="1"/>
    <col min="9734" max="9734" width="8.296875" style="84" bestFit="1" customWidth="1"/>
    <col min="9735" max="9735" width="7.5" style="84" bestFit="1" customWidth="1"/>
    <col min="9736" max="9736" width="11" style="84" bestFit="1" customWidth="1"/>
    <col min="9737" max="9740" width="10.09765625" style="84" bestFit="1" customWidth="1"/>
    <col min="9741" max="9984" width="10" style="84"/>
    <col min="9985" max="9985" width="8.296875" style="84" customWidth="1"/>
    <col min="9986" max="9986" width="9.09765625" style="84" customWidth="1"/>
    <col min="9987" max="9987" width="8.09765625" style="84" bestFit="1" customWidth="1"/>
    <col min="9988" max="9988" width="8.796875" style="84" bestFit="1" customWidth="1"/>
    <col min="9989" max="9989" width="8.09765625" style="84" bestFit="1" customWidth="1"/>
    <col min="9990" max="9990" width="8.296875" style="84" bestFit="1" customWidth="1"/>
    <col min="9991" max="9991" width="7.5" style="84" bestFit="1" customWidth="1"/>
    <col min="9992" max="9992" width="11" style="84" bestFit="1" customWidth="1"/>
    <col min="9993" max="9996" width="10.09765625" style="84" bestFit="1" customWidth="1"/>
    <col min="9997" max="10240" width="11" style="84"/>
    <col min="10241" max="10241" width="8.296875" style="84" customWidth="1"/>
    <col min="10242" max="10242" width="9.09765625" style="84" customWidth="1"/>
    <col min="10243" max="10243" width="8.09765625" style="84" bestFit="1" customWidth="1"/>
    <col min="10244" max="10244" width="8.796875" style="84" bestFit="1" customWidth="1"/>
    <col min="10245" max="10245" width="8.09765625" style="84" bestFit="1" customWidth="1"/>
    <col min="10246" max="10246" width="8.296875" style="84" bestFit="1" customWidth="1"/>
    <col min="10247" max="10247" width="7.5" style="84" bestFit="1" customWidth="1"/>
    <col min="10248" max="10248" width="11" style="84" bestFit="1" customWidth="1"/>
    <col min="10249" max="10252" width="10.09765625" style="84" bestFit="1" customWidth="1"/>
    <col min="10253" max="10496" width="10" style="84"/>
    <col min="10497" max="10497" width="8.296875" style="84" customWidth="1"/>
    <col min="10498" max="10498" width="9.09765625" style="84" customWidth="1"/>
    <col min="10499" max="10499" width="8.09765625" style="84" bestFit="1" customWidth="1"/>
    <col min="10500" max="10500" width="8.796875" style="84" bestFit="1" customWidth="1"/>
    <col min="10501" max="10501" width="8.09765625" style="84" bestFit="1" customWidth="1"/>
    <col min="10502" max="10502" width="8.296875" style="84" bestFit="1" customWidth="1"/>
    <col min="10503" max="10503" width="7.5" style="84" bestFit="1" customWidth="1"/>
    <col min="10504" max="10504" width="11" style="84" bestFit="1" customWidth="1"/>
    <col min="10505" max="10508" width="10.09765625" style="84" bestFit="1" customWidth="1"/>
    <col min="10509" max="10752" width="10" style="84"/>
    <col min="10753" max="10753" width="8.296875" style="84" customWidth="1"/>
    <col min="10754" max="10754" width="9.09765625" style="84" customWidth="1"/>
    <col min="10755" max="10755" width="8.09765625" style="84" bestFit="1" customWidth="1"/>
    <col min="10756" max="10756" width="8.796875" style="84" bestFit="1" customWidth="1"/>
    <col min="10757" max="10757" width="8.09765625" style="84" bestFit="1" customWidth="1"/>
    <col min="10758" max="10758" width="8.296875" style="84" bestFit="1" customWidth="1"/>
    <col min="10759" max="10759" width="7.5" style="84" bestFit="1" customWidth="1"/>
    <col min="10760" max="10760" width="11" style="84" bestFit="1" customWidth="1"/>
    <col min="10761" max="10764" width="10.09765625" style="84" bestFit="1" customWidth="1"/>
    <col min="10765" max="11008" width="10" style="84"/>
    <col min="11009" max="11009" width="8.296875" style="84" customWidth="1"/>
    <col min="11010" max="11010" width="9.09765625" style="84" customWidth="1"/>
    <col min="11011" max="11011" width="8.09765625" style="84" bestFit="1" customWidth="1"/>
    <col min="11012" max="11012" width="8.796875" style="84" bestFit="1" customWidth="1"/>
    <col min="11013" max="11013" width="8.09765625" style="84" bestFit="1" customWidth="1"/>
    <col min="11014" max="11014" width="8.296875" style="84" bestFit="1" customWidth="1"/>
    <col min="11015" max="11015" width="7.5" style="84" bestFit="1" customWidth="1"/>
    <col min="11016" max="11016" width="11" style="84" bestFit="1" customWidth="1"/>
    <col min="11017" max="11020" width="10.09765625" style="84" bestFit="1" customWidth="1"/>
    <col min="11021" max="11264" width="11" style="84"/>
    <col min="11265" max="11265" width="8.296875" style="84" customWidth="1"/>
    <col min="11266" max="11266" width="9.09765625" style="84" customWidth="1"/>
    <col min="11267" max="11267" width="8.09765625" style="84" bestFit="1" customWidth="1"/>
    <col min="11268" max="11268" width="8.796875" style="84" bestFit="1" customWidth="1"/>
    <col min="11269" max="11269" width="8.09765625" style="84" bestFit="1" customWidth="1"/>
    <col min="11270" max="11270" width="8.296875" style="84" bestFit="1" customWidth="1"/>
    <col min="11271" max="11271" width="7.5" style="84" bestFit="1" customWidth="1"/>
    <col min="11272" max="11272" width="11" style="84" bestFit="1" customWidth="1"/>
    <col min="11273" max="11276" width="10.09765625" style="84" bestFit="1" customWidth="1"/>
    <col min="11277" max="11520" width="10" style="84"/>
    <col min="11521" max="11521" width="8.296875" style="84" customWidth="1"/>
    <col min="11522" max="11522" width="9.09765625" style="84" customWidth="1"/>
    <col min="11523" max="11523" width="8.09765625" style="84" bestFit="1" customWidth="1"/>
    <col min="11524" max="11524" width="8.796875" style="84" bestFit="1" customWidth="1"/>
    <col min="11525" max="11525" width="8.09765625" style="84" bestFit="1" customWidth="1"/>
    <col min="11526" max="11526" width="8.296875" style="84" bestFit="1" customWidth="1"/>
    <col min="11527" max="11527" width="7.5" style="84" bestFit="1" customWidth="1"/>
    <col min="11528" max="11528" width="11" style="84" bestFit="1" customWidth="1"/>
    <col min="11529" max="11532" width="10.09765625" style="84" bestFit="1" customWidth="1"/>
    <col min="11533" max="11776" width="10" style="84"/>
    <col min="11777" max="11777" width="8.296875" style="84" customWidth="1"/>
    <col min="11778" max="11778" width="9.09765625" style="84" customWidth="1"/>
    <col min="11779" max="11779" width="8.09765625" style="84" bestFit="1" customWidth="1"/>
    <col min="11780" max="11780" width="8.796875" style="84" bestFit="1" customWidth="1"/>
    <col min="11781" max="11781" width="8.09765625" style="84" bestFit="1" customWidth="1"/>
    <col min="11782" max="11782" width="8.296875" style="84" bestFit="1" customWidth="1"/>
    <col min="11783" max="11783" width="7.5" style="84" bestFit="1" customWidth="1"/>
    <col min="11784" max="11784" width="11" style="84" bestFit="1" customWidth="1"/>
    <col min="11785" max="11788" width="10.09765625" style="84" bestFit="1" customWidth="1"/>
    <col min="11789" max="12032" width="10" style="84"/>
    <col min="12033" max="12033" width="8.296875" style="84" customWidth="1"/>
    <col min="12034" max="12034" width="9.09765625" style="84" customWidth="1"/>
    <col min="12035" max="12035" width="8.09765625" style="84" bestFit="1" customWidth="1"/>
    <col min="12036" max="12036" width="8.796875" style="84" bestFit="1" customWidth="1"/>
    <col min="12037" max="12037" width="8.09765625" style="84" bestFit="1" customWidth="1"/>
    <col min="12038" max="12038" width="8.296875" style="84" bestFit="1" customWidth="1"/>
    <col min="12039" max="12039" width="7.5" style="84" bestFit="1" customWidth="1"/>
    <col min="12040" max="12040" width="11" style="84" bestFit="1" customWidth="1"/>
    <col min="12041" max="12044" width="10.09765625" style="84" bestFit="1" customWidth="1"/>
    <col min="12045" max="12288" width="11" style="84"/>
    <col min="12289" max="12289" width="8.296875" style="84" customWidth="1"/>
    <col min="12290" max="12290" width="9.09765625" style="84" customWidth="1"/>
    <col min="12291" max="12291" width="8.09765625" style="84" bestFit="1" customWidth="1"/>
    <col min="12292" max="12292" width="8.796875" style="84" bestFit="1" customWidth="1"/>
    <col min="12293" max="12293" width="8.09765625" style="84" bestFit="1" customWidth="1"/>
    <col min="12294" max="12294" width="8.296875" style="84" bestFit="1" customWidth="1"/>
    <col min="12295" max="12295" width="7.5" style="84" bestFit="1" customWidth="1"/>
    <col min="12296" max="12296" width="11" style="84" bestFit="1" customWidth="1"/>
    <col min="12297" max="12300" width="10.09765625" style="84" bestFit="1" customWidth="1"/>
    <col min="12301" max="12544" width="10" style="84"/>
    <col min="12545" max="12545" width="8.296875" style="84" customWidth="1"/>
    <col min="12546" max="12546" width="9.09765625" style="84" customWidth="1"/>
    <col min="12547" max="12547" width="8.09765625" style="84" bestFit="1" customWidth="1"/>
    <col min="12548" max="12548" width="8.796875" style="84" bestFit="1" customWidth="1"/>
    <col min="12549" max="12549" width="8.09765625" style="84" bestFit="1" customWidth="1"/>
    <col min="12550" max="12550" width="8.296875" style="84" bestFit="1" customWidth="1"/>
    <col min="12551" max="12551" width="7.5" style="84" bestFit="1" customWidth="1"/>
    <col min="12552" max="12552" width="11" style="84" bestFit="1" customWidth="1"/>
    <col min="12553" max="12556" width="10.09765625" style="84" bestFit="1" customWidth="1"/>
    <col min="12557" max="12800" width="10" style="84"/>
    <col min="12801" max="12801" width="8.296875" style="84" customWidth="1"/>
    <col min="12802" max="12802" width="9.09765625" style="84" customWidth="1"/>
    <col min="12803" max="12803" width="8.09765625" style="84" bestFit="1" customWidth="1"/>
    <col min="12804" max="12804" width="8.796875" style="84" bestFit="1" customWidth="1"/>
    <col min="12805" max="12805" width="8.09765625" style="84" bestFit="1" customWidth="1"/>
    <col min="12806" max="12806" width="8.296875" style="84" bestFit="1" customWidth="1"/>
    <col min="12807" max="12807" width="7.5" style="84" bestFit="1" customWidth="1"/>
    <col min="12808" max="12808" width="11" style="84" bestFit="1" customWidth="1"/>
    <col min="12809" max="12812" width="10.09765625" style="84" bestFit="1" customWidth="1"/>
    <col min="12813" max="13056" width="10" style="84"/>
    <col min="13057" max="13057" width="8.296875" style="84" customWidth="1"/>
    <col min="13058" max="13058" width="9.09765625" style="84" customWidth="1"/>
    <col min="13059" max="13059" width="8.09765625" style="84" bestFit="1" customWidth="1"/>
    <col min="13060" max="13060" width="8.796875" style="84" bestFit="1" customWidth="1"/>
    <col min="13061" max="13061" width="8.09765625" style="84" bestFit="1" customWidth="1"/>
    <col min="13062" max="13062" width="8.296875" style="84" bestFit="1" customWidth="1"/>
    <col min="13063" max="13063" width="7.5" style="84" bestFit="1" customWidth="1"/>
    <col min="13064" max="13064" width="11" style="84" bestFit="1" customWidth="1"/>
    <col min="13065" max="13068" width="10.09765625" style="84" bestFit="1" customWidth="1"/>
    <col min="13069" max="13312" width="11" style="84"/>
    <col min="13313" max="13313" width="8.296875" style="84" customWidth="1"/>
    <col min="13314" max="13314" width="9.09765625" style="84" customWidth="1"/>
    <col min="13315" max="13315" width="8.09765625" style="84" bestFit="1" customWidth="1"/>
    <col min="13316" max="13316" width="8.796875" style="84" bestFit="1" customWidth="1"/>
    <col min="13317" max="13317" width="8.09765625" style="84" bestFit="1" customWidth="1"/>
    <col min="13318" max="13318" width="8.296875" style="84" bestFit="1" customWidth="1"/>
    <col min="13319" max="13319" width="7.5" style="84" bestFit="1" customWidth="1"/>
    <col min="13320" max="13320" width="11" style="84" bestFit="1" customWidth="1"/>
    <col min="13321" max="13324" width="10.09765625" style="84" bestFit="1" customWidth="1"/>
    <col min="13325" max="13568" width="10" style="84"/>
    <col min="13569" max="13569" width="8.296875" style="84" customWidth="1"/>
    <col min="13570" max="13570" width="9.09765625" style="84" customWidth="1"/>
    <col min="13571" max="13571" width="8.09765625" style="84" bestFit="1" customWidth="1"/>
    <col min="13572" max="13572" width="8.796875" style="84" bestFit="1" customWidth="1"/>
    <col min="13573" max="13573" width="8.09765625" style="84" bestFit="1" customWidth="1"/>
    <col min="13574" max="13574" width="8.296875" style="84" bestFit="1" customWidth="1"/>
    <col min="13575" max="13575" width="7.5" style="84" bestFit="1" customWidth="1"/>
    <col min="13576" max="13576" width="11" style="84" bestFit="1" customWidth="1"/>
    <col min="13577" max="13580" width="10.09765625" style="84" bestFit="1" customWidth="1"/>
    <col min="13581" max="13824" width="10" style="84"/>
    <col min="13825" max="13825" width="8.296875" style="84" customWidth="1"/>
    <col min="13826" max="13826" width="9.09765625" style="84" customWidth="1"/>
    <col min="13827" max="13827" width="8.09765625" style="84" bestFit="1" customWidth="1"/>
    <col min="13828" max="13828" width="8.796875" style="84" bestFit="1" customWidth="1"/>
    <col min="13829" max="13829" width="8.09765625" style="84" bestFit="1" customWidth="1"/>
    <col min="13830" max="13830" width="8.296875" style="84" bestFit="1" customWidth="1"/>
    <col min="13831" max="13831" width="7.5" style="84" bestFit="1" customWidth="1"/>
    <col min="13832" max="13832" width="11" style="84" bestFit="1" customWidth="1"/>
    <col min="13833" max="13836" width="10.09765625" style="84" bestFit="1" customWidth="1"/>
    <col min="13837" max="14080" width="10" style="84"/>
    <col min="14081" max="14081" width="8.296875" style="84" customWidth="1"/>
    <col min="14082" max="14082" width="9.09765625" style="84" customWidth="1"/>
    <col min="14083" max="14083" width="8.09765625" style="84" bestFit="1" customWidth="1"/>
    <col min="14084" max="14084" width="8.796875" style="84" bestFit="1" customWidth="1"/>
    <col min="14085" max="14085" width="8.09765625" style="84" bestFit="1" customWidth="1"/>
    <col min="14086" max="14086" width="8.296875" style="84" bestFit="1" customWidth="1"/>
    <col min="14087" max="14087" width="7.5" style="84" bestFit="1" customWidth="1"/>
    <col min="14088" max="14088" width="11" style="84" bestFit="1" customWidth="1"/>
    <col min="14089" max="14092" width="10.09765625" style="84" bestFit="1" customWidth="1"/>
    <col min="14093" max="14336" width="11" style="84"/>
    <col min="14337" max="14337" width="8.296875" style="84" customWidth="1"/>
    <col min="14338" max="14338" width="9.09765625" style="84" customWidth="1"/>
    <col min="14339" max="14339" width="8.09765625" style="84" bestFit="1" customWidth="1"/>
    <col min="14340" max="14340" width="8.796875" style="84" bestFit="1" customWidth="1"/>
    <col min="14341" max="14341" width="8.09765625" style="84" bestFit="1" customWidth="1"/>
    <col min="14342" max="14342" width="8.296875" style="84" bestFit="1" customWidth="1"/>
    <col min="14343" max="14343" width="7.5" style="84" bestFit="1" customWidth="1"/>
    <col min="14344" max="14344" width="11" style="84" bestFit="1" customWidth="1"/>
    <col min="14345" max="14348" width="10.09765625" style="84" bestFit="1" customWidth="1"/>
    <col min="14349" max="14592" width="10" style="84"/>
    <col min="14593" max="14593" width="8.296875" style="84" customWidth="1"/>
    <col min="14594" max="14594" width="9.09765625" style="84" customWidth="1"/>
    <col min="14595" max="14595" width="8.09765625" style="84" bestFit="1" customWidth="1"/>
    <col min="14596" max="14596" width="8.796875" style="84" bestFit="1" customWidth="1"/>
    <col min="14597" max="14597" width="8.09765625" style="84" bestFit="1" customWidth="1"/>
    <col min="14598" max="14598" width="8.296875" style="84" bestFit="1" customWidth="1"/>
    <col min="14599" max="14599" width="7.5" style="84" bestFit="1" customWidth="1"/>
    <col min="14600" max="14600" width="11" style="84" bestFit="1" customWidth="1"/>
    <col min="14601" max="14604" width="10.09765625" style="84" bestFit="1" customWidth="1"/>
    <col min="14605" max="14848" width="10" style="84"/>
    <col min="14849" max="14849" width="8.296875" style="84" customWidth="1"/>
    <col min="14850" max="14850" width="9.09765625" style="84" customWidth="1"/>
    <col min="14851" max="14851" width="8.09765625" style="84" bestFit="1" customWidth="1"/>
    <col min="14852" max="14852" width="8.796875" style="84" bestFit="1" customWidth="1"/>
    <col min="14853" max="14853" width="8.09765625" style="84" bestFit="1" customWidth="1"/>
    <col min="14854" max="14854" width="8.296875" style="84" bestFit="1" customWidth="1"/>
    <col min="14855" max="14855" width="7.5" style="84" bestFit="1" customWidth="1"/>
    <col min="14856" max="14856" width="11" style="84" bestFit="1" customWidth="1"/>
    <col min="14857" max="14860" width="10.09765625" style="84" bestFit="1" customWidth="1"/>
    <col min="14861" max="15104" width="10" style="84"/>
    <col min="15105" max="15105" width="8.296875" style="84" customWidth="1"/>
    <col min="15106" max="15106" width="9.09765625" style="84" customWidth="1"/>
    <col min="15107" max="15107" width="8.09765625" style="84" bestFit="1" customWidth="1"/>
    <col min="15108" max="15108" width="8.796875" style="84" bestFit="1" customWidth="1"/>
    <col min="15109" max="15109" width="8.09765625" style="84" bestFit="1" customWidth="1"/>
    <col min="15110" max="15110" width="8.296875" style="84" bestFit="1" customWidth="1"/>
    <col min="15111" max="15111" width="7.5" style="84" bestFit="1" customWidth="1"/>
    <col min="15112" max="15112" width="11" style="84" bestFit="1" customWidth="1"/>
    <col min="15113" max="15116" width="10.09765625" style="84" bestFit="1" customWidth="1"/>
    <col min="15117" max="15360" width="11" style="84"/>
    <col min="15361" max="15361" width="8.296875" style="84" customWidth="1"/>
    <col min="15362" max="15362" width="9.09765625" style="84" customWidth="1"/>
    <col min="15363" max="15363" width="8.09765625" style="84" bestFit="1" customWidth="1"/>
    <col min="15364" max="15364" width="8.796875" style="84" bestFit="1" customWidth="1"/>
    <col min="15365" max="15365" width="8.09765625" style="84" bestFit="1" customWidth="1"/>
    <col min="15366" max="15366" width="8.296875" style="84" bestFit="1" customWidth="1"/>
    <col min="15367" max="15367" width="7.5" style="84" bestFit="1" customWidth="1"/>
    <col min="15368" max="15368" width="11" style="84" bestFit="1" customWidth="1"/>
    <col min="15369" max="15372" width="10.09765625" style="84" bestFit="1" customWidth="1"/>
    <col min="15373" max="15616" width="10" style="84"/>
    <col min="15617" max="15617" width="8.296875" style="84" customWidth="1"/>
    <col min="15618" max="15618" width="9.09765625" style="84" customWidth="1"/>
    <col min="15619" max="15619" width="8.09765625" style="84" bestFit="1" customWidth="1"/>
    <col min="15620" max="15620" width="8.796875" style="84" bestFit="1" customWidth="1"/>
    <col min="15621" max="15621" width="8.09765625" style="84" bestFit="1" customWidth="1"/>
    <col min="15622" max="15622" width="8.296875" style="84" bestFit="1" customWidth="1"/>
    <col min="15623" max="15623" width="7.5" style="84" bestFit="1" customWidth="1"/>
    <col min="15624" max="15624" width="11" style="84" bestFit="1" customWidth="1"/>
    <col min="15625" max="15628" width="10.09765625" style="84" bestFit="1" customWidth="1"/>
    <col min="15629" max="15872" width="10" style="84"/>
    <col min="15873" max="15873" width="8.296875" style="84" customWidth="1"/>
    <col min="15874" max="15874" width="9.09765625" style="84" customWidth="1"/>
    <col min="15875" max="15875" width="8.09765625" style="84" bestFit="1" customWidth="1"/>
    <col min="15876" max="15876" width="8.796875" style="84" bestFit="1" customWidth="1"/>
    <col min="15877" max="15877" width="8.09765625" style="84" bestFit="1" customWidth="1"/>
    <col min="15878" max="15878" width="8.296875" style="84" bestFit="1" customWidth="1"/>
    <col min="15879" max="15879" width="7.5" style="84" bestFit="1" customWidth="1"/>
    <col min="15880" max="15880" width="11" style="84" bestFit="1" customWidth="1"/>
    <col min="15881" max="15884" width="10.09765625" style="84" bestFit="1" customWidth="1"/>
    <col min="15885" max="16128" width="10" style="84"/>
    <col min="16129" max="16129" width="8.296875" style="84" customWidth="1"/>
    <col min="16130" max="16130" width="9.09765625" style="84" customWidth="1"/>
    <col min="16131" max="16131" width="8.09765625" style="84" bestFit="1" customWidth="1"/>
    <col min="16132" max="16132" width="8.796875" style="84" bestFit="1" customWidth="1"/>
    <col min="16133" max="16133" width="8.09765625" style="84" bestFit="1" customWidth="1"/>
    <col min="16134" max="16134" width="8.296875" style="84" bestFit="1" customWidth="1"/>
    <col min="16135" max="16135" width="7.5" style="84" bestFit="1" customWidth="1"/>
    <col min="16136" max="16136" width="11" style="84" bestFit="1" customWidth="1"/>
    <col min="16137" max="16140" width="10.09765625" style="84" bestFit="1" customWidth="1"/>
    <col min="16141" max="16384" width="11" style="84"/>
  </cols>
  <sheetData>
    <row r="1" spans="1:65" x14ac:dyDescent="0.25">
      <c r="A1" s="138" t="s">
        <v>6</v>
      </c>
    </row>
    <row r="2" spans="1:65" ht="15.6" x14ac:dyDescent="0.3">
      <c r="A2" s="139"/>
      <c r="B2" s="140"/>
      <c r="H2" s="79" t="s">
        <v>152</v>
      </c>
    </row>
    <row r="3" spans="1:65" s="81" customFormat="1" x14ac:dyDescent="0.25">
      <c r="A3" s="70"/>
      <c r="B3" s="782">
        <f>INDICE!A3</f>
        <v>44166</v>
      </c>
      <c r="C3" s="783"/>
      <c r="D3" s="783" t="s">
        <v>116</v>
      </c>
      <c r="E3" s="783"/>
      <c r="F3" s="783" t="s">
        <v>117</v>
      </c>
      <c r="G3" s="783"/>
      <c r="H3" s="78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432</v>
      </c>
      <c r="D4" s="82" t="s">
        <v>47</v>
      </c>
      <c r="E4" s="82" t="s">
        <v>432</v>
      </c>
      <c r="F4" s="82" t="s">
        <v>47</v>
      </c>
      <c r="G4" s="82"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161.30559</v>
      </c>
      <c r="C5" s="86">
        <v>-68.757610105464678</v>
      </c>
      <c r="D5" s="85">
        <v>2417.7533800000001</v>
      </c>
      <c r="E5" s="86">
        <v>-65.063372057257723</v>
      </c>
      <c r="F5" s="85">
        <v>2417.7533800000001</v>
      </c>
      <c r="G5" s="86">
        <v>-65.063372057257723</v>
      </c>
      <c r="H5" s="86">
        <v>99.992415434420153</v>
      </c>
    </row>
    <row r="6" spans="1:65" x14ac:dyDescent="0.25">
      <c r="A6" s="84" t="s">
        <v>142</v>
      </c>
      <c r="B6" s="96">
        <v>1.434E-2</v>
      </c>
      <c r="C6" s="357">
        <v>132.03883495145632</v>
      </c>
      <c r="D6" s="96">
        <v>0.18339000000000003</v>
      </c>
      <c r="E6" s="357">
        <v>-40.037274391838871</v>
      </c>
      <c r="F6" s="96">
        <v>0.18339000000000003</v>
      </c>
      <c r="G6" s="357">
        <v>-40.037274391838871</v>
      </c>
      <c r="H6" s="73">
        <v>7.5845655798517852E-3</v>
      </c>
    </row>
    <row r="7" spans="1:65" x14ac:dyDescent="0.25">
      <c r="A7" s="60" t="s">
        <v>115</v>
      </c>
      <c r="B7" s="61">
        <v>161.31993</v>
      </c>
      <c r="C7" s="87">
        <v>-68.755206660807147</v>
      </c>
      <c r="D7" s="61">
        <v>2417.9367699999998</v>
      </c>
      <c r="E7" s="87">
        <v>-65.062266102877302</v>
      </c>
      <c r="F7" s="61">
        <v>2417.9367699999998</v>
      </c>
      <c r="G7" s="87">
        <v>-65.062266102877302</v>
      </c>
      <c r="H7" s="87">
        <v>100</v>
      </c>
    </row>
    <row r="8" spans="1:65" x14ac:dyDescent="0.25">
      <c r="H8" s="79" t="s">
        <v>223</v>
      </c>
    </row>
    <row r="9" spans="1:65" x14ac:dyDescent="0.25">
      <c r="A9" s="80" t="s">
        <v>489</v>
      </c>
    </row>
    <row r="10" spans="1:65" x14ac:dyDescent="0.25">
      <c r="A10" s="133" t="s">
        <v>547</v>
      </c>
    </row>
    <row r="13" spans="1:65" x14ac:dyDescent="0.25">
      <c r="B13" s="85"/>
    </row>
  </sheetData>
  <mergeCells count="3">
    <mergeCell ref="B3:C3"/>
    <mergeCell ref="D3:E3"/>
    <mergeCell ref="F3:H3"/>
  </mergeCells>
  <conditionalFormatting sqref="B6">
    <cfRule type="cellIs" dxfId="117" priority="7" operator="between">
      <formula>0</formula>
      <formula>0.5</formula>
    </cfRule>
    <cfRule type="cellIs" dxfId="116" priority="8" operator="between">
      <formula>0</formula>
      <formula>0.49</formula>
    </cfRule>
  </conditionalFormatting>
  <conditionalFormatting sqref="D6">
    <cfRule type="cellIs" dxfId="115" priority="5" operator="between">
      <formula>0</formula>
      <formula>0.5</formula>
    </cfRule>
    <cfRule type="cellIs" dxfId="114" priority="6" operator="between">
      <formula>0</formula>
      <formula>0.49</formula>
    </cfRule>
  </conditionalFormatting>
  <conditionalFormatting sqref="F6">
    <cfRule type="cellIs" dxfId="113" priority="3" operator="between">
      <formula>0</formula>
      <formula>0.5</formula>
    </cfRule>
    <cfRule type="cellIs" dxfId="112" priority="4" operator="between">
      <formula>0</formula>
      <formula>0.49</formula>
    </cfRule>
  </conditionalFormatting>
  <conditionalFormatting sqref="H6">
    <cfRule type="cellIs" dxfId="111" priority="1" operator="between">
      <formula>0</formula>
      <formula>0.5</formula>
    </cfRule>
    <cfRule type="cellIs" dxfId="11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3.2" x14ac:dyDescent="0.25"/>
  <cols>
    <col min="1" max="1" width="25.59765625" style="84" customWidth="1"/>
    <col min="2" max="2" width="9.296875" style="84" customWidth="1"/>
    <col min="3" max="3" width="12.796875" style="84" customWidth="1"/>
    <col min="4" max="4" width="10.296875" style="84" customWidth="1"/>
    <col min="5" max="5" width="11.59765625" style="84" customWidth="1"/>
    <col min="6" max="6" width="10.296875" style="84" customWidth="1"/>
    <col min="7" max="7" width="11" style="84" customWidth="1"/>
    <col min="8" max="8" width="16.296875" style="84" customWidth="1"/>
    <col min="9" max="11" width="11" style="84"/>
    <col min="12" max="12" width="11.5" style="84" customWidth="1"/>
    <col min="13" max="66" width="11" style="84"/>
    <col min="67" max="256" width="10" style="84"/>
    <col min="257" max="257" width="19.59765625" style="84" customWidth="1"/>
    <col min="258" max="259" width="8.0976562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5" width="8.0976562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1" width="8.0976562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7" width="8.0976562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3" width="8.0976562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9" width="8.0976562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5" width="8.0976562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1" width="8.0976562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7" width="8.0976562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3" width="8.0976562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9" width="8.0976562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5" width="8.0976562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1" width="8.0976562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7" width="8.0976562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3" width="8.0976562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9" width="8.0976562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5" width="8.0976562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1" width="8.0976562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7" width="8.0976562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3" width="8.0976562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9" width="8.0976562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5" width="8.0976562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1" width="8.0976562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7" width="8.0976562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3" width="8.0976562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9" width="8.0976562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5" width="8.0976562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1" width="8.0976562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7" width="8.0976562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3" width="8.0976562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9" width="8.0976562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5" width="8.0976562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1" width="8.0976562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7" width="8.0976562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3" width="8.0976562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9" width="8.0976562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5" width="8.0976562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1" width="8.0976562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7" width="8.0976562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3" width="8.0976562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9" width="8.0976562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5" width="8.0976562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1" width="8.0976562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7" width="8.0976562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3" width="8.0976562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9" width="8.0976562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5" width="8.0976562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1" width="8.0976562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7" width="8.0976562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3" width="8.0976562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9" width="8.0976562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5" width="8.0976562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1" width="8.0976562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7" width="8.0976562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3" width="8.0976562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9" width="8.0976562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5" width="8.0976562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1" width="8.0976562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7" width="8.0976562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3" width="8.0976562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9" width="8.0976562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5" width="8.0976562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1" width="8.0976562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29</v>
      </c>
    </row>
    <row r="2" spans="1:65" ht="15.6" x14ac:dyDescent="0.3">
      <c r="A2" s="139"/>
      <c r="B2" s="140"/>
      <c r="H2" s="391" t="s">
        <v>152</v>
      </c>
    </row>
    <row r="3" spans="1:65" s="81" customFormat="1" x14ac:dyDescent="0.25">
      <c r="A3" s="70"/>
      <c r="B3" s="782">
        <f>INDICE!A3</f>
        <v>44166</v>
      </c>
      <c r="C3" s="783"/>
      <c r="D3" s="783" t="s">
        <v>116</v>
      </c>
      <c r="E3" s="783"/>
      <c r="F3" s="783" t="s">
        <v>117</v>
      </c>
      <c r="G3" s="783"/>
      <c r="H3" s="78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432</v>
      </c>
      <c r="D4" s="82" t="s">
        <v>47</v>
      </c>
      <c r="E4" s="82" t="s">
        <v>432</v>
      </c>
      <c r="F4" s="82" t="s">
        <v>47</v>
      </c>
      <c r="G4" s="83"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195</v>
      </c>
      <c r="B5" s="85">
        <v>127.07548</v>
      </c>
      <c r="C5" s="86">
        <v>-27.641803024507123</v>
      </c>
      <c r="D5" s="85">
        <v>1436.0968500000001</v>
      </c>
      <c r="E5" s="73">
        <v>-25.479571610119329</v>
      </c>
      <c r="F5" s="85">
        <v>1436.0968500000001</v>
      </c>
      <c r="G5" s="86">
        <v>-25.479571610119329</v>
      </c>
      <c r="H5" s="86">
        <v>24.807140212974318</v>
      </c>
    </row>
    <row r="6" spans="1:65" x14ac:dyDescent="0.25">
      <c r="A6" s="84" t="s">
        <v>196</v>
      </c>
      <c r="B6" s="85">
        <v>402.29364999999996</v>
      </c>
      <c r="C6" s="86">
        <v>3.9070171714286306</v>
      </c>
      <c r="D6" s="85">
        <v>4352.9495199999992</v>
      </c>
      <c r="E6" s="86">
        <v>-31.078033503563862</v>
      </c>
      <c r="F6" s="85">
        <v>4352.9495199999992</v>
      </c>
      <c r="G6" s="86">
        <v>-31.078033503563862</v>
      </c>
      <c r="H6" s="86">
        <v>75.192859787025668</v>
      </c>
    </row>
    <row r="7" spans="1:65" x14ac:dyDescent="0.25">
      <c r="A7" s="60" t="s">
        <v>449</v>
      </c>
      <c r="B7" s="61">
        <v>529.36913000000004</v>
      </c>
      <c r="C7" s="87">
        <v>-5.9379233340131021</v>
      </c>
      <c r="D7" s="61">
        <v>5789.04637</v>
      </c>
      <c r="E7" s="87">
        <v>-29.769159165366677</v>
      </c>
      <c r="F7" s="61">
        <v>5789.04637</v>
      </c>
      <c r="G7" s="87">
        <v>-29.769159165366677</v>
      </c>
      <c r="H7" s="87">
        <v>100</v>
      </c>
    </row>
    <row r="8" spans="1:65" x14ac:dyDescent="0.25">
      <c r="A8" s="66" t="s">
        <v>438</v>
      </c>
      <c r="B8" s="433">
        <v>377.88207999999997</v>
      </c>
      <c r="C8" s="635">
        <v>1.7783999509802819</v>
      </c>
      <c r="D8" s="433">
        <v>3964.7050099999997</v>
      </c>
      <c r="E8" s="635">
        <v>-30.697071283993083</v>
      </c>
      <c r="F8" s="433">
        <v>3964.7050099999997</v>
      </c>
      <c r="G8" s="635">
        <v>-30.697071283993083</v>
      </c>
      <c r="H8" s="635">
        <v>68.486323249126073</v>
      </c>
    </row>
    <row r="9" spans="1:65" x14ac:dyDescent="0.25">
      <c r="H9" s="79" t="s">
        <v>223</v>
      </c>
    </row>
    <row r="10" spans="1:65" x14ac:dyDescent="0.25">
      <c r="A10" s="80" t="s">
        <v>489</v>
      </c>
    </row>
    <row r="11" spans="1:65" x14ac:dyDescent="0.25">
      <c r="A11" s="80" t="s">
        <v>450</v>
      </c>
    </row>
    <row r="12" spans="1:65" x14ac:dyDescent="0.25">
      <c r="A12" s="133" t="s">
        <v>547</v>
      </c>
    </row>
  </sheetData>
  <mergeCells count="3">
    <mergeCell ref="B3:C3"/>
    <mergeCell ref="D3:E3"/>
    <mergeCell ref="F3:H3"/>
  </mergeCells>
  <conditionalFormatting sqref="E5">
    <cfRule type="cellIs" dxfId="10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3.2" x14ac:dyDescent="0.25"/>
  <cols>
    <col min="1" max="1" width="16.5" style="3" customWidth="1"/>
    <col min="2" max="2" width="11.5" style="3" customWidth="1"/>
    <col min="3" max="3" width="17.09765625" style="3" customWidth="1"/>
    <col min="4" max="4" width="8.5" style="3" customWidth="1"/>
    <col min="5" max="5" width="11" style="3"/>
    <col min="6" max="6" width="10.296875" style="3" customWidth="1"/>
    <col min="7" max="7" width="11.796875" style="3" customWidth="1"/>
    <col min="8" max="10" width="11" style="3"/>
    <col min="11" max="243" width="10" style="3"/>
    <col min="244" max="244" width="14.5" style="3" customWidth="1"/>
    <col min="245" max="245" width="9.59765625" style="3" customWidth="1"/>
    <col min="246" max="246" width="6.09765625" style="3" bestFit="1" customWidth="1"/>
    <col min="247" max="247" width="7.59765625" style="3" bestFit="1" customWidth="1"/>
    <col min="248" max="248" width="5.59765625" style="3" customWidth="1"/>
    <col min="249" max="249" width="6.59765625" style="3" bestFit="1" customWidth="1"/>
    <col min="250" max="250" width="7.59765625" style="3" bestFit="1" customWidth="1"/>
    <col min="251" max="251" width="11.09765625" style="3" bestFit="1" customWidth="1"/>
    <col min="252" max="252" width="5.59765625" style="3" customWidth="1"/>
    <col min="253" max="253" width="7.59765625" style="3" bestFit="1" customWidth="1"/>
    <col min="254" max="254" width="10.5" style="3" bestFit="1" customWidth="1"/>
    <col min="255" max="255" width="6.5" style="3" customWidth="1"/>
    <col min="256" max="257" width="8" style="3" bestFit="1" customWidth="1"/>
    <col min="258" max="258" width="8.09765625" style="3" customWidth="1"/>
    <col min="259" max="259" width="10.796875" style="3" bestFit="1" customWidth="1"/>
    <col min="260" max="260" width="7.5" style="3" customWidth="1"/>
    <col min="261" max="261" width="10" style="3"/>
    <col min="262" max="262" width="9.09765625" style="3" customWidth="1"/>
    <col min="263" max="263" width="10.5" style="3" bestFit="1" customWidth="1"/>
    <col min="264" max="499" width="10" style="3"/>
    <col min="500" max="500" width="14.5" style="3" customWidth="1"/>
    <col min="501" max="501" width="9.59765625" style="3" customWidth="1"/>
    <col min="502" max="502" width="6.09765625" style="3" bestFit="1" customWidth="1"/>
    <col min="503" max="503" width="7.59765625" style="3" bestFit="1" customWidth="1"/>
    <col min="504" max="504" width="5.59765625" style="3" customWidth="1"/>
    <col min="505" max="505" width="6.59765625" style="3" bestFit="1" customWidth="1"/>
    <col min="506" max="506" width="7.59765625" style="3" bestFit="1" customWidth="1"/>
    <col min="507" max="507" width="11.09765625" style="3" bestFit="1" customWidth="1"/>
    <col min="508" max="508" width="5.59765625" style="3" customWidth="1"/>
    <col min="509" max="509" width="7.59765625" style="3" bestFit="1" customWidth="1"/>
    <col min="510" max="510" width="10.5" style="3" bestFit="1" customWidth="1"/>
    <col min="511" max="511" width="6.5" style="3" customWidth="1"/>
    <col min="512" max="513" width="8" style="3" bestFit="1" customWidth="1"/>
    <col min="514" max="514" width="8.09765625" style="3" customWidth="1"/>
    <col min="515" max="515" width="10.796875" style="3" bestFit="1" customWidth="1"/>
    <col min="516" max="516" width="7.5" style="3" customWidth="1"/>
    <col min="517" max="517" width="10" style="3"/>
    <col min="518" max="518" width="9.09765625" style="3" customWidth="1"/>
    <col min="519" max="519" width="10.5" style="3" bestFit="1" customWidth="1"/>
    <col min="520" max="755" width="10" style="3"/>
    <col min="756" max="756" width="14.5" style="3" customWidth="1"/>
    <col min="757" max="757" width="9.59765625" style="3" customWidth="1"/>
    <col min="758" max="758" width="6.09765625" style="3" bestFit="1" customWidth="1"/>
    <col min="759" max="759" width="7.59765625" style="3" bestFit="1" customWidth="1"/>
    <col min="760" max="760" width="5.59765625" style="3" customWidth="1"/>
    <col min="761" max="761" width="6.59765625" style="3" bestFit="1" customWidth="1"/>
    <col min="762" max="762" width="7.59765625" style="3" bestFit="1" customWidth="1"/>
    <col min="763" max="763" width="11.09765625" style="3" bestFit="1" customWidth="1"/>
    <col min="764" max="764" width="5.59765625" style="3" customWidth="1"/>
    <col min="765" max="765" width="7.59765625" style="3" bestFit="1" customWidth="1"/>
    <col min="766" max="766" width="10.5" style="3" bestFit="1" customWidth="1"/>
    <col min="767" max="767" width="6.5" style="3" customWidth="1"/>
    <col min="768" max="769" width="8" style="3" bestFit="1" customWidth="1"/>
    <col min="770" max="770" width="8.09765625" style="3" customWidth="1"/>
    <col min="771" max="771" width="10.796875" style="3" bestFit="1" customWidth="1"/>
    <col min="772" max="772" width="7.5" style="3" customWidth="1"/>
    <col min="773" max="773" width="10" style="3"/>
    <col min="774" max="774" width="9.09765625" style="3" customWidth="1"/>
    <col min="775" max="775" width="10.5" style="3" bestFit="1" customWidth="1"/>
    <col min="776" max="1011" width="10" style="3"/>
    <col min="1012" max="1012" width="14.5" style="3" customWidth="1"/>
    <col min="1013" max="1013" width="9.59765625" style="3" customWidth="1"/>
    <col min="1014" max="1014" width="6.09765625" style="3" bestFit="1" customWidth="1"/>
    <col min="1015" max="1015" width="7.59765625" style="3" bestFit="1" customWidth="1"/>
    <col min="1016" max="1016" width="5.59765625" style="3" customWidth="1"/>
    <col min="1017" max="1017" width="6.59765625" style="3" bestFit="1" customWidth="1"/>
    <col min="1018" max="1018" width="7.59765625" style="3" bestFit="1" customWidth="1"/>
    <col min="1019" max="1019" width="11.09765625" style="3" bestFit="1" customWidth="1"/>
    <col min="1020" max="1020" width="5.59765625" style="3" customWidth="1"/>
    <col min="1021" max="1021" width="7.59765625" style="3" bestFit="1" customWidth="1"/>
    <col min="1022" max="1022" width="10.5" style="3" bestFit="1" customWidth="1"/>
    <col min="1023" max="1023" width="6.5" style="3" customWidth="1"/>
    <col min="1024" max="1025" width="8" style="3" bestFit="1" customWidth="1"/>
    <col min="1026" max="1026" width="8.09765625" style="3" customWidth="1"/>
    <col min="1027" max="1027" width="10.796875" style="3" bestFit="1" customWidth="1"/>
    <col min="1028" max="1028" width="7.5" style="3" customWidth="1"/>
    <col min="1029" max="1029" width="10" style="3"/>
    <col min="1030" max="1030" width="9.09765625" style="3" customWidth="1"/>
    <col min="1031" max="1031" width="10.5" style="3" bestFit="1" customWidth="1"/>
    <col min="1032" max="1267" width="10" style="3"/>
    <col min="1268" max="1268" width="14.5" style="3" customWidth="1"/>
    <col min="1269" max="1269" width="9.59765625" style="3" customWidth="1"/>
    <col min="1270" max="1270" width="6.09765625" style="3" bestFit="1" customWidth="1"/>
    <col min="1271" max="1271" width="7.59765625" style="3" bestFit="1" customWidth="1"/>
    <col min="1272" max="1272" width="5.59765625" style="3" customWidth="1"/>
    <col min="1273" max="1273" width="6.59765625" style="3" bestFit="1" customWidth="1"/>
    <col min="1274" max="1274" width="7.59765625" style="3" bestFit="1" customWidth="1"/>
    <col min="1275" max="1275" width="11.09765625" style="3" bestFit="1" customWidth="1"/>
    <col min="1276" max="1276" width="5.59765625" style="3" customWidth="1"/>
    <col min="1277" max="1277" width="7.59765625" style="3" bestFit="1" customWidth="1"/>
    <col min="1278" max="1278" width="10.5" style="3" bestFit="1" customWidth="1"/>
    <col min="1279" max="1279" width="6.5" style="3" customWidth="1"/>
    <col min="1280" max="1281" width="8" style="3" bestFit="1" customWidth="1"/>
    <col min="1282" max="1282" width="8.09765625" style="3" customWidth="1"/>
    <col min="1283" max="1283" width="10.796875" style="3" bestFit="1" customWidth="1"/>
    <col min="1284" max="1284" width="7.5" style="3" customWidth="1"/>
    <col min="1285" max="1285" width="10" style="3"/>
    <col min="1286" max="1286" width="9.09765625" style="3" customWidth="1"/>
    <col min="1287" max="1287" width="10.5" style="3" bestFit="1" customWidth="1"/>
    <col min="1288" max="1523" width="10" style="3"/>
    <col min="1524" max="1524" width="14.5" style="3" customWidth="1"/>
    <col min="1525" max="1525" width="9.59765625" style="3" customWidth="1"/>
    <col min="1526" max="1526" width="6.09765625" style="3" bestFit="1" customWidth="1"/>
    <col min="1527" max="1527" width="7.59765625" style="3" bestFit="1" customWidth="1"/>
    <col min="1528" max="1528" width="5.59765625" style="3" customWidth="1"/>
    <col min="1529" max="1529" width="6.59765625" style="3" bestFit="1" customWidth="1"/>
    <col min="1530" max="1530" width="7.59765625" style="3" bestFit="1" customWidth="1"/>
    <col min="1531" max="1531" width="11.09765625" style="3" bestFit="1" customWidth="1"/>
    <col min="1532" max="1532" width="5.59765625" style="3" customWidth="1"/>
    <col min="1533" max="1533" width="7.59765625" style="3" bestFit="1" customWidth="1"/>
    <col min="1534" max="1534" width="10.5" style="3" bestFit="1" customWidth="1"/>
    <col min="1535" max="1535" width="6.5" style="3" customWidth="1"/>
    <col min="1536" max="1537" width="8" style="3" bestFit="1" customWidth="1"/>
    <col min="1538" max="1538" width="8.09765625" style="3" customWidth="1"/>
    <col min="1539" max="1539" width="10.796875" style="3" bestFit="1" customWidth="1"/>
    <col min="1540" max="1540" width="7.5" style="3" customWidth="1"/>
    <col min="1541" max="1541" width="10" style="3"/>
    <col min="1542" max="1542" width="9.09765625" style="3" customWidth="1"/>
    <col min="1543" max="1543" width="10.5" style="3" bestFit="1" customWidth="1"/>
    <col min="1544" max="1779" width="10" style="3"/>
    <col min="1780" max="1780" width="14.5" style="3" customWidth="1"/>
    <col min="1781" max="1781" width="9.59765625" style="3" customWidth="1"/>
    <col min="1782" max="1782" width="6.09765625" style="3" bestFit="1" customWidth="1"/>
    <col min="1783" max="1783" width="7.59765625" style="3" bestFit="1" customWidth="1"/>
    <col min="1784" max="1784" width="5.59765625" style="3" customWidth="1"/>
    <col min="1785" max="1785" width="6.59765625" style="3" bestFit="1" customWidth="1"/>
    <col min="1786" max="1786" width="7.59765625" style="3" bestFit="1" customWidth="1"/>
    <col min="1787" max="1787" width="11.09765625" style="3" bestFit="1" customWidth="1"/>
    <col min="1788" max="1788" width="5.59765625" style="3" customWidth="1"/>
    <col min="1789" max="1789" width="7.59765625" style="3" bestFit="1" customWidth="1"/>
    <col min="1790" max="1790" width="10.5" style="3" bestFit="1" customWidth="1"/>
    <col min="1791" max="1791" width="6.5" style="3" customWidth="1"/>
    <col min="1792" max="1793" width="8" style="3" bestFit="1" customWidth="1"/>
    <col min="1794" max="1794" width="8.09765625" style="3" customWidth="1"/>
    <col min="1795" max="1795" width="10.796875" style="3" bestFit="1" customWidth="1"/>
    <col min="1796" max="1796" width="7.5" style="3" customWidth="1"/>
    <col min="1797" max="1797" width="10" style="3"/>
    <col min="1798" max="1798" width="9.09765625" style="3" customWidth="1"/>
    <col min="1799" max="1799" width="10.5" style="3" bestFit="1" customWidth="1"/>
    <col min="1800" max="2035" width="10" style="3"/>
    <col min="2036" max="2036" width="14.5" style="3" customWidth="1"/>
    <col min="2037" max="2037" width="9.59765625" style="3" customWidth="1"/>
    <col min="2038" max="2038" width="6.09765625" style="3" bestFit="1" customWidth="1"/>
    <col min="2039" max="2039" width="7.59765625" style="3" bestFit="1" customWidth="1"/>
    <col min="2040" max="2040" width="5.59765625" style="3" customWidth="1"/>
    <col min="2041" max="2041" width="6.59765625" style="3" bestFit="1" customWidth="1"/>
    <col min="2042" max="2042" width="7.59765625" style="3" bestFit="1" customWidth="1"/>
    <col min="2043" max="2043" width="11.09765625" style="3" bestFit="1" customWidth="1"/>
    <col min="2044" max="2044" width="5.59765625" style="3" customWidth="1"/>
    <col min="2045" max="2045" width="7.59765625" style="3" bestFit="1" customWidth="1"/>
    <col min="2046" max="2046" width="10.5" style="3" bestFit="1" customWidth="1"/>
    <col min="2047" max="2047" width="6.5" style="3" customWidth="1"/>
    <col min="2048" max="2049" width="8" style="3" bestFit="1" customWidth="1"/>
    <col min="2050" max="2050" width="8.09765625" style="3" customWidth="1"/>
    <col min="2051" max="2051" width="10.796875" style="3" bestFit="1" customWidth="1"/>
    <col min="2052" max="2052" width="7.5" style="3" customWidth="1"/>
    <col min="2053" max="2053" width="10" style="3"/>
    <col min="2054" max="2054" width="9.09765625" style="3" customWidth="1"/>
    <col min="2055" max="2055" width="10.5" style="3" bestFit="1" customWidth="1"/>
    <col min="2056" max="2291" width="10" style="3"/>
    <col min="2292" max="2292" width="14.5" style="3" customWidth="1"/>
    <col min="2293" max="2293" width="9.59765625" style="3" customWidth="1"/>
    <col min="2294" max="2294" width="6.09765625" style="3" bestFit="1" customWidth="1"/>
    <col min="2295" max="2295" width="7.59765625" style="3" bestFit="1" customWidth="1"/>
    <col min="2296" max="2296" width="5.59765625" style="3" customWidth="1"/>
    <col min="2297" max="2297" width="6.59765625" style="3" bestFit="1" customWidth="1"/>
    <col min="2298" max="2298" width="7.59765625" style="3" bestFit="1" customWidth="1"/>
    <col min="2299" max="2299" width="11.09765625" style="3" bestFit="1" customWidth="1"/>
    <col min="2300" max="2300" width="5.59765625" style="3" customWidth="1"/>
    <col min="2301" max="2301" width="7.59765625" style="3" bestFit="1" customWidth="1"/>
    <col min="2302" max="2302" width="10.5" style="3" bestFit="1" customWidth="1"/>
    <col min="2303" max="2303" width="6.5" style="3" customWidth="1"/>
    <col min="2304" max="2305" width="8" style="3" bestFit="1" customWidth="1"/>
    <col min="2306" max="2306" width="8.09765625" style="3" customWidth="1"/>
    <col min="2307" max="2307" width="10.796875" style="3" bestFit="1" customWidth="1"/>
    <col min="2308" max="2308" width="7.5" style="3" customWidth="1"/>
    <col min="2309" max="2309" width="10" style="3"/>
    <col min="2310" max="2310" width="9.09765625" style="3" customWidth="1"/>
    <col min="2311" max="2311" width="10.5" style="3" bestFit="1" customWidth="1"/>
    <col min="2312" max="2547" width="10" style="3"/>
    <col min="2548" max="2548" width="14.5" style="3" customWidth="1"/>
    <col min="2549" max="2549" width="9.59765625" style="3" customWidth="1"/>
    <col min="2550" max="2550" width="6.09765625" style="3" bestFit="1" customWidth="1"/>
    <col min="2551" max="2551" width="7.59765625" style="3" bestFit="1" customWidth="1"/>
    <col min="2552" max="2552" width="5.59765625" style="3" customWidth="1"/>
    <col min="2553" max="2553" width="6.59765625" style="3" bestFit="1" customWidth="1"/>
    <col min="2554" max="2554" width="7.59765625" style="3" bestFit="1" customWidth="1"/>
    <col min="2555" max="2555" width="11.09765625" style="3" bestFit="1" customWidth="1"/>
    <col min="2556" max="2556" width="5.59765625" style="3" customWidth="1"/>
    <col min="2557" max="2557" width="7.59765625" style="3" bestFit="1" customWidth="1"/>
    <col min="2558" max="2558" width="10.5" style="3" bestFit="1" customWidth="1"/>
    <col min="2559" max="2559" width="6.5" style="3" customWidth="1"/>
    <col min="2560" max="2561" width="8" style="3" bestFit="1" customWidth="1"/>
    <col min="2562" max="2562" width="8.09765625" style="3" customWidth="1"/>
    <col min="2563" max="2563" width="10.796875" style="3" bestFit="1" customWidth="1"/>
    <col min="2564" max="2564" width="7.5" style="3" customWidth="1"/>
    <col min="2565" max="2565" width="10" style="3"/>
    <col min="2566" max="2566" width="9.09765625" style="3" customWidth="1"/>
    <col min="2567" max="2567" width="10.5" style="3" bestFit="1" customWidth="1"/>
    <col min="2568" max="2803" width="10" style="3"/>
    <col min="2804" max="2804" width="14.5" style="3" customWidth="1"/>
    <col min="2805" max="2805" width="9.59765625" style="3" customWidth="1"/>
    <col min="2806" max="2806" width="6.09765625" style="3" bestFit="1" customWidth="1"/>
    <col min="2807" max="2807" width="7.59765625" style="3" bestFit="1" customWidth="1"/>
    <col min="2808" max="2808" width="5.59765625" style="3" customWidth="1"/>
    <col min="2809" max="2809" width="6.59765625" style="3" bestFit="1" customWidth="1"/>
    <col min="2810" max="2810" width="7.59765625" style="3" bestFit="1" customWidth="1"/>
    <col min="2811" max="2811" width="11.09765625" style="3" bestFit="1" customWidth="1"/>
    <col min="2812" max="2812" width="5.59765625" style="3" customWidth="1"/>
    <col min="2813" max="2813" width="7.59765625" style="3" bestFit="1" customWidth="1"/>
    <col min="2814" max="2814" width="10.5" style="3" bestFit="1" customWidth="1"/>
    <col min="2815" max="2815" width="6.5" style="3" customWidth="1"/>
    <col min="2816" max="2817" width="8" style="3" bestFit="1" customWidth="1"/>
    <col min="2818" max="2818" width="8.09765625" style="3" customWidth="1"/>
    <col min="2819" max="2819" width="10.796875" style="3" bestFit="1" customWidth="1"/>
    <col min="2820" max="2820" width="7.5" style="3" customWidth="1"/>
    <col min="2821" max="2821" width="10" style="3"/>
    <col min="2822" max="2822" width="9.09765625" style="3" customWidth="1"/>
    <col min="2823" max="2823" width="10.5" style="3" bestFit="1" customWidth="1"/>
    <col min="2824" max="3059" width="10" style="3"/>
    <col min="3060" max="3060" width="14.5" style="3" customWidth="1"/>
    <col min="3061" max="3061" width="9.59765625" style="3" customWidth="1"/>
    <col min="3062" max="3062" width="6.09765625" style="3" bestFit="1" customWidth="1"/>
    <col min="3063" max="3063" width="7.59765625" style="3" bestFit="1" customWidth="1"/>
    <col min="3064" max="3064" width="5.59765625" style="3" customWidth="1"/>
    <col min="3065" max="3065" width="6.59765625" style="3" bestFit="1" customWidth="1"/>
    <col min="3066" max="3066" width="7.59765625" style="3" bestFit="1" customWidth="1"/>
    <col min="3067" max="3067" width="11.09765625" style="3" bestFit="1" customWidth="1"/>
    <col min="3068" max="3068" width="5.59765625" style="3" customWidth="1"/>
    <col min="3069" max="3069" width="7.59765625" style="3" bestFit="1" customWidth="1"/>
    <col min="3070" max="3070" width="10.5" style="3" bestFit="1" customWidth="1"/>
    <col min="3071" max="3071" width="6.5" style="3" customWidth="1"/>
    <col min="3072" max="3073" width="8" style="3" bestFit="1" customWidth="1"/>
    <col min="3074" max="3074" width="8.09765625" style="3" customWidth="1"/>
    <col min="3075" max="3075" width="10.796875" style="3" bestFit="1" customWidth="1"/>
    <col min="3076" max="3076" width="7.5" style="3" customWidth="1"/>
    <col min="3077" max="3077" width="10" style="3"/>
    <col min="3078" max="3078" width="9.09765625" style="3" customWidth="1"/>
    <col min="3079" max="3079" width="10.5" style="3" bestFit="1" customWidth="1"/>
    <col min="3080" max="3315" width="10" style="3"/>
    <col min="3316" max="3316" width="14.5" style="3" customWidth="1"/>
    <col min="3317" max="3317" width="9.59765625" style="3" customWidth="1"/>
    <col min="3318" max="3318" width="6.09765625" style="3" bestFit="1" customWidth="1"/>
    <col min="3319" max="3319" width="7.59765625" style="3" bestFit="1" customWidth="1"/>
    <col min="3320" max="3320" width="5.59765625" style="3" customWidth="1"/>
    <col min="3321" max="3321" width="6.59765625" style="3" bestFit="1" customWidth="1"/>
    <col min="3322" max="3322" width="7.59765625" style="3" bestFit="1" customWidth="1"/>
    <col min="3323" max="3323" width="11.09765625" style="3" bestFit="1" customWidth="1"/>
    <col min="3324" max="3324" width="5.59765625" style="3" customWidth="1"/>
    <col min="3325" max="3325" width="7.59765625" style="3" bestFit="1" customWidth="1"/>
    <col min="3326" max="3326" width="10.5" style="3" bestFit="1" customWidth="1"/>
    <col min="3327" max="3327" width="6.5" style="3" customWidth="1"/>
    <col min="3328" max="3329" width="8" style="3" bestFit="1" customWidth="1"/>
    <col min="3330" max="3330" width="8.09765625" style="3" customWidth="1"/>
    <col min="3331" max="3331" width="10.796875" style="3" bestFit="1" customWidth="1"/>
    <col min="3332" max="3332" width="7.5" style="3" customWidth="1"/>
    <col min="3333" max="3333" width="10" style="3"/>
    <col min="3334" max="3334" width="9.09765625" style="3" customWidth="1"/>
    <col min="3335" max="3335" width="10.5" style="3" bestFit="1" customWidth="1"/>
    <col min="3336" max="3571" width="10" style="3"/>
    <col min="3572" max="3572" width="14.5" style="3" customWidth="1"/>
    <col min="3573" max="3573" width="9.59765625" style="3" customWidth="1"/>
    <col min="3574" max="3574" width="6.09765625" style="3" bestFit="1" customWidth="1"/>
    <col min="3575" max="3575" width="7.59765625" style="3" bestFit="1" customWidth="1"/>
    <col min="3576" max="3576" width="5.59765625" style="3" customWidth="1"/>
    <col min="3577" max="3577" width="6.59765625" style="3" bestFit="1" customWidth="1"/>
    <col min="3578" max="3578" width="7.59765625" style="3" bestFit="1" customWidth="1"/>
    <col min="3579" max="3579" width="11.09765625" style="3" bestFit="1" customWidth="1"/>
    <col min="3580" max="3580" width="5.59765625" style="3" customWidth="1"/>
    <col min="3581" max="3581" width="7.59765625" style="3" bestFit="1" customWidth="1"/>
    <col min="3582" max="3582" width="10.5" style="3" bestFit="1" customWidth="1"/>
    <col min="3583" max="3583" width="6.5" style="3" customWidth="1"/>
    <col min="3584" max="3585" width="8" style="3" bestFit="1" customWidth="1"/>
    <col min="3586" max="3586" width="8.09765625" style="3" customWidth="1"/>
    <col min="3587" max="3587" width="10.796875" style="3" bestFit="1" customWidth="1"/>
    <col min="3588" max="3588" width="7.5" style="3" customWidth="1"/>
    <col min="3589" max="3589" width="10" style="3"/>
    <col min="3590" max="3590" width="9.09765625" style="3" customWidth="1"/>
    <col min="3591" max="3591" width="10.5" style="3" bestFit="1" customWidth="1"/>
    <col min="3592" max="3827" width="10" style="3"/>
    <col min="3828" max="3828" width="14.5" style="3" customWidth="1"/>
    <col min="3829" max="3829" width="9.59765625" style="3" customWidth="1"/>
    <col min="3830" max="3830" width="6.09765625" style="3" bestFit="1" customWidth="1"/>
    <col min="3831" max="3831" width="7.59765625" style="3" bestFit="1" customWidth="1"/>
    <col min="3832" max="3832" width="5.59765625" style="3" customWidth="1"/>
    <col min="3833" max="3833" width="6.59765625" style="3" bestFit="1" customWidth="1"/>
    <col min="3834" max="3834" width="7.59765625" style="3" bestFit="1" customWidth="1"/>
    <col min="3835" max="3835" width="11.09765625" style="3" bestFit="1" customWidth="1"/>
    <col min="3836" max="3836" width="5.59765625" style="3" customWidth="1"/>
    <col min="3837" max="3837" width="7.59765625" style="3" bestFit="1" customWidth="1"/>
    <col min="3838" max="3838" width="10.5" style="3" bestFit="1" customWidth="1"/>
    <col min="3839" max="3839" width="6.5" style="3" customWidth="1"/>
    <col min="3840" max="3841" width="8" style="3" bestFit="1" customWidth="1"/>
    <col min="3842" max="3842" width="8.09765625" style="3" customWidth="1"/>
    <col min="3843" max="3843" width="10.796875" style="3" bestFit="1" customWidth="1"/>
    <col min="3844" max="3844" width="7.5" style="3" customWidth="1"/>
    <col min="3845" max="3845" width="10" style="3"/>
    <col min="3846" max="3846" width="9.09765625" style="3" customWidth="1"/>
    <col min="3847" max="3847" width="10.5" style="3" bestFit="1" customWidth="1"/>
    <col min="3848" max="4083" width="10" style="3"/>
    <col min="4084" max="4084" width="14.5" style="3" customWidth="1"/>
    <col min="4085" max="4085" width="9.59765625" style="3" customWidth="1"/>
    <col min="4086" max="4086" width="6.09765625" style="3" bestFit="1" customWidth="1"/>
    <col min="4087" max="4087" width="7.59765625" style="3" bestFit="1" customWidth="1"/>
    <col min="4088" max="4088" width="5.59765625" style="3" customWidth="1"/>
    <col min="4089" max="4089" width="6.59765625" style="3" bestFit="1" customWidth="1"/>
    <col min="4090" max="4090" width="7.59765625" style="3" bestFit="1" customWidth="1"/>
    <col min="4091" max="4091" width="11.09765625" style="3" bestFit="1" customWidth="1"/>
    <col min="4092" max="4092" width="5.59765625" style="3" customWidth="1"/>
    <col min="4093" max="4093" width="7.59765625" style="3" bestFit="1" customWidth="1"/>
    <col min="4094" max="4094" width="10.5" style="3" bestFit="1" customWidth="1"/>
    <col min="4095" max="4095" width="6.5" style="3" customWidth="1"/>
    <col min="4096" max="4097" width="8" style="3" bestFit="1" customWidth="1"/>
    <col min="4098" max="4098" width="8.09765625" style="3" customWidth="1"/>
    <col min="4099" max="4099" width="10.796875" style="3" bestFit="1" customWidth="1"/>
    <col min="4100" max="4100" width="7.5" style="3" customWidth="1"/>
    <col min="4101" max="4101" width="10" style="3"/>
    <col min="4102" max="4102" width="9.09765625" style="3" customWidth="1"/>
    <col min="4103" max="4103" width="10.5" style="3" bestFit="1" customWidth="1"/>
    <col min="4104" max="4339" width="10" style="3"/>
    <col min="4340" max="4340" width="14.5" style="3" customWidth="1"/>
    <col min="4341" max="4341" width="9.59765625" style="3" customWidth="1"/>
    <col min="4342" max="4342" width="6.09765625" style="3" bestFit="1" customWidth="1"/>
    <col min="4343" max="4343" width="7.59765625" style="3" bestFit="1" customWidth="1"/>
    <col min="4344" max="4344" width="5.59765625" style="3" customWidth="1"/>
    <col min="4345" max="4345" width="6.59765625" style="3" bestFit="1" customWidth="1"/>
    <col min="4346" max="4346" width="7.59765625" style="3" bestFit="1" customWidth="1"/>
    <col min="4347" max="4347" width="11.09765625" style="3" bestFit="1" customWidth="1"/>
    <col min="4348" max="4348" width="5.59765625" style="3" customWidth="1"/>
    <col min="4349" max="4349" width="7.59765625" style="3" bestFit="1" customWidth="1"/>
    <col min="4350" max="4350" width="10.5" style="3" bestFit="1" customWidth="1"/>
    <col min="4351" max="4351" width="6.5" style="3" customWidth="1"/>
    <col min="4352" max="4353" width="8" style="3" bestFit="1" customWidth="1"/>
    <col min="4354" max="4354" width="8.09765625" style="3" customWidth="1"/>
    <col min="4355" max="4355" width="10.796875" style="3" bestFit="1" customWidth="1"/>
    <col min="4356" max="4356" width="7.5" style="3" customWidth="1"/>
    <col min="4357" max="4357" width="10" style="3"/>
    <col min="4358" max="4358" width="9.09765625" style="3" customWidth="1"/>
    <col min="4359" max="4359" width="10.5" style="3" bestFit="1" customWidth="1"/>
    <col min="4360" max="4595" width="10" style="3"/>
    <col min="4596" max="4596" width="14.5" style="3" customWidth="1"/>
    <col min="4597" max="4597" width="9.59765625" style="3" customWidth="1"/>
    <col min="4598" max="4598" width="6.09765625" style="3" bestFit="1" customWidth="1"/>
    <col min="4599" max="4599" width="7.59765625" style="3" bestFit="1" customWidth="1"/>
    <col min="4600" max="4600" width="5.59765625" style="3" customWidth="1"/>
    <col min="4601" max="4601" width="6.59765625" style="3" bestFit="1" customWidth="1"/>
    <col min="4602" max="4602" width="7.59765625" style="3" bestFit="1" customWidth="1"/>
    <col min="4603" max="4603" width="11.09765625" style="3" bestFit="1" customWidth="1"/>
    <col min="4604" max="4604" width="5.59765625" style="3" customWidth="1"/>
    <col min="4605" max="4605" width="7.59765625" style="3" bestFit="1" customWidth="1"/>
    <col min="4606" max="4606" width="10.5" style="3" bestFit="1" customWidth="1"/>
    <col min="4607" max="4607" width="6.5" style="3" customWidth="1"/>
    <col min="4608" max="4609" width="8" style="3" bestFit="1" customWidth="1"/>
    <col min="4610" max="4610" width="8.09765625" style="3" customWidth="1"/>
    <col min="4611" max="4611" width="10.796875" style="3" bestFit="1" customWidth="1"/>
    <col min="4612" max="4612" width="7.5" style="3" customWidth="1"/>
    <col min="4613" max="4613" width="10" style="3"/>
    <col min="4614" max="4614" width="9.09765625" style="3" customWidth="1"/>
    <col min="4615" max="4615" width="10.5" style="3" bestFit="1" customWidth="1"/>
    <col min="4616" max="4851" width="10" style="3"/>
    <col min="4852" max="4852" width="14.5" style="3" customWidth="1"/>
    <col min="4853" max="4853" width="9.59765625" style="3" customWidth="1"/>
    <col min="4854" max="4854" width="6.09765625" style="3" bestFit="1" customWidth="1"/>
    <col min="4855" max="4855" width="7.59765625" style="3" bestFit="1" customWidth="1"/>
    <col min="4856" max="4856" width="5.59765625" style="3" customWidth="1"/>
    <col min="4857" max="4857" width="6.59765625" style="3" bestFit="1" customWidth="1"/>
    <col min="4858" max="4858" width="7.59765625" style="3" bestFit="1" customWidth="1"/>
    <col min="4859" max="4859" width="11.09765625" style="3" bestFit="1" customWidth="1"/>
    <col min="4860" max="4860" width="5.59765625" style="3" customWidth="1"/>
    <col min="4861" max="4861" width="7.59765625" style="3" bestFit="1" customWidth="1"/>
    <col min="4862" max="4862" width="10.5" style="3" bestFit="1" customWidth="1"/>
    <col min="4863" max="4863" width="6.5" style="3" customWidth="1"/>
    <col min="4864" max="4865" width="8" style="3" bestFit="1" customWidth="1"/>
    <col min="4866" max="4866" width="8.09765625" style="3" customWidth="1"/>
    <col min="4867" max="4867" width="10.796875" style="3" bestFit="1" customWidth="1"/>
    <col min="4868" max="4868" width="7.5" style="3" customWidth="1"/>
    <col min="4869" max="4869" width="10" style="3"/>
    <col min="4870" max="4870" width="9.09765625" style="3" customWidth="1"/>
    <col min="4871" max="4871" width="10.5" style="3" bestFit="1" customWidth="1"/>
    <col min="4872" max="5107" width="10" style="3"/>
    <col min="5108" max="5108" width="14.5" style="3" customWidth="1"/>
    <col min="5109" max="5109" width="9.59765625" style="3" customWidth="1"/>
    <col min="5110" max="5110" width="6.09765625" style="3" bestFit="1" customWidth="1"/>
    <col min="5111" max="5111" width="7.59765625" style="3" bestFit="1" customWidth="1"/>
    <col min="5112" max="5112" width="5.59765625" style="3" customWidth="1"/>
    <col min="5113" max="5113" width="6.59765625" style="3" bestFit="1" customWidth="1"/>
    <col min="5114" max="5114" width="7.59765625" style="3" bestFit="1" customWidth="1"/>
    <col min="5115" max="5115" width="11.09765625" style="3" bestFit="1" customWidth="1"/>
    <col min="5116" max="5116" width="5.59765625" style="3" customWidth="1"/>
    <col min="5117" max="5117" width="7.59765625" style="3" bestFit="1" customWidth="1"/>
    <col min="5118" max="5118" width="10.5" style="3" bestFit="1" customWidth="1"/>
    <col min="5119" max="5119" width="6.5" style="3" customWidth="1"/>
    <col min="5120" max="5121" width="8" style="3" bestFit="1" customWidth="1"/>
    <col min="5122" max="5122" width="8.09765625" style="3" customWidth="1"/>
    <col min="5123" max="5123" width="10.796875" style="3" bestFit="1" customWidth="1"/>
    <col min="5124" max="5124" width="7.5" style="3" customWidth="1"/>
    <col min="5125" max="5125" width="10" style="3"/>
    <col min="5126" max="5126" width="9.09765625" style="3" customWidth="1"/>
    <col min="5127" max="5127" width="10.5" style="3" bestFit="1" customWidth="1"/>
    <col min="5128" max="5363" width="10" style="3"/>
    <col min="5364" max="5364" width="14.5" style="3" customWidth="1"/>
    <col min="5365" max="5365" width="9.59765625" style="3" customWidth="1"/>
    <col min="5366" max="5366" width="6.09765625" style="3" bestFit="1" customWidth="1"/>
    <col min="5367" max="5367" width="7.59765625" style="3" bestFit="1" customWidth="1"/>
    <col min="5368" max="5368" width="5.59765625" style="3" customWidth="1"/>
    <col min="5369" max="5369" width="6.59765625" style="3" bestFit="1" customWidth="1"/>
    <col min="5370" max="5370" width="7.59765625" style="3" bestFit="1" customWidth="1"/>
    <col min="5371" max="5371" width="11.09765625" style="3" bestFit="1" customWidth="1"/>
    <col min="5372" max="5372" width="5.59765625" style="3" customWidth="1"/>
    <col min="5373" max="5373" width="7.59765625" style="3" bestFit="1" customWidth="1"/>
    <col min="5374" max="5374" width="10.5" style="3" bestFit="1" customWidth="1"/>
    <col min="5375" max="5375" width="6.5" style="3" customWidth="1"/>
    <col min="5376" max="5377" width="8" style="3" bestFit="1" customWidth="1"/>
    <col min="5378" max="5378" width="8.09765625" style="3" customWidth="1"/>
    <col min="5379" max="5379" width="10.796875" style="3" bestFit="1" customWidth="1"/>
    <col min="5380" max="5380" width="7.5" style="3" customWidth="1"/>
    <col min="5381" max="5381" width="10" style="3"/>
    <col min="5382" max="5382" width="9.09765625" style="3" customWidth="1"/>
    <col min="5383" max="5383" width="10.5" style="3" bestFit="1" customWidth="1"/>
    <col min="5384" max="5619" width="10" style="3"/>
    <col min="5620" max="5620" width="14.5" style="3" customWidth="1"/>
    <col min="5621" max="5621" width="9.59765625" style="3" customWidth="1"/>
    <col min="5622" max="5622" width="6.09765625" style="3" bestFit="1" customWidth="1"/>
    <col min="5623" max="5623" width="7.59765625" style="3" bestFit="1" customWidth="1"/>
    <col min="5624" max="5624" width="5.59765625" style="3" customWidth="1"/>
    <col min="5625" max="5625" width="6.59765625" style="3" bestFit="1" customWidth="1"/>
    <col min="5626" max="5626" width="7.59765625" style="3" bestFit="1" customWidth="1"/>
    <col min="5627" max="5627" width="11.09765625" style="3" bestFit="1" customWidth="1"/>
    <col min="5628" max="5628" width="5.59765625" style="3" customWidth="1"/>
    <col min="5629" max="5629" width="7.59765625" style="3" bestFit="1" customWidth="1"/>
    <col min="5630" max="5630" width="10.5" style="3" bestFit="1" customWidth="1"/>
    <col min="5631" max="5631" width="6.5" style="3" customWidth="1"/>
    <col min="5632" max="5633" width="8" style="3" bestFit="1" customWidth="1"/>
    <col min="5634" max="5634" width="8.09765625" style="3" customWidth="1"/>
    <col min="5635" max="5635" width="10.796875" style="3" bestFit="1" customWidth="1"/>
    <col min="5636" max="5636" width="7.5" style="3" customWidth="1"/>
    <col min="5637" max="5637" width="10" style="3"/>
    <col min="5638" max="5638" width="9.09765625" style="3" customWidth="1"/>
    <col min="5639" max="5639" width="10.5" style="3" bestFit="1" customWidth="1"/>
    <col min="5640" max="5875" width="10" style="3"/>
    <col min="5876" max="5876" width="14.5" style="3" customWidth="1"/>
    <col min="5877" max="5877" width="9.59765625" style="3" customWidth="1"/>
    <col min="5878" max="5878" width="6.09765625" style="3" bestFit="1" customWidth="1"/>
    <col min="5879" max="5879" width="7.59765625" style="3" bestFit="1" customWidth="1"/>
    <col min="5880" max="5880" width="5.59765625" style="3" customWidth="1"/>
    <col min="5881" max="5881" width="6.59765625" style="3" bestFit="1" customWidth="1"/>
    <col min="5882" max="5882" width="7.59765625" style="3" bestFit="1" customWidth="1"/>
    <col min="5883" max="5883" width="11.09765625" style="3" bestFit="1" customWidth="1"/>
    <col min="5884" max="5884" width="5.59765625" style="3" customWidth="1"/>
    <col min="5885" max="5885" width="7.59765625" style="3" bestFit="1" customWidth="1"/>
    <col min="5886" max="5886" width="10.5" style="3" bestFit="1" customWidth="1"/>
    <col min="5887" max="5887" width="6.5" style="3" customWidth="1"/>
    <col min="5888" max="5889" width="8" style="3" bestFit="1" customWidth="1"/>
    <col min="5890" max="5890" width="8.09765625" style="3" customWidth="1"/>
    <col min="5891" max="5891" width="10.796875" style="3" bestFit="1" customWidth="1"/>
    <col min="5892" max="5892" width="7.5" style="3" customWidth="1"/>
    <col min="5893" max="5893" width="10" style="3"/>
    <col min="5894" max="5894" width="9.09765625" style="3" customWidth="1"/>
    <col min="5895" max="5895" width="10.5" style="3" bestFit="1" customWidth="1"/>
    <col min="5896" max="6131" width="10" style="3"/>
    <col min="6132" max="6132" width="14.5" style="3" customWidth="1"/>
    <col min="6133" max="6133" width="9.59765625" style="3" customWidth="1"/>
    <col min="6134" max="6134" width="6.09765625" style="3" bestFit="1" customWidth="1"/>
    <col min="6135" max="6135" width="7.59765625" style="3" bestFit="1" customWidth="1"/>
    <col min="6136" max="6136" width="5.59765625" style="3" customWidth="1"/>
    <col min="6137" max="6137" width="6.59765625" style="3" bestFit="1" customWidth="1"/>
    <col min="6138" max="6138" width="7.59765625" style="3" bestFit="1" customWidth="1"/>
    <col min="6139" max="6139" width="11.09765625" style="3" bestFit="1" customWidth="1"/>
    <col min="6140" max="6140" width="5.59765625" style="3" customWidth="1"/>
    <col min="6141" max="6141" width="7.59765625" style="3" bestFit="1" customWidth="1"/>
    <col min="6142" max="6142" width="10.5" style="3" bestFit="1" customWidth="1"/>
    <col min="6143" max="6143" width="6.5" style="3" customWidth="1"/>
    <col min="6144" max="6145" width="8" style="3" bestFit="1" customWidth="1"/>
    <col min="6146" max="6146" width="8.09765625" style="3" customWidth="1"/>
    <col min="6147" max="6147" width="10.796875" style="3" bestFit="1" customWidth="1"/>
    <col min="6148" max="6148" width="7.5" style="3" customWidth="1"/>
    <col min="6149" max="6149" width="10" style="3"/>
    <col min="6150" max="6150" width="9.09765625" style="3" customWidth="1"/>
    <col min="6151" max="6151" width="10.5" style="3" bestFit="1" customWidth="1"/>
    <col min="6152" max="6387" width="10" style="3"/>
    <col min="6388" max="6388" width="14.5" style="3" customWidth="1"/>
    <col min="6389" max="6389" width="9.59765625" style="3" customWidth="1"/>
    <col min="6390" max="6390" width="6.09765625" style="3" bestFit="1" customWidth="1"/>
    <col min="6391" max="6391" width="7.59765625" style="3" bestFit="1" customWidth="1"/>
    <col min="6392" max="6392" width="5.59765625" style="3" customWidth="1"/>
    <col min="6393" max="6393" width="6.59765625" style="3" bestFit="1" customWidth="1"/>
    <col min="6394" max="6394" width="7.59765625" style="3" bestFit="1" customWidth="1"/>
    <col min="6395" max="6395" width="11.09765625" style="3" bestFit="1" customWidth="1"/>
    <col min="6396" max="6396" width="5.59765625" style="3" customWidth="1"/>
    <col min="6397" max="6397" width="7.59765625" style="3" bestFit="1" customWidth="1"/>
    <col min="6398" max="6398" width="10.5" style="3" bestFit="1" customWidth="1"/>
    <col min="6399" max="6399" width="6.5" style="3" customWidth="1"/>
    <col min="6400" max="6401" width="8" style="3" bestFit="1" customWidth="1"/>
    <col min="6402" max="6402" width="8.09765625" style="3" customWidth="1"/>
    <col min="6403" max="6403" width="10.796875" style="3" bestFit="1" customWidth="1"/>
    <col min="6404" max="6404" width="7.5" style="3" customWidth="1"/>
    <col min="6405" max="6405" width="10" style="3"/>
    <col min="6406" max="6406" width="9.09765625" style="3" customWidth="1"/>
    <col min="6407" max="6407" width="10.5" style="3" bestFit="1" customWidth="1"/>
    <col min="6408" max="6643" width="10" style="3"/>
    <col min="6644" max="6644" width="14.5" style="3" customWidth="1"/>
    <col min="6645" max="6645" width="9.59765625" style="3" customWidth="1"/>
    <col min="6646" max="6646" width="6.09765625" style="3" bestFit="1" customWidth="1"/>
    <col min="6647" max="6647" width="7.59765625" style="3" bestFit="1" customWidth="1"/>
    <col min="6648" max="6648" width="5.59765625" style="3" customWidth="1"/>
    <col min="6649" max="6649" width="6.59765625" style="3" bestFit="1" customWidth="1"/>
    <col min="6650" max="6650" width="7.59765625" style="3" bestFit="1" customWidth="1"/>
    <col min="6651" max="6651" width="11.09765625" style="3" bestFit="1" customWidth="1"/>
    <col min="6652" max="6652" width="5.59765625" style="3" customWidth="1"/>
    <col min="6653" max="6653" width="7.59765625" style="3" bestFit="1" customWidth="1"/>
    <col min="6654" max="6654" width="10.5" style="3" bestFit="1" customWidth="1"/>
    <col min="6655" max="6655" width="6.5" style="3" customWidth="1"/>
    <col min="6656" max="6657" width="8" style="3" bestFit="1" customWidth="1"/>
    <col min="6658" max="6658" width="8.09765625" style="3" customWidth="1"/>
    <col min="6659" max="6659" width="10.796875" style="3" bestFit="1" customWidth="1"/>
    <col min="6660" max="6660" width="7.5" style="3" customWidth="1"/>
    <col min="6661" max="6661" width="10" style="3"/>
    <col min="6662" max="6662" width="9.09765625" style="3" customWidth="1"/>
    <col min="6663" max="6663" width="10.5" style="3" bestFit="1" customWidth="1"/>
    <col min="6664" max="6899" width="10" style="3"/>
    <col min="6900" max="6900" width="14.5" style="3" customWidth="1"/>
    <col min="6901" max="6901" width="9.59765625" style="3" customWidth="1"/>
    <col min="6902" max="6902" width="6.09765625" style="3" bestFit="1" customWidth="1"/>
    <col min="6903" max="6903" width="7.59765625" style="3" bestFit="1" customWidth="1"/>
    <col min="6904" max="6904" width="5.59765625" style="3" customWidth="1"/>
    <col min="6905" max="6905" width="6.59765625" style="3" bestFit="1" customWidth="1"/>
    <col min="6906" max="6906" width="7.59765625" style="3" bestFit="1" customWidth="1"/>
    <col min="6907" max="6907" width="11.09765625" style="3" bestFit="1" customWidth="1"/>
    <col min="6908" max="6908" width="5.59765625" style="3" customWidth="1"/>
    <col min="6909" max="6909" width="7.59765625" style="3" bestFit="1" customWidth="1"/>
    <col min="6910" max="6910" width="10.5" style="3" bestFit="1" customWidth="1"/>
    <col min="6911" max="6911" width="6.5" style="3" customWidth="1"/>
    <col min="6912" max="6913" width="8" style="3" bestFit="1" customWidth="1"/>
    <col min="6914" max="6914" width="8.09765625" style="3" customWidth="1"/>
    <col min="6915" max="6915" width="10.796875" style="3" bestFit="1" customWidth="1"/>
    <col min="6916" max="6916" width="7.5" style="3" customWidth="1"/>
    <col min="6917" max="6917" width="10" style="3"/>
    <col min="6918" max="6918" width="9.09765625" style="3" customWidth="1"/>
    <col min="6919" max="6919" width="10.5" style="3" bestFit="1" customWidth="1"/>
    <col min="6920" max="7155" width="10" style="3"/>
    <col min="7156" max="7156" width="14.5" style="3" customWidth="1"/>
    <col min="7157" max="7157" width="9.59765625" style="3" customWidth="1"/>
    <col min="7158" max="7158" width="6.09765625" style="3" bestFit="1" customWidth="1"/>
    <col min="7159" max="7159" width="7.59765625" style="3" bestFit="1" customWidth="1"/>
    <col min="7160" max="7160" width="5.59765625" style="3" customWidth="1"/>
    <col min="7161" max="7161" width="6.59765625" style="3" bestFit="1" customWidth="1"/>
    <col min="7162" max="7162" width="7.59765625" style="3" bestFit="1" customWidth="1"/>
    <col min="7163" max="7163" width="11.09765625" style="3" bestFit="1" customWidth="1"/>
    <col min="7164" max="7164" width="5.59765625" style="3" customWidth="1"/>
    <col min="7165" max="7165" width="7.59765625" style="3" bestFit="1" customWidth="1"/>
    <col min="7166" max="7166" width="10.5" style="3" bestFit="1" customWidth="1"/>
    <col min="7167" max="7167" width="6.5" style="3" customWidth="1"/>
    <col min="7168" max="7169" width="8" style="3" bestFit="1" customWidth="1"/>
    <col min="7170" max="7170" width="8.09765625" style="3" customWidth="1"/>
    <col min="7171" max="7171" width="10.796875" style="3" bestFit="1" customWidth="1"/>
    <col min="7172" max="7172" width="7.5" style="3" customWidth="1"/>
    <col min="7173" max="7173" width="10" style="3"/>
    <col min="7174" max="7174" width="9.09765625" style="3" customWidth="1"/>
    <col min="7175" max="7175" width="10.5" style="3" bestFit="1" customWidth="1"/>
    <col min="7176" max="7411" width="10" style="3"/>
    <col min="7412" max="7412" width="14.5" style="3" customWidth="1"/>
    <col min="7413" max="7413" width="9.59765625" style="3" customWidth="1"/>
    <col min="7414" max="7414" width="6.09765625" style="3" bestFit="1" customWidth="1"/>
    <col min="7415" max="7415" width="7.59765625" style="3" bestFit="1" customWidth="1"/>
    <col min="7416" max="7416" width="5.59765625" style="3" customWidth="1"/>
    <col min="7417" max="7417" width="6.59765625" style="3" bestFit="1" customWidth="1"/>
    <col min="7418" max="7418" width="7.59765625" style="3" bestFit="1" customWidth="1"/>
    <col min="7419" max="7419" width="11.09765625" style="3" bestFit="1" customWidth="1"/>
    <col min="7420" max="7420" width="5.59765625" style="3" customWidth="1"/>
    <col min="7421" max="7421" width="7.59765625" style="3" bestFit="1" customWidth="1"/>
    <col min="7422" max="7422" width="10.5" style="3" bestFit="1" customWidth="1"/>
    <col min="7423" max="7423" width="6.5" style="3" customWidth="1"/>
    <col min="7424" max="7425" width="8" style="3" bestFit="1" customWidth="1"/>
    <col min="7426" max="7426" width="8.09765625" style="3" customWidth="1"/>
    <col min="7427" max="7427" width="10.796875" style="3" bestFit="1" customWidth="1"/>
    <col min="7428" max="7428" width="7.5" style="3" customWidth="1"/>
    <col min="7429" max="7429" width="10" style="3"/>
    <col min="7430" max="7430" width="9.09765625" style="3" customWidth="1"/>
    <col min="7431" max="7431" width="10.5" style="3" bestFit="1" customWidth="1"/>
    <col min="7432" max="7667" width="10" style="3"/>
    <col min="7668" max="7668" width="14.5" style="3" customWidth="1"/>
    <col min="7669" max="7669" width="9.59765625" style="3" customWidth="1"/>
    <col min="7670" max="7670" width="6.09765625" style="3" bestFit="1" customWidth="1"/>
    <col min="7671" max="7671" width="7.59765625" style="3" bestFit="1" customWidth="1"/>
    <col min="7672" max="7672" width="5.59765625" style="3" customWidth="1"/>
    <col min="7673" max="7673" width="6.59765625" style="3" bestFit="1" customWidth="1"/>
    <col min="7674" max="7674" width="7.59765625" style="3" bestFit="1" customWidth="1"/>
    <col min="7675" max="7675" width="11.09765625" style="3" bestFit="1" customWidth="1"/>
    <col min="7676" max="7676" width="5.59765625" style="3" customWidth="1"/>
    <col min="7677" max="7677" width="7.59765625" style="3" bestFit="1" customWidth="1"/>
    <col min="7678" max="7678" width="10.5" style="3" bestFit="1" customWidth="1"/>
    <col min="7679" max="7679" width="6.5" style="3" customWidth="1"/>
    <col min="7680" max="7681" width="8" style="3" bestFit="1" customWidth="1"/>
    <col min="7682" max="7682" width="8.09765625" style="3" customWidth="1"/>
    <col min="7683" max="7683" width="10.796875" style="3" bestFit="1" customWidth="1"/>
    <col min="7684" max="7684" width="7.5" style="3" customWidth="1"/>
    <col min="7685" max="7685" width="10" style="3"/>
    <col min="7686" max="7686" width="9.09765625" style="3" customWidth="1"/>
    <col min="7687" max="7687" width="10.5" style="3" bestFit="1" customWidth="1"/>
    <col min="7688" max="7923" width="10" style="3"/>
    <col min="7924" max="7924" width="14.5" style="3" customWidth="1"/>
    <col min="7925" max="7925" width="9.59765625" style="3" customWidth="1"/>
    <col min="7926" max="7926" width="6.09765625" style="3" bestFit="1" customWidth="1"/>
    <col min="7927" max="7927" width="7.59765625" style="3" bestFit="1" customWidth="1"/>
    <col min="7928" max="7928" width="5.59765625" style="3" customWidth="1"/>
    <col min="7929" max="7929" width="6.59765625" style="3" bestFit="1" customWidth="1"/>
    <col min="7930" max="7930" width="7.59765625" style="3" bestFit="1" customWidth="1"/>
    <col min="7931" max="7931" width="11.09765625" style="3" bestFit="1" customWidth="1"/>
    <col min="7932" max="7932" width="5.59765625" style="3" customWidth="1"/>
    <col min="7933" max="7933" width="7.59765625" style="3" bestFit="1" customWidth="1"/>
    <col min="7934" max="7934" width="10.5" style="3" bestFit="1" customWidth="1"/>
    <col min="7935" max="7935" width="6.5" style="3" customWidth="1"/>
    <col min="7936" max="7937" width="8" style="3" bestFit="1" customWidth="1"/>
    <col min="7938" max="7938" width="8.09765625" style="3" customWidth="1"/>
    <col min="7939" max="7939" width="10.796875" style="3" bestFit="1" customWidth="1"/>
    <col min="7940" max="7940" width="7.5" style="3" customWidth="1"/>
    <col min="7941" max="7941" width="10" style="3"/>
    <col min="7942" max="7942" width="9.09765625" style="3" customWidth="1"/>
    <col min="7943" max="7943" width="10.5" style="3" bestFit="1" customWidth="1"/>
    <col min="7944" max="8179" width="10" style="3"/>
    <col min="8180" max="8180" width="14.5" style="3" customWidth="1"/>
    <col min="8181" max="8181" width="9.59765625" style="3" customWidth="1"/>
    <col min="8182" max="8182" width="6.09765625" style="3" bestFit="1" customWidth="1"/>
    <col min="8183" max="8183" width="7.59765625" style="3" bestFit="1" customWidth="1"/>
    <col min="8184" max="8184" width="5.59765625" style="3" customWidth="1"/>
    <col min="8185" max="8185" width="6.59765625" style="3" bestFit="1" customWidth="1"/>
    <col min="8186" max="8186" width="7.59765625" style="3" bestFit="1" customWidth="1"/>
    <col min="8187" max="8187" width="11.09765625" style="3" bestFit="1" customWidth="1"/>
    <col min="8188" max="8188" width="5.59765625" style="3" customWidth="1"/>
    <col min="8189" max="8189" width="7.59765625" style="3" bestFit="1" customWidth="1"/>
    <col min="8190" max="8190" width="10.5" style="3" bestFit="1" customWidth="1"/>
    <col min="8191" max="8191" width="6.5" style="3" customWidth="1"/>
    <col min="8192" max="8193" width="8" style="3" bestFit="1" customWidth="1"/>
    <col min="8194" max="8194" width="8.09765625" style="3" customWidth="1"/>
    <col min="8195" max="8195" width="10.796875" style="3" bestFit="1" customWidth="1"/>
    <col min="8196" max="8196" width="7.5" style="3" customWidth="1"/>
    <col min="8197" max="8197" width="10" style="3"/>
    <col min="8198" max="8198" width="9.09765625" style="3" customWidth="1"/>
    <col min="8199" max="8199" width="10.5" style="3" bestFit="1" customWidth="1"/>
    <col min="8200" max="8435" width="10" style="3"/>
    <col min="8436" max="8436" width="14.5" style="3" customWidth="1"/>
    <col min="8437" max="8437" width="9.59765625" style="3" customWidth="1"/>
    <col min="8438" max="8438" width="6.09765625" style="3" bestFit="1" customWidth="1"/>
    <col min="8439" max="8439" width="7.59765625" style="3" bestFit="1" customWidth="1"/>
    <col min="8440" max="8440" width="5.59765625" style="3" customWidth="1"/>
    <col min="8441" max="8441" width="6.59765625" style="3" bestFit="1" customWidth="1"/>
    <col min="8442" max="8442" width="7.59765625" style="3" bestFit="1" customWidth="1"/>
    <col min="8443" max="8443" width="11.09765625" style="3" bestFit="1" customWidth="1"/>
    <col min="8444" max="8444" width="5.59765625" style="3" customWidth="1"/>
    <col min="8445" max="8445" width="7.59765625" style="3" bestFit="1" customWidth="1"/>
    <col min="8446" max="8446" width="10.5" style="3" bestFit="1" customWidth="1"/>
    <col min="8447" max="8447" width="6.5" style="3" customWidth="1"/>
    <col min="8448" max="8449" width="8" style="3" bestFit="1" customWidth="1"/>
    <col min="8450" max="8450" width="8.09765625" style="3" customWidth="1"/>
    <col min="8451" max="8451" width="10.796875" style="3" bestFit="1" customWidth="1"/>
    <col min="8452" max="8452" width="7.5" style="3" customWidth="1"/>
    <col min="8453" max="8453" width="10" style="3"/>
    <col min="8454" max="8454" width="9.09765625" style="3" customWidth="1"/>
    <col min="8455" max="8455" width="10.5" style="3" bestFit="1" customWidth="1"/>
    <col min="8456" max="8691" width="10" style="3"/>
    <col min="8692" max="8692" width="14.5" style="3" customWidth="1"/>
    <col min="8693" max="8693" width="9.59765625" style="3" customWidth="1"/>
    <col min="8694" max="8694" width="6.09765625" style="3" bestFit="1" customWidth="1"/>
    <col min="8695" max="8695" width="7.59765625" style="3" bestFit="1" customWidth="1"/>
    <col min="8696" max="8696" width="5.59765625" style="3" customWidth="1"/>
    <col min="8697" max="8697" width="6.59765625" style="3" bestFit="1" customWidth="1"/>
    <col min="8698" max="8698" width="7.59765625" style="3" bestFit="1" customWidth="1"/>
    <col min="8699" max="8699" width="11.09765625" style="3" bestFit="1" customWidth="1"/>
    <col min="8700" max="8700" width="5.59765625" style="3" customWidth="1"/>
    <col min="8701" max="8701" width="7.59765625" style="3" bestFit="1" customWidth="1"/>
    <col min="8702" max="8702" width="10.5" style="3" bestFit="1" customWidth="1"/>
    <col min="8703" max="8703" width="6.5" style="3" customWidth="1"/>
    <col min="8704" max="8705" width="8" style="3" bestFit="1" customWidth="1"/>
    <col min="8706" max="8706" width="8.09765625" style="3" customWidth="1"/>
    <col min="8707" max="8707" width="10.796875" style="3" bestFit="1" customWidth="1"/>
    <col min="8708" max="8708" width="7.5" style="3" customWidth="1"/>
    <col min="8709" max="8709" width="10" style="3"/>
    <col min="8710" max="8710" width="9.09765625" style="3" customWidth="1"/>
    <col min="8711" max="8711" width="10.5" style="3" bestFit="1" customWidth="1"/>
    <col min="8712" max="8947" width="10" style="3"/>
    <col min="8948" max="8948" width="14.5" style="3" customWidth="1"/>
    <col min="8949" max="8949" width="9.59765625" style="3" customWidth="1"/>
    <col min="8950" max="8950" width="6.09765625" style="3" bestFit="1" customWidth="1"/>
    <col min="8951" max="8951" width="7.59765625" style="3" bestFit="1" customWidth="1"/>
    <col min="8952" max="8952" width="5.59765625" style="3" customWidth="1"/>
    <col min="8953" max="8953" width="6.59765625" style="3" bestFit="1" customWidth="1"/>
    <col min="8954" max="8954" width="7.59765625" style="3" bestFit="1" customWidth="1"/>
    <col min="8955" max="8955" width="11.09765625" style="3" bestFit="1" customWidth="1"/>
    <col min="8956" max="8956" width="5.59765625" style="3" customWidth="1"/>
    <col min="8957" max="8957" width="7.59765625" style="3" bestFit="1" customWidth="1"/>
    <col min="8958" max="8958" width="10.5" style="3" bestFit="1" customWidth="1"/>
    <col min="8959" max="8959" width="6.5" style="3" customWidth="1"/>
    <col min="8960" max="8961" width="8" style="3" bestFit="1" customWidth="1"/>
    <col min="8962" max="8962" width="8.09765625" style="3" customWidth="1"/>
    <col min="8963" max="8963" width="10.796875" style="3" bestFit="1" customWidth="1"/>
    <col min="8964" max="8964" width="7.5" style="3" customWidth="1"/>
    <col min="8965" max="8965" width="10" style="3"/>
    <col min="8966" max="8966" width="9.09765625" style="3" customWidth="1"/>
    <col min="8967" max="8967" width="10.5" style="3" bestFit="1" customWidth="1"/>
    <col min="8968" max="9203" width="10" style="3"/>
    <col min="9204" max="9204" width="14.5" style="3" customWidth="1"/>
    <col min="9205" max="9205" width="9.59765625" style="3" customWidth="1"/>
    <col min="9206" max="9206" width="6.09765625" style="3" bestFit="1" customWidth="1"/>
    <col min="9207" max="9207" width="7.59765625" style="3" bestFit="1" customWidth="1"/>
    <col min="9208" max="9208" width="5.59765625" style="3" customWidth="1"/>
    <col min="9209" max="9209" width="6.59765625" style="3" bestFit="1" customWidth="1"/>
    <col min="9210" max="9210" width="7.59765625" style="3" bestFit="1" customWidth="1"/>
    <col min="9211" max="9211" width="11.09765625" style="3" bestFit="1" customWidth="1"/>
    <col min="9212" max="9212" width="5.59765625" style="3" customWidth="1"/>
    <col min="9213" max="9213" width="7.59765625" style="3" bestFit="1" customWidth="1"/>
    <col min="9214" max="9214" width="10.5" style="3" bestFit="1" customWidth="1"/>
    <col min="9215" max="9215" width="6.5" style="3" customWidth="1"/>
    <col min="9216" max="9217" width="8" style="3" bestFit="1" customWidth="1"/>
    <col min="9218" max="9218" width="8.09765625" style="3" customWidth="1"/>
    <col min="9219" max="9219" width="10.796875" style="3" bestFit="1" customWidth="1"/>
    <col min="9220" max="9220" width="7.5" style="3" customWidth="1"/>
    <col min="9221" max="9221" width="10" style="3"/>
    <col min="9222" max="9222" width="9.09765625" style="3" customWidth="1"/>
    <col min="9223" max="9223" width="10.5" style="3" bestFit="1" customWidth="1"/>
    <col min="9224" max="9459" width="10" style="3"/>
    <col min="9460" max="9460" width="14.5" style="3" customWidth="1"/>
    <col min="9461" max="9461" width="9.59765625" style="3" customWidth="1"/>
    <col min="9462" max="9462" width="6.09765625" style="3" bestFit="1" customWidth="1"/>
    <col min="9463" max="9463" width="7.59765625" style="3" bestFit="1" customWidth="1"/>
    <col min="9464" max="9464" width="5.59765625" style="3" customWidth="1"/>
    <col min="9465" max="9465" width="6.59765625" style="3" bestFit="1" customWidth="1"/>
    <col min="9466" max="9466" width="7.59765625" style="3" bestFit="1" customWidth="1"/>
    <col min="9467" max="9467" width="11.09765625" style="3" bestFit="1" customWidth="1"/>
    <col min="9468" max="9468" width="5.59765625" style="3" customWidth="1"/>
    <col min="9469" max="9469" width="7.59765625" style="3" bestFit="1" customWidth="1"/>
    <col min="9470" max="9470" width="10.5" style="3" bestFit="1" customWidth="1"/>
    <col min="9471" max="9471" width="6.5" style="3" customWidth="1"/>
    <col min="9472" max="9473" width="8" style="3" bestFit="1" customWidth="1"/>
    <col min="9474" max="9474" width="8.09765625" style="3" customWidth="1"/>
    <col min="9475" max="9475" width="10.796875" style="3" bestFit="1" customWidth="1"/>
    <col min="9476" max="9476" width="7.5" style="3" customWidth="1"/>
    <col min="9477" max="9477" width="10" style="3"/>
    <col min="9478" max="9478" width="9.09765625" style="3" customWidth="1"/>
    <col min="9479" max="9479" width="10.5" style="3" bestFit="1" customWidth="1"/>
    <col min="9480" max="9715" width="10" style="3"/>
    <col min="9716" max="9716" width="14.5" style="3" customWidth="1"/>
    <col min="9717" max="9717" width="9.59765625" style="3" customWidth="1"/>
    <col min="9718" max="9718" width="6.09765625" style="3" bestFit="1" customWidth="1"/>
    <col min="9719" max="9719" width="7.59765625" style="3" bestFit="1" customWidth="1"/>
    <col min="9720" max="9720" width="5.59765625" style="3" customWidth="1"/>
    <col min="9721" max="9721" width="6.59765625" style="3" bestFit="1" customWidth="1"/>
    <col min="9722" max="9722" width="7.59765625" style="3" bestFit="1" customWidth="1"/>
    <col min="9723" max="9723" width="11.09765625" style="3" bestFit="1" customWidth="1"/>
    <col min="9724" max="9724" width="5.59765625" style="3" customWidth="1"/>
    <col min="9725" max="9725" width="7.59765625" style="3" bestFit="1" customWidth="1"/>
    <col min="9726" max="9726" width="10.5" style="3" bestFit="1" customWidth="1"/>
    <col min="9727" max="9727" width="6.5" style="3" customWidth="1"/>
    <col min="9728" max="9729" width="8" style="3" bestFit="1" customWidth="1"/>
    <col min="9730" max="9730" width="8.09765625" style="3" customWidth="1"/>
    <col min="9731" max="9731" width="10.796875" style="3" bestFit="1" customWidth="1"/>
    <col min="9732" max="9732" width="7.5" style="3" customWidth="1"/>
    <col min="9733" max="9733" width="10" style="3"/>
    <col min="9734" max="9734" width="9.09765625" style="3" customWidth="1"/>
    <col min="9735" max="9735" width="10.5" style="3" bestFit="1" customWidth="1"/>
    <col min="9736" max="9971" width="10" style="3"/>
    <col min="9972" max="9972" width="14.5" style="3" customWidth="1"/>
    <col min="9973" max="9973" width="9.59765625" style="3" customWidth="1"/>
    <col min="9974" max="9974" width="6.09765625" style="3" bestFit="1" customWidth="1"/>
    <col min="9975" max="9975" width="7.59765625" style="3" bestFit="1" customWidth="1"/>
    <col min="9976" max="9976" width="5.59765625" style="3" customWidth="1"/>
    <col min="9977" max="9977" width="6.59765625" style="3" bestFit="1" customWidth="1"/>
    <col min="9978" max="9978" width="7.59765625" style="3" bestFit="1" customWidth="1"/>
    <col min="9979" max="9979" width="11.09765625" style="3" bestFit="1" customWidth="1"/>
    <col min="9980" max="9980" width="5.59765625" style="3" customWidth="1"/>
    <col min="9981" max="9981" width="7.59765625" style="3" bestFit="1" customWidth="1"/>
    <col min="9982" max="9982" width="10.5" style="3" bestFit="1" customWidth="1"/>
    <col min="9983" max="9983" width="6.5" style="3" customWidth="1"/>
    <col min="9984" max="9985" width="8" style="3" bestFit="1" customWidth="1"/>
    <col min="9986" max="9986" width="8.09765625" style="3" customWidth="1"/>
    <col min="9987" max="9987" width="10.796875" style="3" bestFit="1" customWidth="1"/>
    <col min="9988" max="9988" width="7.5" style="3" customWidth="1"/>
    <col min="9989" max="9989" width="10" style="3"/>
    <col min="9990" max="9990" width="9.09765625" style="3" customWidth="1"/>
    <col min="9991" max="9991" width="10.5" style="3" bestFit="1" customWidth="1"/>
    <col min="9992" max="10227" width="10" style="3"/>
    <col min="10228" max="10228" width="14.5" style="3" customWidth="1"/>
    <col min="10229" max="10229" width="9.59765625" style="3" customWidth="1"/>
    <col min="10230" max="10230" width="6.09765625" style="3" bestFit="1" customWidth="1"/>
    <col min="10231" max="10231" width="7.59765625" style="3" bestFit="1" customWidth="1"/>
    <col min="10232" max="10232" width="5.59765625" style="3" customWidth="1"/>
    <col min="10233" max="10233" width="6.59765625" style="3" bestFit="1" customWidth="1"/>
    <col min="10234" max="10234" width="7.59765625" style="3" bestFit="1" customWidth="1"/>
    <col min="10235" max="10235" width="11.09765625" style="3" bestFit="1" customWidth="1"/>
    <col min="10236" max="10236" width="5.59765625" style="3" customWidth="1"/>
    <col min="10237" max="10237" width="7.59765625" style="3" bestFit="1" customWidth="1"/>
    <col min="10238" max="10238" width="10.5" style="3" bestFit="1" customWidth="1"/>
    <col min="10239" max="10239" width="6.5" style="3" customWidth="1"/>
    <col min="10240" max="10241" width="8" style="3" bestFit="1" customWidth="1"/>
    <col min="10242" max="10242" width="8.09765625" style="3" customWidth="1"/>
    <col min="10243" max="10243" width="10.796875" style="3" bestFit="1" customWidth="1"/>
    <col min="10244" max="10244" width="7.5" style="3" customWidth="1"/>
    <col min="10245" max="10245" width="10" style="3"/>
    <col min="10246" max="10246" width="9.09765625" style="3" customWidth="1"/>
    <col min="10247" max="10247" width="10.5" style="3" bestFit="1" customWidth="1"/>
    <col min="10248" max="10483" width="10" style="3"/>
    <col min="10484" max="10484" width="14.5" style="3" customWidth="1"/>
    <col min="10485" max="10485" width="9.59765625" style="3" customWidth="1"/>
    <col min="10486" max="10486" width="6.09765625" style="3" bestFit="1" customWidth="1"/>
    <col min="10487" max="10487" width="7.59765625" style="3" bestFit="1" customWidth="1"/>
    <col min="10488" max="10488" width="5.59765625" style="3" customWidth="1"/>
    <col min="10489" max="10489" width="6.59765625" style="3" bestFit="1" customWidth="1"/>
    <col min="10490" max="10490" width="7.59765625" style="3" bestFit="1" customWidth="1"/>
    <col min="10491" max="10491" width="11.09765625" style="3" bestFit="1" customWidth="1"/>
    <col min="10492" max="10492" width="5.59765625" style="3" customWidth="1"/>
    <col min="10493" max="10493" width="7.59765625" style="3" bestFit="1" customWidth="1"/>
    <col min="10494" max="10494" width="10.5" style="3" bestFit="1" customWidth="1"/>
    <col min="10495" max="10495" width="6.5" style="3" customWidth="1"/>
    <col min="10496" max="10497" width="8" style="3" bestFit="1" customWidth="1"/>
    <col min="10498" max="10498" width="8.09765625" style="3" customWidth="1"/>
    <col min="10499" max="10499" width="10.796875" style="3" bestFit="1" customWidth="1"/>
    <col min="10500" max="10500" width="7.5" style="3" customWidth="1"/>
    <col min="10501" max="10501" width="10" style="3"/>
    <col min="10502" max="10502" width="9.09765625" style="3" customWidth="1"/>
    <col min="10503" max="10503" width="10.5" style="3" bestFit="1" customWidth="1"/>
    <col min="10504" max="10739" width="10" style="3"/>
    <col min="10740" max="10740" width="14.5" style="3" customWidth="1"/>
    <col min="10741" max="10741" width="9.59765625" style="3" customWidth="1"/>
    <col min="10742" max="10742" width="6.09765625" style="3" bestFit="1" customWidth="1"/>
    <col min="10743" max="10743" width="7.59765625" style="3" bestFit="1" customWidth="1"/>
    <col min="10744" max="10744" width="5.59765625" style="3" customWidth="1"/>
    <col min="10745" max="10745" width="6.59765625" style="3" bestFit="1" customWidth="1"/>
    <col min="10746" max="10746" width="7.59765625" style="3" bestFit="1" customWidth="1"/>
    <col min="10747" max="10747" width="11.09765625" style="3" bestFit="1" customWidth="1"/>
    <col min="10748" max="10748" width="5.59765625" style="3" customWidth="1"/>
    <col min="10749" max="10749" width="7.59765625" style="3" bestFit="1" customWidth="1"/>
    <col min="10750" max="10750" width="10.5" style="3" bestFit="1" customWidth="1"/>
    <col min="10751" max="10751" width="6.5" style="3" customWidth="1"/>
    <col min="10752" max="10753" width="8" style="3" bestFit="1" customWidth="1"/>
    <col min="10754" max="10754" width="8.09765625" style="3" customWidth="1"/>
    <col min="10755" max="10755" width="10.796875" style="3" bestFit="1" customWidth="1"/>
    <col min="10756" max="10756" width="7.5" style="3" customWidth="1"/>
    <col min="10757" max="10757" width="10" style="3"/>
    <col min="10758" max="10758" width="9.09765625" style="3" customWidth="1"/>
    <col min="10759" max="10759" width="10.5" style="3" bestFit="1" customWidth="1"/>
    <col min="10760" max="10995" width="10" style="3"/>
    <col min="10996" max="10996" width="14.5" style="3" customWidth="1"/>
    <col min="10997" max="10997" width="9.59765625" style="3" customWidth="1"/>
    <col min="10998" max="10998" width="6.09765625" style="3" bestFit="1" customWidth="1"/>
    <col min="10999" max="10999" width="7.59765625" style="3" bestFit="1" customWidth="1"/>
    <col min="11000" max="11000" width="5.59765625" style="3" customWidth="1"/>
    <col min="11001" max="11001" width="6.59765625" style="3" bestFit="1" customWidth="1"/>
    <col min="11002" max="11002" width="7.59765625" style="3" bestFit="1" customWidth="1"/>
    <col min="11003" max="11003" width="11.09765625" style="3" bestFit="1" customWidth="1"/>
    <col min="11004" max="11004" width="5.59765625" style="3" customWidth="1"/>
    <col min="11005" max="11005" width="7.59765625" style="3" bestFit="1" customWidth="1"/>
    <col min="11006" max="11006" width="10.5" style="3" bestFit="1" customWidth="1"/>
    <col min="11007" max="11007" width="6.5" style="3" customWidth="1"/>
    <col min="11008" max="11009" width="8" style="3" bestFit="1" customWidth="1"/>
    <col min="11010" max="11010" width="8.09765625" style="3" customWidth="1"/>
    <col min="11011" max="11011" width="10.796875" style="3" bestFit="1" customWidth="1"/>
    <col min="11012" max="11012" width="7.5" style="3" customWidth="1"/>
    <col min="11013" max="11013" width="10" style="3"/>
    <col min="11014" max="11014" width="9.09765625" style="3" customWidth="1"/>
    <col min="11015" max="11015" width="10.5" style="3" bestFit="1" customWidth="1"/>
    <col min="11016" max="11251" width="10" style="3"/>
    <col min="11252" max="11252" width="14.5" style="3" customWidth="1"/>
    <col min="11253" max="11253" width="9.59765625" style="3" customWidth="1"/>
    <col min="11254" max="11254" width="6.09765625" style="3" bestFit="1" customWidth="1"/>
    <col min="11255" max="11255" width="7.59765625" style="3" bestFit="1" customWidth="1"/>
    <col min="11256" max="11256" width="5.59765625" style="3" customWidth="1"/>
    <col min="11257" max="11257" width="6.59765625" style="3" bestFit="1" customWidth="1"/>
    <col min="11258" max="11258" width="7.59765625" style="3" bestFit="1" customWidth="1"/>
    <col min="11259" max="11259" width="11.09765625" style="3" bestFit="1" customWidth="1"/>
    <col min="11260" max="11260" width="5.59765625" style="3" customWidth="1"/>
    <col min="11261" max="11261" width="7.59765625" style="3" bestFit="1" customWidth="1"/>
    <col min="11262" max="11262" width="10.5" style="3" bestFit="1" customWidth="1"/>
    <col min="11263" max="11263" width="6.5" style="3" customWidth="1"/>
    <col min="11264" max="11265" width="8" style="3" bestFit="1" customWidth="1"/>
    <col min="11266" max="11266" width="8.09765625" style="3" customWidth="1"/>
    <col min="11267" max="11267" width="10.796875" style="3" bestFit="1" customWidth="1"/>
    <col min="11268" max="11268" width="7.5" style="3" customWidth="1"/>
    <col min="11269" max="11269" width="10" style="3"/>
    <col min="11270" max="11270" width="9.09765625" style="3" customWidth="1"/>
    <col min="11271" max="11271" width="10.5" style="3" bestFit="1" customWidth="1"/>
    <col min="11272" max="11507" width="10" style="3"/>
    <col min="11508" max="11508" width="14.5" style="3" customWidth="1"/>
    <col min="11509" max="11509" width="9.59765625" style="3" customWidth="1"/>
    <col min="11510" max="11510" width="6.09765625" style="3" bestFit="1" customWidth="1"/>
    <col min="11511" max="11511" width="7.59765625" style="3" bestFit="1" customWidth="1"/>
    <col min="11512" max="11512" width="5.59765625" style="3" customWidth="1"/>
    <col min="11513" max="11513" width="6.59765625" style="3" bestFit="1" customWidth="1"/>
    <col min="11514" max="11514" width="7.59765625" style="3" bestFit="1" customWidth="1"/>
    <col min="11515" max="11515" width="11.09765625" style="3" bestFit="1" customWidth="1"/>
    <col min="11516" max="11516" width="5.59765625" style="3" customWidth="1"/>
    <col min="11517" max="11517" width="7.59765625" style="3" bestFit="1" customWidth="1"/>
    <col min="11518" max="11518" width="10.5" style="3" bestFit="1" customWidth="1"/>
    <col min="11519" max="11519" width="6.5" style="3" customWidth="1"/>
    <col min="11520" max="11521" width="8" style="3" bestFit="1" customWidth="1"/>
    <col min="11522" max="11522" width="8.09765625" style="3" customWidth="1"/>
    <col min="11523" max="11523" width="10.796875" style="3" bestFit="1" customWidth="1"/>
    <col min="11524" max="11524" width="7.5" style="3" customWidth="1"/>
    <col min="11525" max="11525" width="10" style="3"/>
    <col min="11526" max="11526" width="9.09765625" style="3" customWidth="1"/>
    <col min="11527" max="11527" width="10.5" style="3" bestFit="1" customWidth="1"/>
    <col min="11528" max="11763" width="10" style="3"/>
    <col min="11764" max="11764" width="14.5" style="3" customWidth="1"/>
    <col min="11765" max="11765" width="9.59765625" style="3" customWidth="1"/>
    <col min="11766" max="11766" width="6.09765625" style="3" bestFit="1" customWidth="1"/>
    <col min="11767" max="11767" width="7.59765625" style="3" bestFit="1" customWidth="1"/>
    <col min="11768" max="11768" width="5.59765625" style="3" customWidth="1"/>
    <col min="11769" max="11769" width="6.59765625" style="3" bestFit="1" customWidth="1"/>
    <col min="11770" max="11770" width="7.59765625" style="3" bestFit="1" customWidth="1"/>
    <col min="11771" max="11771" width="11.09765625" style="3" bestFit="1" customWidth="1"/>
    <col min="11772" max="11772" width="5.59765625" style="3" customWidth="1"/>
    <col min="11773" max="11773" width="7.59765625" style="3" bestFit="1" customWidth="1"/>
    <col min="11774" max="11774" width="10.5" style="3" bestFit="1" customWidth="1"/>
    <col min="11775" max="11775" width="6.5" style="3" customWidth="1"/>
    <col min="11776" max="11777" width="8" style="3" bestFit="1" customWidth="1"/>
    <col min="11778" max="11778" width="8.09765625" style="3" customWidth="1"/>
    <col min="11779" max="11779" width="10.796875" style="3" bestFit="1" customWidth="1"/>
    <col min="11780" max="11780" width="7.5" style="3" customWidth="1"/>
    <col min="11781" max="11781" width="10" style="3"/>
    <col min="11782" max="11782" width="9.09765625" style="3" customWidth="1"/>
    <col min="11783" max="11783" width="10.5" style="3" bestFit="1" customWidth="1"/>
    <col min="11784" max="12019" width="10" style="3"/>
    <col min="12020" max="12020" width="14.5" style="3" customWidth="1"/>
    <col min="12021" max="12021" width="9.59765625" style="3" customWidth="1"/>
    <col min="12022" max="12022" width="6.09765625" style="3" bestFit="1" customWidth="1"/>
    <col min="12023" max="12023" width="7.59765625" style="3" bestFit="1" customWidth="1"/>
    <col min="12024" max="12024" width="5.59765625" style="3" customWidth="1"/>
    <col min="12025" max="12025" width="6.59765625" style="3" bestFit="1" customWidth="1"/>
    <col min="12026" max="12026" width="7.59765625" style="3" bestFit="1" customWidth="1"/>
    <col min="12027" max="12027" width="11.09765625" style="3" bestFit="1" customWidth="1"/>
    <col min="12028" max="12028" width="5.59765625" style="3" customWidth="1"/>
    <col min="12029" max="12029" width="7.59765625" style="3" bestFit="1" customWidth="1"/>
    <col min="12030" max="12030" width="10.5" style="3" bestFit="1" customWidth="1"/>
    <col min="12031" max="12031" width="6.5" style="3" customWidth="1"/>
    <col min="12032" max="12033" width="8" style="3" bestFit="1" customWidth="1"/>
    <col min="12034" max="12034" width="8.09765625" style="3" customWidth="1"/>
    <col min="12035" max="12035" width="10.796875" style="3" bestFit="1" customWidth="1"/>
    <col min="12036" max="12036" width="7.5" style="3" customWidth="1"/>
    <col min="12037" max="12037" width="10" style="3"/>
    <col min="12038" max="12038" width="9.09765625" style="3" customWidth="1"/>
    <col min="12039" max="12039" width="10.5" style="3" bestFit="1" customWidth="1"/>
    <col min="12040" max="12275" width="10" style="3"/>
    <col min="12276" max="12276" width="14.5" style="3" customWidth="1"/>
    <col min="12277" max="12277" width="9.59765625" style="3" customWidth="1"/>
    <col min="12278" max="12278" width="6.09765625" style="3" bestFit="1" customWidth="1"/>
    <col min="12279" max="12279" width="7.59765625" style="3" bestFit="1" customWidth="1"/>
    <col min="12280" max="12280" width="5.59765625" style="3" customWidth="1"/>
    <col min="12281" max="12281" width="6.59765625" style="3" bestFit="1" customWidth="1"/>
    <col min="12282" max="12282" width="7.59765625" style="3" bestFit="1" customWidth="1"/>
    <col min="12283" max="12283" width="11.09765625" style="3" bestFit="1" customWidth="1"/>
    <col min="12284" max="12284" width="5.59765625" style="3" customWidth="1"/>
    <col min="12285" max="12285" width="7.59765625" style="3" bestFit="1" customWidth="1"/>
    <col min="12286" max="12286" width="10.5" style="3" bestFit="1" customWidth="1"/>
    <col min="12287" max="12287" width="6.5" style="3" customWidth="1"/>
    <col min="12288" max="12289" width="8" style="3" bestFit="1" customWidth="1"/>
    <col min="12290" max="12290" width="8.09765625" style="3" customWidth="1"/>
    <col min="12291" max="12291" width="10.796875" style="3" bestFit="1" customWidth="1"/>
    <col min="12292" max="12292" width="7.5" style="3" customWidth="1"/>
    <col min="12293" max="12293" width="10" style="3"/>
    <col min="12294" max="12294" width="9.09765625" style="3" customWidth="1"/>
    <col min="12295" max="12295" width="10.5" style="3" bestFit="1" customWidth="1"/>
    <col min="12296" max="12531" width="10" style="3"/>
    <col min="12532" max="12532" width="14.5" style="3" customWidth="1"/>
    <col min="12533" max="12533" width="9.59765625" style="3" customWidth="1"/>
    <col min="12534" max="12534" width="6.09765625" style="3" bestFit="1" customWidth="1"/>
    <col min="12535" max="12535" width="7.59765625" style="3" bestFit="1" customWidth="1"/>
    <col min="12536" max="12536" width="5.59765625" style="3" customWidth="1"/>
    <col min="12537" max="12537" width="6.59765625" style="3" bestFit="1" customWidth="1"/>
    <col min="12538" max="12538" width="7.59765625" style="3" bestFit="1" customWidth="1"/>
    <col min="12539" max="12539" width="11.09765625" style="3" bestFit="1" customWidth="1"/>
    <col min="12540" max="12540" width="5.59765625" style="3" customWidth="1"/>
    <col min="12541" max="12541" width="7.59765625" style="3" bestFit="1" customWidth="1"/>
    <col min="12542" max="12542" width="10.5" style="3" bestFit="1" customWidth="1"/>
    <col min="12543" max="12543" width="6.5" style="3" customWidth="1"/>
    <col min="12544" max="12545" width="8" style="3" bestFit="1" customWidth="1"/>
    <col min="12546" max="12546" width="8.09765625" style="3" customWidth="1"/>
    <col min="12547" max="12547" width="10.796875" style="3" bestFit="1" customWidth="1"/>
    <col min="12548" max="12548" width="7.5" style="3" customWidth="1"/>
    <col min="12549" max="12549" width="10" style="3"/>
    <col min="12550" max="12550" width="9.09765625" style="3" customWidth="1"/>
    <col min="12551" max="12551" width="10.5" style="3" bestFit="1" customWidth="1"/>
    <col min="12552" max="12787" width="10" style="3"/>
    <col min="12788" max="12788" width="14.5" style="3" customWidth="1"/>
    <col min="12789" max="12789" width="9.59765625" style="3" customWidth="1"/>
    <col min="12790" max="12790" width="6.09765625" style="3" bestFit="1" customWidth="1"/>
    <col min="12791" max="12791" width="7.59765625" style="3" bestFit="1" customWidth="1"/>
    <col min="12792" max="12792" width="5.59765625" style="3" customWidth="1"/>
    <col min="12793" max="12793" width="6.59765625" style="3" bestFit="1" customWidth="1"/>
    <col min="12794" max="12794" width="7.59765625" style="3" bestFit="1" customWidth="1"/>
    <col min="12795" max="12795" width="11.09765625" style="3" bestFit="1" customWidth="1"/>
    <col min="12796" max="12796" width="5.59765625" style="3" customWidth="1"/>
    <col min="12797" max="12797" width="7.59765625" style="3" bestFit="1" customWidth="1"/>
    <col min="12798" max="12798" width="10.5" style="3" bestFit="1" customWidth="1"/>
    <col min="12799" max="12799" width="6.5" style="3" customWidth="1"/>
    <col min="12800" max="12801" width="8" style="3" bestFit="1" customWidth="1"/>
    <col min="12802" max="12802" width="8.09765625" style="3" customWidth="1"/>
    <col min="12803" max="12803" width="10.796875" style="3" bestFit="1" customWidth="1"/>
    <col min="12804" max="12804" width="7.5" style="3" customWidth="1"/>
    <col min="12805" max="12805" width="10" style="3"/>
    <col min="12806" max="12806" width="9.09765625" style="3" customWidth="1"/>
    <col min="12807" max="12807" width="10.5" style="3" bestFit="1" customWidth="1"/>
    <col min="12808" max="13043" width="10" style="3"/>
    <col min="13044" max="13044" width="14.5" style="3" customWidth="1"/>
    <col min="13045" max="13045" width="9.59765625" style="3" customWidth="1"/>
    <col min="13046" max="13046" width="6.09765625" style="3" bestFit="1" customWidth="1"/>
    <col min="13047" max="13047" width="7.59765625" style="3" bestFit="1" customWidth="1"/>
    <col min="13048" max="13048" width="5.59765625" style="3" customWidth="1"/>
    <col min="13049" max="13049" width="6.59765625" style="3" bestFit="1" customWidth="1"/>
    <col min="13050" max="13050" width="7.59765625" style="3" bestFit="1" customWidth="1"/>
    <col min="13051" max="13051" width="11.09765625" style="3" bestFit="1" customWidth="1"/>
    <col min="13052" max="13052" width="5.59765625" style="3" customWidth="1"/>
    <col min="13053" max="13053" width="7.59765625" style="3" bestFit="1" customWidth="1"/>
    <col min="13054" max="13054" width="10.5" style="3" bestFit="1" customWidth="1"/>
    <col min="13055" max="13055" width="6.5" style="3" customWidth="1"/>
    <col min="13056" max="13057" width="8" style="3" bestFit="1" customWidth="1"/>
    <col min="13058" max="13058" width="8.09765625" style="3" customWidth="1"/>
    <col min="13059" max="13059" width="10.796875" style="3" bestFit="1" customWidth="1"/>
    <col min="13060" max="13060" width="7.5" style="3" customWidth="1"/>
    <col min="13061" max="13061" width="10" style="3"/>
    <col min="13062" max="13062" width="9.09765625" style="3" customWidth="1"/>
    <col min="13063" max="13063" width="10.5" style="3" bestFit="1" customWidth="1"/>
    <col min="13064" max="13299" width="10" style="3"/>
    <col min="13300" max="13300" width="14.5" style="3" customWidth="1"/>
    <col min="13301" max="13301" width="9.59765625" style="3" customWidth="1"/>
    <col min="13302" max="13302" width="6.09765625" style="3" bestFit="1" customWidth="1"/>
    <col min="13303" max="13303" width="7.59765625" style="3" bestFit="1" customWidth="1"/>
    <col min="13304" max="13304" width="5.59765625" style="3" customWidth="1"/>
    <col min="13305" max="13305" width="6.59765625" style="3" bestFit="1" customWidth="1"/>
    <col min="13306" max="13306" width="7.59765625" style="3" bestFit="1" customWidth="1"/>
    <col min="13307" max="13307" width="11.09765625" style="3" bestFit="1" customWidth="1"/>
    <col min="13308" max="13308" width="5.59765625" style="3" customWidth="1"/>
    <col min="13309" max="13309" width="7.59765625" style="3" bestFit="1" customWidth="1"/>
    <col min="13310" max="13310" width="10.5" style="3" bestFit="1" customWidth="1"/>
    <col min="13311" max="13311" width="6.5" style="3" customWidth="1"/>
    <col min="13312" max="13313" width="8" style="3" bestFit="1" customWidth="1"/>
    <col min="13314" max="13314" width="8.09765625" style="3" customWidth="1"/>
    <col min="13315" max="13315" width="10.796875" style="3" bestFit="1" customWidth="1"/>
    <col min="13316" max="13316" width="7.5" style="3" customWidth="1"/>
    <col min="13317" max="13317" width="10" style="3"/>
    <col min="13318" max="13318" width="9.09765625" style="3" customWidth="1"/>
    <col min="13319" max="13319" width="10.5" style="3" bestFit="1" customWidth="1"/>
    <col min="13320" max="13555" width="10" style="3"/>
    <col min="13556" max="13556" width="14.5" style="3" customWidth="1"/>
    <col min="13557" max="13557" width="9.59765625" style="3" customWidth="1"/>
    <col min="13558" max="13558" width="6.09765625" style="3" bestFit="1" customWidth="1"/>
    <col min="13559" max="13559" width="7.59765625" style="3" bestFit="1" customWidth="1"/>
    <col min="13560" max="13560" width="5.59765625" style="3" customWidth="1"/>
    <col min="13561" max="13561" width="6.59765625" style="3" bestFit="1" customWidth="1"/>
    <col min="13562" max="13562" width="7.59765625" style="3" bestFit="1" customWidth="1"/>
    <col min="13563" max="13563" width="11.09765625" style="3" bestFit="1" customWidth="1"/>
    <col min="13564" max="13564" width="5.59765625" style="3" customWidth="1"/>
    <col min="13565" max="13565" width="7.59765625" style="3" bestFit="1" customWidth="1"/>
    <col min="13566" max="13566" width="10.5" style="3" bestFit="1" customWidth="1"/>
    <col min="13567" max="13567" width="6.5" style="3" customWidth="1"/>
    <col min="13568" max="13569" width="8" style="3" bestFit="1" customWidth="1"/>
    <col min="13570" max="13570" width="8.09765625" style="3" customWidth="1"/>
    <col min="13571" max="13571" width="10.796875" style="3" bestFit="1" customWidth="1"/>
    <col min="13572" max="13572" width="7.5" style="3" customWidth="1"/>
    <col min="13573" max="13573" width="10" style="3"/>
    <col min="13574" max="13574" width="9.09765625" style="3" customWidth="1"/>
    <col min="13575" max="13575" width="10.5" style="3" bestFit="1" customWidth="1"/>
    <col min="13576" max="13811" width="10" style="3"/>
    <col min="13812" max="13812" width="14.5" style="3" customWidth="1"/>
    <col min="13813" max="13813" width="9.59765625" style="3" customWidth="1"/>
    <col min="13814" max="13814" width="6.09765625" style="3" bestFit="1" customWidth="1"/>
    <col min="13815" max="13815" width="7.59765625" style="3" bestFit="1" customWidth="1"/>
    <col min="13816" max="13816" width="5.59765625" style="3" customWidth="1"/>
    <col min="13817" max="13817" width="6.59765625" style="3" bestFit="1" customWidth="1"/>
    <col min="13818" max="13818" width="7.59765625" style="3" bestFit="1" customWidth="1"/>
    <col min="13819" max="13819" width="11.09765625" style="3" bestFit="1" customWidth="1"/>
    <col min="13820" max="13820" width="5.59765625" style="3" customWidth="1"/>
    <col min="13821" max="13821" width="7.59765625" style="3" bestFit="1" customWidth="1"/>
    <col min="13822" max="13822" width="10.5" style="3" bestFit="1" customWidth="1"/>
    <col min="13823" max="13823" width="6.5" style="3" customWidth="1"/>
    <col min="13824" max="13825" width="8" style="3" bestFit="1" customWidth="1"/>
    <col min="13826" max="13826" width="8.09765625" style="3" customWidth="1"/>
    <col min="13827" max="13827" width="10.796875" style="3" bestFit="1" customWidth="1"/>
    <col min="13828" max="13828" width="7.5" style="3" customWidth="1"/>
    <col min="13829" max="13829" width="10" style="3"/>
    <col min="13830" max="13830" width="9.09765625" style="3" customWidth="1"/>
    <col min="13831" max="13831" width="10.5" style="3" bestFit="1" customWidth="1"/>
    <col min="13832" max="14067" width="10" style="3"/>
    <col min="14068" max="14068" width="14.5" style="3" customWidth="1"/>
    <col min="14069" max="14069" width="9.59765625" style="3" customWidth="1"/>
    <col min="14070" max="14070" width="6.09765625" style="3" bestFit="1" customWidth="1"/>
    <col min="14071" max="14071" width="7.59765625" style="3" bestFit="1" customWidth="1"/>
    <col min="14072" max="14072" width="5.59765625" style="3" customWidth="1"/>
    <col min="14073" max="14073" width="6.59765625" style="3" bestFit="1" customWidth="1"/>
    <col min="14074" max="14074" width="7.59765625" style="3" bestFit="1" customWidth="1"/>
    <col min="14075" max="14075" width="11.09765625" style="3" bestFit="1" customWidth="1"/>
    <col min="14076" max="14076" width="5.59765625" style="3" customWidth="1"/>
    <col min="14077" max="14077" width="7.59765625" style="3" bestFit="1" customWidth="1"/>
    <col min="14078" max="14078" width="10.5" style="3" bestFit="1" customWidth="1"/>
    <col min="14079" max="14079" width="6.5" style="3" customWidth="1"/>
    <col min="14080" max="14081" width="8" style="3" bestFit="1" customWidth="1"/>
    <col min="14082" max="14082" width="8.09765625" style="3" customWidth="1"/>
    <col min="14083" max="14083" width="10.796875" style="3" bestFit="1" customWidth="1"/>
    <col min="14084" max="14084" width="7.5" style="3" customWidth="1"/>
    <col min="14085" max="14085" width="10" style="3"/>
    <col min="14086" max="14086" width="9.09765625" style="3" customWidth="1"/>
    <col min="14087" max="14087" width="10.5" style="3" bestFit="1" customWidth="1"/>
    <col min="14088" max="14323" width="10" style="3"/>
    <col min="14324" max="14324" width="14.5" style="3" customWidth="1"/>
    <col min="14325" max="14325" width="9.59765625" style="3" customWidth="1"/>
    <col min="14326" max="14326" width="6.09765625" style="3" bestFit="1" customWidth="1"/>
    <col min="14327" max="14327" width="7.59765625" style="3" bestFit="1" customWidth="1"/>
    <col min="14328" max="14328" width="5.59765625" style="3" customWidth="1"/>
    <col min="14329" max="14329" width="6.59765625" style="3" bestFit="1" customWidth="1"/>
    <col min="14330" max="14330" width="7.59765625" style="3" bestFit="1" customWidth="1"/>
    <col min="14331" max="14331" width="11.09765625" style="3" bestFit="1" customWidth="1"/>
    <col min="14332" max="14332" width="5.59765625" style="3" customWidth="1"/>
    <col min="14333" max="14333" width="7.59765625" style="3" bestFit="1" customWidth="1"/>
    <col min="14334" max="14334" width="10.5" style="3" bestFit="1" customWidth="1"/>
    <col min="14335" max="14335" width="6.5" style="3" customWidth="1"/>
    <col min="14336" max="14337" width="8" style="3" bestFit="1" customWidth="1"/>
    <col min="14338" max="14338" width="8.09765625" style="3" customWidth="1"/>
    <col min="14339" max="14339" width="10.796875" style="3" bestFit="1" customWidth="1"/>
    <col min="14340" max="14340" width="7.5" style="3" customWidth="1"/>
    <col min="14341" max="14341" width="10" style="3"/>
    <col min="14342" max="14342" width="9.09765625" style="3" customWidth="1"/>
    <col min="14343" max="14343" width="10.5" style="3" bestFit="1" customWidth="1"/>
    <col min="14344" max="14579" width="10" style="3"/>
    <col min="14580" max="14580" width="14.5" style="3" customWidth="1"/>
    <col min="14581" max="14581" width="9.59765625" style="3" customWidth="1"/>
    <col min="14582" max="14582" width="6.09765625" style="3" bestFit="1" customWidth="1"/>
    <col min="14583" max="14583" width="7.59765625" style="3" bestFit="1" customWidth="1"/>
    <col min="14584" max="14584" width="5.59765625" style="3" customWidth="1"/>
    <col min="14585" max="14585" width="6.59765625" style="3" bestFit="1" customWidth="1"/>
    <col min="14586" max="14586" width="7.59765625" style="3" bestFit="1" customWidth="1"/>
    <col min="14587" max="14587" width="11.09765625" style="3" bestFit="1" customWidth="1"/>
    <col min="14588" max="14588" width="5.59765625" style="3" customWidth="1"/>
    <col min="14589" max="14589" width="7.59765625" style="3" bestFit="1" customWidth="1"/>
    <col min="14590" max="14590" width="10.5" style="3" bestFit="1" customWidth="1"/>
    <col min="14591" max="14591" width="6.5" style="3" customWidth="1"/>
    <col min="14592" max="14593" width="8" style="3" bestFit="1" customWidth="1"/>
    <col min="14594" max="14594" width="8.09765625" style="3" customWidth="1"/>
    <col min="14595" max="14595" width="10.796875" style="3" bestFit="1" customWidth="1"/>
    <col min="14596" max="14596" width="7.5" style="3" customWidth="1"/>
    <col min="14597" max="14597" width="10" style="3"/>
    <col min="14598" max="14598" width="9.09765625" style="3" customWidth="1"/>
    <col min="14599" max="14599" width="10.5" style="3" bestFit="1" customWidth="1"/>
    <col min="14600" max="14835" width="10" style="3"/>
    <col min="14836" max="14836" width="14.5" style="3" customWidth="1"/>
    <col min="14837" max="14837" width="9.59765625" style="3" customWidth="1"/>
    <col min="14838" max="14838" width="6.09765625" style="3" bestFit="1" customWidth="1"/>
    <col min="14839" max="14839" width="7.59765625" style="3" bestFit="1" customWidth="1"/>
    <col min="14840" max="14840" width="5.59765625" style="3" customWidth="1"/>
    <col min="14841" max="14841" width="6.59765625" style="3" bestFit="1" customWidth="1"/>
    <col min="14842" max="14842" width="7.59765625" style="3" bestFit="1" customWidth="1"/>
    <col min="14843" max="14843" width="11.09765625" style="3" bestFit="1" customWidth="1"/>
    <col min="14844" max="14844" width="5.59765625" style="3" customWidth="1"/>
    <col min="14845" max="14845" width="7.59765625" style="3" bestFit="1" customWidth="1"/>
    <col min="14846" max="14846" width="10.5" style="3" bestFit="1" customWidth="1"/>
    <col min="14847" max="14847" width="6.5" style="3" customWidth="1"/>
    <col min="14848" max="14849" width="8" style="3" bestFit="1" customWidth="1"/>
    <col min="14850" max="14850" width="8.09765625" style="3" customWidth="1"/>
    <col min="14851" max="14851" width="10.796875" style="3" bestFit="1" customWidth="1"/>
    <col min="14852" max="14852" width="7.5" style="3" customWidth="1"/>
    <col min="14853" max="14853" width="10" style="3"/>
    <col min="14854" max="14854" width="9.09765625" style="3" customWidth="1"/>
    <col min="14855" max="14855" width="10.5" style="3" bestFit="1" customWidth="1"/>
    <col min="14856" max="15091" width="10" style="3"/>
    <col min="15092" max="15092" width="14.5" style="3" customWidth="1"/>
    <col min="15093" max="15093" width="9.59765625" style="3" customWidth="1"/>
    <col min="15094" max="15094" width="6.09765625" style="3" bestFit="1" customWidth="1"/>
    <col min="15095" max="15095" width="7.59765625" style="3" bestFit="1" customWidth="1"/>
    <col min="15096" max="15096" width="5.59765625" style="3" customWidth="1"/>
    <col min="15097" max="15097" width="6.59765625" style="3" bestFit="1" customWidth="1"/>
    <col min="15098" max="15098" width="7.59765625" style="3" bestFit="1" customWidth="1"/>
    <col min="15099" max="15099" width="11.09765625" style="3" bestFit="1" customWidth="1"/>
    <col min="15100" max="15100" width="5.59765625" style="3" customWidth="1"/>
    <col min="15101" max="15101" width="7.59765625" style="3" bestFit="1" customWidth="1"/>
    <col min="15102" max="15102" width="10.5" style="3" bestFit="1" customWidth="1"/>
    <col min="15103" max="15103" width="6.5" style="3" customWidth="1"/>
    <col min="15104" max="15105" width="8" style="3" bestFit="1" customWidth="1"/>
    <col min="15106" max="15106" width="8.09765625" style="3" customWidth="1"/>
    <col min="15107" max="15107" width="10.796875" style="3" bestFit="1" customWidth="1"/>
    <col min="15108" max="15108" width="7.5" style="3" customWidth="1"/>
    <col min="15109" max="15109" width="10" style="3"/>
    <col min="15110" max="15110" width="9.09765625" style="3" customWidth="1"/>
    <col min="15111" max="15111" width="10.5" style="3" bestFit="1" customWidth="1"/>
    <col min="15112" max="15347" width="10" style="3"/>
    <col min="15348" max="15348" width="14.5" style="3" customWidth="1"/>
    <col min="15349" max="15349" width="9.59765625" style="3" customWidth="1"/>
    <col min="15350" max="15350" width="6.09765625" style="3" bestFit="1" customWidth="1"/>
    <col min="15351" max="15351" width="7.59765625" style="3" bestFit="1" customWidth="1"/>
    <col min="15352" max="15352" width="5.59765625" style="3" customWidth="1"/>
    <col min="15353" max="15353" width="6.59765625" style="3" bestFit="1" customWidth="1"/>
    <col min="15354" max="15354" width="7.59765625" style="3" bestFit="1" customWidth="1"/>
    <col min="15355" max="15355" width="11.09765625" style="3" bestFit="1" customWidth="1"/>
    <col min="15356" max="15356" width="5.59765625" style="3" customWidth="1"/>
    <col min="15357" max="15357" width="7.59765625" style="3" bestFit="1" customWidth="1"/>
    <col min="15358" max="15358" width="10.5" style="3" bestFit="1" customWidth="1"/>
    <col min="15359" max="15359" width="6.5" style="3" customWidth="1"/>
    <col min="15360" max="15361" width="8" style="3" bestFit="1" customWidth="1"/>
    <col min="15362" max="15362" width="8.09765625" style="3" customWidth="1"/>
    <col min="15363" max="15363" width="10.796875" style="3" bestFit="1" customWidth="1"/>
    <col min="15364" max="15364" width="7.5" style="3" customWidth="1"/>
    <col min="15365" max="15365" width="10" style="3"/>
    <col min="15366" max="15366" width="9.09765625" style="3" customWidth="1"/>
    <col min="15367" max="15367" width="10.5" style="3" bestFit="1" customWidth="1"/>
    <col min="15368" max="15603" width="10" style="3"/>
    <col min="15604" max="15604" width="14.5" style="3" customWidth="1"/>
    <col min="15605" max="15605" width="9.59765625" style="3" customWidth="1"/>
    <col min="15606" max="15606" width="6.09765625" style="3" bestFit="1" customWidth="1"/>
    <col min="15607" max="15607" width="7.59765625" style="3" bestFit="1" customWidth="1"/>
    <col min="15608" max="15608" width="5.59765625" style="3" customWidth="1"/>
    <col min="15609" max="15609" width="6.59765625" style="3" bestFit="1" customWidth="1"/>
    <col min="15610" max="15610" width="7.59765625" style="3" bestFit="1" customWidth="1"/>
    <col min="15611" max="15611" width="11.09765625" style="3" bestFit="1" customWidth="1"/>
    <col min="15612" max="15612" width="5.59765625" style="3" customWidth="1"/>
    <col min="15613" max="15613" width="7.59765625" style="3" bestFit="1" customWidth="1"/>
    <col min="15614" max="15614" width="10.5" style="3" bestFit="1" customWidth="1"/>
    <col min="15615" max="15615" width="6.5" style="3" customWidth="1"/>
    <col min="15616" max="15617" width="8" style="3" bestFit="1" customWidth="1"/>
    <col min="15618" max="15618" width="8.09765625" style="3" customWidth="1"/>
    <col min="15619" max="15619" width="10.796875" style="3" bestFit="1" customWidth="1"/>
    <col min="15620" max="15620" width="7.5" style="3" customWidth="1"/>
    <col min="15621" max="15621" width="10" style="3"/>
    <col min="15622" max="15622" width="9.09765625" style="3" customWidth="1"/>
    <col min="15623" max="15623" width="10.5" style="3" bestFit="1" customWidth="1"/>
    <col min="15624" max="15859" width="10" style="3"/>
    <col min="15860" max="15860" width="14.5" style="3" customWidth="1"/>
    <col min="15861" max="15861" width="9.59765625" style="3" customWidth="1"/>
    <col min="15862" max="15862" width="6.09765625" style="3" bestFit="1" customWidth="1"/>
    <col min="15863" max="15863" width="7.59765625" style="3" bestFit="1" customWidth="1"/>
    <col min="15864" max="15864" width="5.59765625" style="3" customWidth="1"/>
    <col min="15865" max="15865" width="6.59765625" style="3" bestFit="1" customWidth="1"/>
    <col min="15866" max="15866" width="7.59765625" style="3" bestFit="1" customWidth="1"/>
    <col min="15867" max="15867" width="11.09765625" style="3" bestFit="1" customWidth="1"/>
    <col min="15868" max="15868" width="5.59765625" style="3" customWidth="1"/>
    <col min="15869" max="15869" width="7.59765625" style="3" bestFit="1" customWidth="1"/>
    <col min="15870" max="15870" width="10.5" style="3" bestFit="1" customWidth="1"/>
    <col min="15871" max="15871" width="6.5" style="3" customWidth="1"/>
    <col min="15872" max="15873" width="8" style="3" bestFit="1" customWidth="1"/>
    <col min="15874" max="15874" width="8.09765625" style="3" customWidth="1"/>
    <col min="15875" max="15875" width="10.796875" style="3" bestFit="1" customWidth="1"/>
    <col min="15876" max="15876" width="7.5" style="3" customWidth="1"/>
    <col min="15877" max="15877" width="10" style="3"/>
    <col min="15878" max="15878" width="9.09765625" style="3" customWidth="1"/>
    <col min="15879" max="15879" width="10.5" style="3" bestFit="1" customWidth="1"/>
    <col min="15880" max="16115" width="10" style="3"/>
    <col min="16116" max="16116" width="14.5" style="3" customWidth="1"/>
    <col min="16117" max="16117" width="9.59765625" style="3" customWidth="1"/>
    <col min="16118" max="16118" width="6.09765625" style="3" bestFit="1" customWidth="1"/>
    <col min="16119" max="16119" width="7.59765625" style="3" bestFit="1" customWidth="1"/>
    <col min="16120" max="16120" width="5.59765625" style="3" customWidth="1"/>
    <col min="16121" max="16121" width="6.59765625" style="3" bestFit="1" customWidth="1"/>
    <col min="16122" max="16122" width="7.59765625" style="3" bestFit="1" customWidth="1"/>
    <col min="16123" max="16123" width="11.09765625" style="3" bestFit="1" customWidth="1"/>
    <col min="16124" max="16124" width="5.59765625" style="3" customWidth="1"/>
    <col min="16125" max="16125" width="7.59765625" style="3" bestFit="1" customWidth="1"/>
    <col min="16126" max="16126" width="10.5" style="3" bestFit="1" customWidth="1"/>
    <col min="16127" max="16127" width="6.5" style="3" customWidth="1"/>
    <col min="16128" max="16129" width="8" style="3" bestFit="1" customWidth="1"/>
    <col min="16130" max="16130" width="8.09765625" style="3" customWidth="1"/>
    <col min="16131" max="16131" width="10.796875" style="3" bestFit="1" customWidth="1"/>
    <col min="16132" max="16132" width="7.5" style="3" customWidth="1"/>
    <col min="16133" max="16133" width="10" style="3"/>
    <col min="16134" max="16134" width="9.09765625" style="3" customWidth="1"/>
    <col min="16135" max="16135" width="10.5" style="3" bestFit="1" customWidth="1"/>
    <col min="16136" max="16384" width="11" style="3"/>
  </cols>
  <sheetData>
    <row r="1" spans="1:3" x14ac:dyDescent="0.25">
      <c r="A1" s="6" t="s">
        <v>451</v>
      </c>
    </row>
    <row r="2" spans="1:3" ht="15.6" x14ac:dyDescent="0.3">
      <c r="A2" s="2"/>
      <c r="C2" s="55" t="s">
        <v>152</v>
      </c>
    </row>
    <row r="3" spans="1:3" ht="13.8" customHeight="1" x14ac:dyDescent="0.25">
      <c r="A3" s="90"/>
      <c r="B3" s="293">
        <f>INDICE!A3</f>
        <v>44166</v>
      </c>
      <c r="C3" s="636" t="s">
        <v>117</v>
      </c>
    </row>
    <row r="4" spans="1:3" x14ac:dyDescent="0.25">
      <c r="A4" s="376" t="s">
        <v>154</v>
      </c>
      <c r="B4" s="94">
        <v>10.134400000000001</v>
      </c>
      <c r="C4" s="94">
        <v>126.45262000000001</v>
      </c>
    </row>
    <row r="5" spans="1:3" x14ac:dyDescent="0.25">
      <c r="A5" s="377" t="s">
        <v>155</v>
      </c>
      <c r="B5" s="96">
        <v>0.20954</v>
      </c>
      <c r="C5" s="96">
        <v>1.3423</v>
      </c>
    </row>
    <row r="6" spans="1:3" x14ac:dyDescent="0.25">
      <c r="A6" s="377" t="s">
        <v>156</v>
      </c>
      <c r="B6" s="96">
        <v>2.8290199999999999</v>
      </c>
      <c r="C6" s="96">
        <v>43.798160000000003</v>
      </c>
    </row>
    <row r="7" spans="1:3" x14ac:dyDescent="0.25">
      <c r="A7" s="377" t="s">
        <v>157</v>
      </c>
      <c r="B7" s="96">
        <v>2.8</v>
      </c>
      <c r="C7" s="96">
        <v>48.416359999999997</v>
      </c>
    </row>
    <row r="8" spans="1:3" x14ac:dyDescent="0.25">
      <c r="A8" s="377" t="s">
        <v>158</v>
      </c>
      <c r="B8" s="96">
        <v>71.738389999999995</v>
      </c>
      <c r="C8" s="96">
        <v>728.44195999999965</v>
      </c>
    </row>
    <row r="9" spans="1:3" x14ac:dyDescent="0.25">
      <c r="A9" s="377" t="s">
        <v>159</v>
      </c>
      <c r="B9" s="96">
        <v>0.30578</v>
      </c>
      <c r="C9" s="96">
        <v>4.8548100000000014</v>
      </c>
    </row>
    <row r="10" spans="1:3" x14ac:dyDescent="0.25">
      <c r="A10" s="377" t="s">
        <v>160</v>
      </c>
      <c r="B10" s="96">
        <v>0.77944000000000002</v>
      </c>
      <c r="C10" s="96">
        <v>10.521719999999998</v>
      </c>
    </row>
    <row r="11" spans="1:3" x14ac:dyDescent="0.25">
      <c r="A11" s="377" t="s">
        <v>527</v>
      </c>
      <c r="B11" s="96">
        <v>4.7835199999999993</v>
      </c>
      <c r="C11" s="96">
        <v>60.336839999999995</v>
      </c>
    </row>
    <row r="12" spans="1:3" x14ac:dyDescent="0.25">
      <c r="A12" s="377" t="s">
        <v>161</v>
      </c>
      <c r="B12" s="96">
        <v>0.72020000000000006</v>
      </c>
      <c r="C12" s="96">
        <v>19.295720000000003</v>
      </c>
    </row>
    <row r="13" spans="1:3" x14ac:dyDescent="0.25">
      <c r="A13" s="377" t="s">
        <v>162</v>
      </c>
      <c r="B13" s="96">
        <v>4.9897299999999998</v>
      </c>
      <c r="C13" s="96">
        <v>44.256710000000005</v>
      </c>
    </row>
    <row r="14" spans="1:3" x14ac:dyDescent="0.25">
      <c r="A14" s="377" t="s">
        <v>163</v>
      </c>
      <c r="B14" s="96">
        <v>0.66458000000000006</v>
      </c>
      <c r="C14" s="96">
        <v>6.2638999999999987</v>
      </c>
    </row>
    <row r="15" spans="1:3" x14ac:dyDescent="0.25">
      <c r="A15" s="377" t="s">
        <v>164</v>
      </c>
      <c r="B15" s="96">
        <v>0.18114000000000002</v>
      </c>
      <c r="C15" s="96">
        <v>2.5944799999999995</v>
      </c>
    </row>
    <row r="16" spans="1:3" x14ac:dyDescent="0.25">
      <c r="A16" s="377" t="s">
        <v>165</v>
      </c>
      <c r="B16" s="96">
        <v>21.238840000000003</v>
      </c>
      <c r="C16" s="96">
        <v>284.62434000000002</v>
      </c>
    </row>
    <row r="17" spans="1:3" x14ac:dyDescent="0.25">
      <c r="A17" s="377" t="s">
        <v>166</v>
      </c>
      <c r="B17" s="96">
        <v>0.1396</v>
      </c>
      <c r="C17" s="96">
        <v>0.94494</v>
      </c>
    </row>
    <row r="18" spans="1:3" x14ac:dyDescent="0.25">
      <c r="A18" s="377" t="s">
        <v>167</v>
      </c>
      <c r="B18" s="96">
        <v>6.114E-2</v>
      </c>
      <c r="C18" s="96">
        <v>2.0789200000000001</v>
      </c>
    </row>
    <row r="19" spans="1:3" x14ac:dyDescent="0.25">
      <c r="A19" s="377" t="s">
        <v>168</v>
      </c>
      <c r="B19" s="96">
        <v>4.9003800000000002</v>
      </c>
      <c r="C19" s="96">
        <v>44.200380000000003</v>
      </c>
    </row>
    <row r="20" spans="1:3" x14ac:dyDescent="0.25">
      <c r="A20" s="377" t="s">
        <v>169</v>
      </c>
      <c r="B20" s="96">
        <v>0.17226000000000002</v>
      </c>
      <c r="C20" s="96">
        <v>2.3767</v>
      </c>
    </row>
    <row r="21" spans="1:3" x14ac:dyDescent="0.25">
      <c r="A21" s="377" t="s">
        <v>170</v>
      </c>
      <c r="B21" s="96">
        <v>0.21558000000000002</v>
      </c>
      <c r="C21" s="96">
        <v>2.0327199999999999</v>
      </c>
    </row>
    <row r="22" spans="1:3" x14ac:dyDescent="0.25">
      <c r="A22" s="378" t="s">
        <v>171</v>
      </c>
      <c r="B22" s="96">
        <v>0.21194000000000002</v>
      </c>
      <c r="C22" s="96">
        <v>3.2632699999999994</v>
      </c>
    </row>
    <row r="23" spans="1:3" x14ac:dyDescent="0.25">
      <c r="A23" s="379" t="s">
        <v>441</v>
      </c>
      <c r="B23" s="100">
        <v>127.07548</v>
      </c>
      <c r="C23" s="100">
        <v>1436.0968500000001</v>
      </c>
    </row>
    <row r="24" spans="1:3" x14ac:dyDescent="0.25">
      <c r="C24" s="79" t="s">
        <v>223</v>
      </c>
    </row>
    <row r="25" spans="1:3" x14ac:dyDescent="0.25">
      <c r="A25" s="101" t="s">
        <v>224</v>
      </c>
      <c r="C25" s="58"/>
    </row>
    <row r="26" spans="1:3" x14ac:dyDescent="0.25">
      <c r="A26" s="102"/>
      <c r="C26" s="58"/>
    </row>
    <row r="27" spans="1:3" ht="17.399999999999999" x14ac:dyDescent="0.3">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108" priority="3" operator="between">
      <formula>0</formula>
      <formula>0.5</formula>
    </cfRule>
    <cfRule type="cellIs" dxfId="107" priority="4" operator="between">
      <formula>0</formula>
      <formula>0.49</formula>
    </cfRule>
  </conditionalFormatting>
  <conditionalFormatting sqref="C5:C22">
    <cfRule type="cellIs" dxfId="106" priority="1" operator="between">
      <formula>0</formula>
      <formula>0.5</formula>
    </cfRule>
    <cfRule type="cellIs" dxfId="10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5"/>
  <cols>
    <col min="1" max="1" width="49.5" style="19" customWidth="1"/>
    <col min="2" max="2" width="10.09765625" style="19" customWidth="1"/>
    <col min="3" max="3" width="12.59765625" style="19" customWidth="1"/>
    <col min="4" max="4" width="10.5" style="19" customWidth="1"/>
    <col min="5" max="5" width="11.09765625" style="19" customWidth="1"/>
    <col min="6" max="6" width="14" style="19" bestFit="1" customWidth="1"/>
    <col min="7" max="7" width="11" style="19"/>
    <col min="8" max="246" width="10" style="19"/>
    <col min="247" max="247" width="33.59765625" style="19" customWidth="1"/>
    <col min="248" max="248" width="8.59765625" style="19" customWidth="1"/>
    <col min="249" max="249" width="11.796875" style="19" customWidth="1"/>
    <col min="250" max="250" width="10.796875" style="19" customWidth="1"/>
    <col min="251" max="254" width="15.09765625" style="19" customWidth="1"/>
    <col min="255" max="502" width="10" style="19"/>
    <col min="503" max="503" width="33.59765625" style="19" customWidth="1"/>
    <col min="504" max="504" width="8.59765625" style="19" customWidth="1"/>
    <col min="505" max="505" width="11.796875" style="19" customWidth="1"/>
    <col min="506" max="506" width="10.796875" style="19" customWidth="1"/>
    <col min="507" max="510" width="15.09765625" style="19" customWidth="1"/>
    <col min="511" max="758" width="10" style="19"/>
    <col min="759" max="759" width="33.59765625" style="19" customWidth="1"/>
    <col min="760" max="760" width="8.59765625" style="19" customWidth="1"/>
    <col min="761" max="761" width="11.796875" style="19" customWidth="1"/>
    <col min="762" max="762" width="10.796875" style="19" customWidth="1"/>
    <col min="763" max="766" width="15.09765625" style="19" customWidth="1"/>
    <col min="767" max="1014" width="10" style="19"/>
    <col min="1015" max="1015" width="33.59765625" style="19" customWidth="1"/>
    <col min="1016" max="1016" width="8.59765625" style="19" customWidth="1"/>
    <col min="1017" max="1017" width="11.796875" style="19" customWidth="1"/>
    <col min="1018" max="1018" width="10.796875" style="19" customWidth="1"/>
    <col min="1019" max="1022" width="15.09765625" style="19" customWidth="1"/>
    <col min="1023" max="1270" width="10" style="19"/>
    <col min="1271" max="1271" width="33.59765625" style="19" customWidth="1"/>
    <col min="1272" max="1272" width="8.59765625" style="19" customWidth="1"/>
    <col min="1273" max="1273" width="11.796875" style="19" customWidth="1"/>
    <col min="1274" max="1274" width="10.796875" style="19" customWidth="1"/>
    <col min="1275" max="1278" width="15.09765625" style="19" customWidth="1"/>
    <col min="1279" max="1526" width="10" style="19"/>
    <col min="1527" max="1527" width="33.59765625" style="19" customWidth="1"/>
    <col min="1528" max="1528" width="8.59765625" style="19" customWidth="1"/>
    <col min="1529" max="1529" width="11.796875" style="19" customWidth="1"/>
    <col min="1530" max="1530" width="10.796875" style="19" customWidth="1"/>
    <col min="1531" max="1534" width="15.09765625" style="19" customWidth="1"/>
    <col min="1535" max="1782" width="10" style="19"/>
    <col min="1783" max="1783" width="33.59765625" style="19" customWidth="1"/>
    <col min="1784" max="1784" width="8.59765625" style="19" customWidth="1"/>
    <col min="1785" max="1785" width="11.796875" style="19" customWidth="1"/>
    <col min="1786" max="1786" width="10.796875" style="19" customWidth="1"/>
    <col min="1787" max="1790" width="15.09765625" style="19" customWidth="1"/>
    <col min="1791" max="2038" width="10" style="19"/>
    <col min="2039" max="2039" width="33.59765625" style="19" customWidth="1"/>
    <col min="2040" max="2040" width="8.59765625" style="19" customWidth="1"/>
    <col min="2041" max="2041" width="11.796875" style="19" customWidth="1"/>
    <col min="2042" max="2042" width="10.796875" style="19" customWidth="1"/>
    <col min="2043" max="2046" width="15.09765625" style="19" customWidth="1"/>
    <col min="2047" max="2294" width="10" style="19"/>
    <col min="2295" max="2295" width="33.59765625" style="19" customWidth="1"/>
    <col min="2296" max="2296" width="8.59765625" style="19" customWidth="1"/>
    <col min="2297" max="2297" width="11.796875" style="19" customWidth="1"/>
    <col min="2298" max="2298" width="10.796875" style="19" customWidth="1"/>
    <col min="2299" max="2302" width="15.09765625" style="19" customWidth="1"/>
    <col min="2303" max="2550" width="10" style="19"/>
    <col min="2551" max="2551" width="33.59765625" style="19" customWidth="1"/>
    <col min="2552" max="2552" width="8.59765625" style="19" customWidth="1"/>
    <col min="2553" max="2553" width="11.796875" style="19" customWidth="1"/>
    <col min="2554" max="2554" width="10.796875" style="19" customWidth="1"/>
    <col min="2555" max="2558" width="15.09765625" style="19" customWidth="1"/>
    <col min="2559" max="2806" width="10" style="19"/>
    <col min="2807" max="2807" width="33.59765625" style="19" customWidth="1"/>
    <col min="2808" max="2808" width="8.59765625" style="19" customWidth="1"/>
    <col min="2809" max="2809" width="11.796875" style="19" customWidth="1"/>
    <col min="2810" max="2810" width="10.796875" style="19" customWidth="1"/>
    <col min="2811" max="2814" width="15.09765625" style="19" customWidth="1"/>
    <col min="2815" max="3062" width="10" style="19"/>
    <col min="3063" max="3063" width="33.59765625" style="19" customWidth="1"/>
    <col min="3064" max="3064" width="8.59765625" style="19" customWidth="1"/>
    <col min="3065" max="3065" width="11.796875" style="19" customWidth="1"/>
    <col min="3066" max="3066" width="10.796875" style="19" customWidth="1"/>
    <col min="3067" max="3070" width="15.09765625" style="19" customWidth="1"/>
    <col min="3071" max="3318" width="10" style="19"/>
    <col min="3319" max="3319" width="33.59765625" style="19" customWidth="1"/>
    <col min="3320" max="3320" width="8.59765625" style="19" customWidth="1"/>
    <col min="3321" max="3321" width="11.796875" style="19" customWidth="1"/>
    <col min="3322" max="3322" width="10.796875" style="19" customWidth="1"/>
    <col min="3323" max="3326" width="15.09765625" style="19" customWidth="1"/>
    <col min="3327" max="3574" width="10" style="19"/>
    <col min="3575" max="3575" width="33.59765625" style="19" customWidth="1"/>
    <col min="3576" max="3576" width="8.59765625" style="19" customWidth="1"/>
    <col min="3577" max="3577" width="11.796875" style="19" customWidth="1"/>
    <col min="3578" max="3578" width="10.796875" style="19" customWidth="1"/>
    <col min="3579" max="3582" width="15.09765625" style="19" customWidth="1"/>
    <col min="3583" max="3830" width="10" style="19"/>
    <col min="3831" max="3831" width="33.59765625" style="19" customWidth="1"/>
    <col min="3832" max="3832" width="8.59765625" style="19" customWidth="1"/>
    <col min="3833" max="3833" width="11.796875" style="19" customWidth="1"/>
    <col min="3834" max="3834" width="10.796875" style="19" customWidth="1"/>
    <col min="3835" max="3838" width="15.09765625" style="19" customWidth="1"/>
    <col min="3839" max="4086" width="10" style="19"/>
    <col min="4087" max="4087" width="33.59765625" style="19" customWidth="1"/>
    <col min="4088" max="4088" width="8.59765625" style="19" customWidth="1"/>
    <col min="4089" max="4089" width="11.796875" style="19" customWidth="1"/>
    <col min="4090" max="4090" width="10.796875" style="19" customWidth="1"/>
    <col min="4091" max="4094" width="15.09765625" style="19" customWidth="1"/>
    <col min="4095" max="4342" width="10" style="19"/>
    <col min="4343" max="4343" width="33.59765625" style="19" customWidth="1"/>
    <col min="4344" max="4344" width="8.59765625" style="19" customWidth="1"/>
    <col min="4345" max="4345" width="11.796875" style="19" customWidth="1"/>
    <col min="4346" max="4346" width="10.796875" style="19" customWidth="1"/>
    <col min="4347" max="4350" width="15.09765625" style="19" customWidth="1"/>
    <col min="4351" max="4598" width="10" style="19"/>
    <col min="4599" max="4599" width="33.59765625" style="19" customWidth="1"/>
    <col min="4600" max="4600" width="8.59765625" style="19" customWidth="1"/>
    <col min="4601" max="4601" width="11.796875" style="19" customWidth="1"/>
    <col min="4602" max="4602" width="10.796875" style="19" customWidth="1"/>
    <col min="4603" max="4606" width="15.09765625" style="19" customWidth="1"/>
    <col min="4607" max="4854" width="10" style="19"/>
    <col min="4855" max="4855" width="33.59765625" style="19" customWidth="1"/>
    <col min="4856" max="4856" width="8.59765625" style="19" customWidth="1"/>
    <col min="4857" max="4857" width="11.796875" style="19" customWidth="1"/>
    <col min="4858" max="4858" width="10.796875" style="19" customWidth="1"/>
    <col min="4859" max="4862" width="15.09765625" style="19" customWidth="1"/>
    <col min="4863" max="5110" width="10" style="19"/>
    <col min="5111" max="5111" width="33.59765625" style="19" customWidth="1"/>
    <col min="5112" max="5112" width="8.59765625" style="19" customWidth="1"/>
    <col min="5113" max="5113" width="11.796875" style="19" customWidth="1"/>
    <col min="5114" max="5114" width="10.796875" style="19" customWidth="1"/>
    <col min="5115" max="5118" width="15.09765625" style="19" customWidth="1"/>
    <col min="5119" max="5366" width="10" style="19"/>
    <col min="5367" max="5367" width="33.59765625" style="19" customWidth="1"/>
    <col min="5368" max="5368" width="8.59765625" style="19" customWidth="1"/>
    <col min="5369" max="5369" width="11.796875" style="19" customWidth="1"/>
    <col min="5370" max="5370" width="10.796875" style="19" customWidth="1"/>
    <col min="5371" max="5374" width="15.09765625" style="19" customWidth="1"/>
    <col min="5375" max="5622" width="10" style="19"/>
    <col min="5623" max="5623" width="33.59765625" style="19" customWidth="1"/>
    <col min="5624" max="5624" width="8.59765625" style="19" customWidth="1"/>
    <col min="5625" max="5625" width="11.796875" style="19" customWidth="1"/>
    <col min="5626" max="5626" width="10.796875" style="19" customWidth="1"/>
    <col min="5627" max="5630" width="15.09765625" style="19" customWidth="1"/>
    <col min="5631" max="5878" width="10" style="19"/>
    <col min="5879" max="5879" width="33.59765625" style="19" customWidth="1"/>
    <col min="5880" max="5880" width="8.59765625" style="19" customWidth="1"/>
    <col min="5881" max="5881" width="11.796875" style="19" customWidth="1"/>
    <col min="5882" max="5882" width="10.796875" style="19" customWidth="1"/>
    <col min="5883" max="5886" width="15.09765625" style="19" customWidth="1"/>
    <col min="5887" max="6134" width="10" style="19"/>
    <col min="6135" max="6135" width="33.59765625" style="19" customWidth="1"/>
    <col min="6136" max="6136" width="8.59765625" style="19" customWidth="1"/>
    <col min="6137" max="6137" width="11.796875" style="19" customWidth="1"/>
    <col min="6138" max="6138" width="10.796875" style="19" customWidth="1"/>
    <col min="6139" max="6142" width="15.09765625" style="19" customWidth="1"/>
    <col min="6143" max="6390" width="10" style="19"/>
    <col min="6391" max="6391" width="33.59765625" style="19" customWidth="1"/>
    <col min="6392" max="6392" width="8.59765625" style="19" customWidth="1"/>
    <col min="6393" max="6393" width="11.796875" style="19" customWidth="1"/>
    <col min="6394" max="6394" width="10.796875" style="19" customWidth="1"/>
    <col min="6395" max="6398" width="15.09765625" style="19" customWidth="1"/>
    <col min="6399" max="6646" width="10" style="19"/>
    <col min="6647" max="6647" width="33.59765625" style="19" customWidth="1"/>
    <col min="6648" max="6648" width="8.59765625" style="19" customWidth="1"/>
    <col min="6649" max="6649" width="11.796875" style="19" customWidth="1"/>
    <col min="6650" max="6650" width="10.796875" style="19" customWidth="1"/>
    <col min="6651" max="6654" width="15.09765625" style="19" customWidth="1"/>
    <col min="6655" max="6902" width="10" style="19"/>
    <col min="6903" max="6903" width="33.59765625" style="19" customWidth="1"/>
    <col min="6904" max="6904" width="8.59765625" style="19" customWidth="1"/>
    <col min="6905" max="6905" width="11.796875" style="19" customWidth="1"/>
    <col min="6906" max="6906" width="10.796875" style="19" customWidth="1"/>
    <col min="6907" max="6910" width="15.09765625" style="19" customWidth="1"/>
    <col min="6911" max="7158" width="10" style="19"/>
    <col min="7159" max="7159" width="33.59765625" style="19" customWidth="1"/>
    <col min="7160" max="7160" width="8.59765625" style="19" customWidth="1"/>
    <col min="7161" max="7161" width="11.796875" style="19" customWidth="1"/>
    <col min="7162" max="7162" width="10.796875" style="19" customWidth="1"/>
    <col min="7163" max="7166" width="15.09765625" style="19" customWidth="1"/>
    <col min="7167" max="7414" width="10" style="19"/>
    <col min="7415" max="7415" width="33.59765625" style="19" customWidth="1"/>
    <col min="7416" max="7416" width="8.59765625" style="19" customWidth="1"/>
    <col min="7417" max="7417" width="11.796875" style="19" customWidth="1"/>
    <col min="7418" max="7418" width="10.796875" style="19" customWidth="1"/>
    <col min="7419" max="7422" width="15.09765625" style="19" customWidth="1"/>
    <col min="7423" max="7670" width="10" style="19"/>
    <col min="7671" max="7671" width="33.59765625" style="19" customWidth="1"/>
    <col min="7672" max="7672" width="8.59765625" style="19" customWidth="1"/>
    <col min="7673" max="7673" width="11.796875" style="19" customWidth="1"/>
    <col min="7674" max="7674" width="10.796875" style="19" customWidth="1"/>
    <col min="7675" max="7678" width="15.09765625" style="19" customWidth="1"/>
    <col min="7679" max="7926" width="10" style="19"/>
    <col min="7927" max="7927" width="33.59765625" style="19" customWidth="1"/>
    <col min="7928" max="7928" width="8.59765625" style="19" customWidth="1"/>
    <col min="7929" max="7929" width="11.796875" style="19" customWidth="1"/>
    <col min="7930" max="7930" width="10.796875" style="19" customWidth="1"/>
    <col min="7931" max="7934" width="15.09765625" style="19" customWidth="1"/>
    <col min="7935" max="8182" width="10" style="19"/>
    <col min="8183" max="8183" width="33.59765625" style="19" customWidth="1"/>
    <col min="8184" max="8184" width="8.59765625" style="19" customWidth="1"/>
    <col min="8185" max="8185" width="11.796875" style="19" customWidth="1"/>
    <col min="8186" max="8186" width="10.796875" style="19" customWidth="1"/>
    <col min="8187" max="8190" width="15.09765625" style="19" customWidth="1"/>
    <col min="8191" max="8438" width="10" style="19"/>
    <col min="8439" max="8439" width="33.59765625" style="19" customWidth="1"/>
    <col min="8440" max="8440" width="8.59765625" style="19" customWidth="1"/>
    <col min="8441" max="8441" width="11.796875" style="19" customWidth="1"/>
    <col min="8442" max="8442" width="10.796875" style="19" customWidth="1"/>
    <col min="8443" max="8446" width="15.09765625" style="19" customWidth="1"/>
    <col min="8447" max="8694" width="10" style="19"/>
    <col min="8695" max="8695" width="33.59765625" style="19" customWidth="1"/>
    <col min="8696" max="8696" width="8.59765625" style="19" customWidth="1"/>
    <col min="8697" max="8697" width="11.796875" style="19" customWidth="1"/>
    <col min="8698" max="8698" width="10.796875" style="19" customWidth="1"/>
    <col min="8699" max="8702" width="15.09765625" style="19" customWidth="1"/>
    <col min="8703" max="8950" width="10" style="19"/>
    <col min="8951" max="8951" width="33.59765625" style="19" customWidth="1"/>
    <col min="8952" max="8952" width="8.59765625" style="19" customWidth="1"/>
    <col min="8953" max="8953" width="11.796875" style="19" customWidth="1"/>
    <col min="8954" max="8954" width="10.796875" style="19" customWidth="1"/>
    <col min="8955" max="8958" width="15.09765625" style="19" customWidth="1"/>
    <col min="8959" max="9206" width="10" style="19"/>
    <col min="9207" max="9207" width="33.59765625" style="19" customWidth="1"/>
    <col min="9208" max="9208" width="8.59765625" style="19" customWidth="1"/>
    <col min="9209" max="9209" width="11.796875" style="19" customWidth="1"/>
    <col min="9210" max="9210" width="10.796875" style="19" customWidth="1"/>
    <col min="9211" max="9214" width="15.09765625" style="19" customWidth="1"/>
    <col min="9215" max="9462" width="10" style="19"/>
    <col min="9463" max="9463" width="33.59765625" style="19" customWidth="1"/>
    <col min="9464" max="9464" width="8.59765625" style="19" customWidth="1"/>
    <col min="9465" max="9465" width="11.796875" style="19" customWidth="1"/>
    <col min="9466" max="9466" width="10.796875" style="19" customWidth="1"/>
    <col min="9467" max="9470" width="15.09765625" style="19" customWidth="1"/>
    <col min="9471" max="9718" width="10" style="19"/>
    <col min="9719" max="9719" width="33.59765625" style="19" customWidth="1"/>
    <col min="9720" max="9720" width="8.59765625" style="19" customWidth="1"/>
    <col min="9721" max="9721" width="11.796875" style="19" customWidth="1"/>
    <col min="9722" max="9722" width="10.796875" style="19" customWidth="1"/>
    <col min="9723" max="9726" width="15.09765625" style="19" customWidth="1"/>
    <col min="9727" max="9974" width="10" style="19"/>
    <col min="9975" max="9975" width="33.59765625" style="19" customWidth="1"/>
    <col min="9976" max="9976" width="8.59765625" style="19" customWidth="1"/>
    <col min="9977" max="9977" width="11.796875" style="19" customWidth="1"/>
    <col min="9978" max="9978" width="10.796875" style="19" customWidth="1"/>
    <col min="9979" max="9982" width="15.09765625" style="19" customWidth="1"/>
    <col min="9983" max="10230" width="10" style="19"/>
    <col min="10231" max="10231" width="33.59765625" style="19" customWidth="1"/>
    <col min="10232" max="10232" width="8.59765625" style="19" customWidth="1"/>
    <col min="10233" max="10233" width="11.796875" style="19" customWidth="1"/>
    <col min="10234" max="10234" width="10.796875" style="19" customWidth="1"/>
    <col min="10235" max="10238" width="15.09765625" style="19" customWidth="1"/>
    <col min="10239" max="10486" width="10" style="19"/>
    <col min="10487" max="10487" width="33.59765625" style="19" customWidth="1"/>
    <col min="10488" max="10488" width="8.59765625" style="19" customWidth="1"/>
    <col min="10489" max="10489" width="11.796875" style="19" customWidth="1"/>
    <col min="10490" max="10490" width="10.796875" style="19" customWidth="1"/>
    <col min="10491" max="10494" width="15.09765625" style="19" customWidth="1"/>
    <col min="10495" max="10742" width="10" style="19"/>
    <col min="10743" max="10743" width="33.59765625" style="19" customWidth="1"/>
    <col min="10744" max="10744" width="8.59765625" style="19" customWidth="1"/>
    <col min="10745" max="10745" width="11.796875" style="19" customWidth="1"/>
    <col min="10746" max="10746" width="10.796875" style="19" customWidth="1"/>
    <col min="10747" max="10750" width="15.09765625" style="19" customWidth="1"/>
    <col min="10751" max="10998" width="10" style="19"/>
    <col min="10999" max="10999" width="33.59765625" style="19" customWidth="1"/>
    <col min="11000" max="11000" width="8.59765625" style="19" customWidth="1"/>
    <col min="11001" max="11001" width="11.796875" style="19" customWidth="1"/>
    <col min="11002" max="11002" width="10.796875" style="19" customWidth="1"/>
    <col min="11003" max="11006" width="15.09765625" style="19" customWidth="1"/>
    <col min="11007" max="11254" width="10" style="19"/>
    <col min="11255" max="11255" width="33.59765625" style="19" customWidth="1"/>
    <col min="11256" max="11256" width="8.59765625" style="19" customWidth="1"/>
    <col min="11257" max="11257" width="11.796875" style="19" customWidth="1"/>
    <col min="11258" max="11258" width="10.796875" style="19" customWidth="1"/>
    <col min="11259" max="11262" width="15.09765625" style="19" customWidth="1"/>
    <col min="11263" max="11510" width="10" style="19"/>
    <col min="11511" max="11511" width="33.59765625" style="19" customWidth="1"/>
    <col min="11512" max="11512" width="8.59765625" style="19" customWidth="1"/>
    <col min="11513" max="11513" width="11.796875" style="19" customWidth="1"/>
    <col min="11514" max="11514" width="10.796875" style="19" customWidth="1"/>
    <col min="11515" max="11518" width="15.09765625" style="19" customWidth="1"/>
    <col min="11519" max="11766" width="10" style="19"/>
    <col min="11767" max="11767" width="33.59765625" style="19" customWidth="1"/>
    <col min="11768" max="11768" width="8.59765625" style="19" customWidth="1"/>
    <col min="11769" max="11769" width="11.796875" style="19" customWidth="1"/>
    <col min="11770" max="11770" width="10.796875" style="19" customWidth="1"/>
    <col min="11771" max="11774" width="15.09765625" style="19" customWidth="1"/>
    <col min="11775" max="12022" width="10" style="19"/>
    <col min="12023" max="12023" width="33.59765625" style="19" customWidth="1"/>
    <col min="12024" max="12024" width="8.59765625" style="19" customWidth="1"/>
    <col min="12025" max="12025" width="11.796875" style="19" customWidth="1"/>
    <col min="12026" max="12026" width="10.796875" style="19" customWidth="1"/>
    <col min="12027" max="12030" width="15.09765625" style="19" customWidth="1"/>
    <col min="12031" max="12278" width="10" style="19"/>
    <col min="12279" max="12279" width="33.59765625" style="19" customWidth="1"/>
    <col min="12280" max="12280" width="8.59765625" style="19" customWidth="1"/>
    <col min="12281" max="12281" width="11.796875" style="19" customWidth="1"/>
    <col min="12282" max="12282" width="10.796875" style="19" customWidth="1"/>
    <col min="12283" max="12286" width="15.09765625" style="19" customWidth="1"/>
    <col min="12287" max="12534" width="10" style="19"/>
    <col min="12535" max="12535" width="33.59765625" style="19" customWidth="1"/>
    <col min="12536" max="12536" width="8.59765625" style="19" customWidth="1"/>
    <col min="12537" max="12537" width="11.796875" style="19" customWidth="1"/>
    <col min="12538" max="12538" width="10.796875" style="19" customWidth="1"/>
    <col min="12539" max="12542" width="15.09765625" style="19" customWidth="1"/>
    <col min="12543" max="12790" width="10" style="19"/>
    <col min="12791" max="12791" width="33.59765625" style="19" customWidth="1"/>
    <col min="12792" max="12792" width="8.59765625" style="19" customWidth="1"/>
    <col min="12793" max="12793" width="11.796875" style="19" customWidth="1"/>
    <col min="12794" max="12794" width="10.796875" style="19" customWidth="1"/>
    <col min="12795" max="12798" width="15.09765625" style="19" customWidth="1"/>
    <col min="12799" max="13046" width="10" style="19"/>
    <col min="13047" max="13047" width="33.59765625" style="19" customWidth="1"/>
    <col min="13048" max="13048" width="8.59765625" style="19" customWidth="1"/>
    <col min="13049" max="13049" width="11.796875" style="19" customWidth="1"/>
    <col min="13050" max="13050" width="10.796875" style="19" customWidth="1"/>
    <col min="13051" max="13054" width="15.09765625" style="19" customWidth="1"/>
    <col min="13055" max="13302" width="10" style="19"/>
    <col min="13303" max="13303" width="33.59765625" style="19" customWidth="1"/>
    <col min="13304" max="13304" width="8.59765625" style="19" customWidth="1"/>
    <col min="13305" max="13305" width="11.796875" style="19" customWidth="1"/>
    <col min="13306" max="13306" width="10.796875" style="19" customWidth="1"/>
    <col min="13307" max="13310" width="15.09765625" style="19" customWidth="1"/>
    <col min="13311" max="13558" width="10" style="19"/>
    <col min="13559" max="13559" width="33.59765625" style="19" customWidth="1"/>
    <col min="13560" max="13560" width="8.59765625" style="19" customWidth="1"/>
    <col min="13561" max="13561" width="11.796875" style="19" customWidth="1"/>
    <col min="13562" max="13562" width="10.796875" style="19" customWidth="1"/>
    <col min="13563" max="13566" width="15.09765625" style="19" customWidth="1"/>
    <col min="13567" max="13814" width="10" style="19"/>
    <col min="13815" max="13815" width="33.59765625" style="19" customWidth="1"/>
    <col min="13816" max="13816" width="8.59765625" style="19" customWidth="1"/>
    <col min="13817" max="13817" width="11.796875" style="19" customWidth="1"/>
    <col min="13818" max="13818" width="10.796875" style="19" customWidth="1"/>
    <col min="13819" max="13822" width="15.09765625" style="19" customWidth="1"/>
    <col min="13823" max="14070" width="10" style="19"/>
    <col min="14071" max="14071" width="33.59765625" style="19" customWidth="1"/>
    <col min="14072" max="14072" width="8.59765625" style="19" customWidth="1"/>
    <col min="14073" max="14073" width="11.796875" style="19" customWidth="1"/>
    <col min="14074" max="14074" width="10.796875" style="19" customWidth="1"/>
    <col min="14075" max="14078" width="15.09765625" style="19" customWidth="1"/>
    <col min="14079" max="14326" width="10" style="19"/>
    <col min="14327" max="14327" width="33.59765625" style="19" customWidth="1"/>
    <col min="14328" max="14328" width="8.59765625" style="19" customWidth="1"/>
    <col min="14329" max="14329" width="11.796875" style="19" customWidth="1"/>
    <col min="14330" max="14330" width="10.796875" style="19" customWidth="1"/>
    <col min="14331" max="14334" width="15.09765625" style="19" customWidth="1"/>
    <col min="14335" max="14582" width="10" style="19"/>
    <col min="14583" max="14583" width="33.59765625" style="19" customWidth="1"/>
    <col min="14584" max="14584" width="8.59765625" style="19" customWidth="1"/>
    <col min="14585" max="14585" width="11.796875" style="19" customWidth="1"/>
    <col min="14586" max="14586" width="10.796875" style="19" customWidth="1"/>
    <col min="14587" max="14590" width="15.09765625" style="19" customWidth="1"/>
    <col min="14591" max="14838" width="10" style="19"/>
    <col min="14839" max="14839" width="33.59765625" style="19" customWidth="1"/>
    <col min="14840" max="14840" width="8.59765625" style="19" customWidth="1"/>
    <col min="14841" max="14841" width="11.796875" style="19" customWidth="1"/>
    <col min="14842" max="14842" width="10.796875" style="19" customWidth="1"/>
    <col min="14843" max="14846" width="15.09765625" style="19" customWidth="1"/>
    <col min="14847" max="15094" width="10" style="19"/>
    <col min="15095" max="15095" width="33.59765625" style="19" customWidth="1"/>
    <col min="15096" max="15096" width="8.59765625" style="19" customWidth="1"/>
    <col min="15097" max="15097" width="11.796875" style="19" customWidth="1"/>
    <col min="15098" max="15098" width="10.796875" style="19" customWidth="1"/>
    <col min="15099" max="15102" width="15.09765625" style="19" customWidth="1"/>
    <col min="15103" max="15350" width="10" style="19"/>
    <col min="15351" max="15351" width="33.59765625" style="19" customWidth="1"/>
    <col min="15352" max="15352" width="8.59765625" style="19" customWidth="1"/>
    <col min="15353" max="15353" width="11.796875" style="19" customWidth="1"/>
    <col min="15354" max="15354" width="10.796875" style="19" customWidth="1"/>
    <col min="15355" max="15358" width="15.09765625" style="19" customWidth="1"/>
    <col min="15359" max="15606" width="10" style="19"/>
    <col min="15607" max="15607" width="33.59765625" style="19" customWidth="1"/>
    <col min="15608" max="15608" width="8.59765625" style="19" customWidth="1"/>
    <col min="15609" max="15609" width="11.796875" style="19" customWidth="1"/>
    <col min="15610" max="15610" width="10.796875" style="19" customWidth="1"/>
    <col min="15611" max="15614" width="15.09765625" style="19" customWidth="1"/>
    <col min="15615" max="15862" width="10" style="19"/>
    <col min="15863" max="15863" width="33.59765625" style="19" customWidth="1"/>
    <col min="15864" max="15864" width="8.59765625" style="19" customWidth="1"/>
    <col min="15865" max="15865" width="11.796875" style="19" customWidth="1"/>
    <col min="15866" max="15866" width="10.796875" style="19" customWidth="1"/>
    <col min="15867" max="15870" width="15.09765625" style="19" customWidth="1"/>
    <col min="15871" max="16118" width="10" style="19"/>
    <col min="16119" max="16119" width="33.59765625" style="19" customWidth="1"/>
    <col min="16120" max="16120" width="8.59765625" style="19" customWidth="1"/>
    <col min="16121" max="16121" width="11.796875" style="19" customWidth="1"/>
    <col min="16122" max="16122" width="10.796875" style="19" customWidth="1"/>
    <col min="16123" max="16126" width="15.09765625" style="19" customWidth="1"/>
    <col min="16127" max="16375" width="10" style="19"/>
    <col min="16376" max="16384" width="10" style="19" customWidth="1"/>
  </cols>
  <sheetData>
    <row r="1" spans="1:6" ht="13.2" x14ac:dyDescent="0.25">
      <c r="A1" s="770" t="s">
        <v>0</v>
      </c>
      <c r="B1" s="770"/>
      <c r="C1" s="770"/>
      <c r="D1" s="770"/>
      <c r="E1" s="770"/>
      <c r="F1" s="770"/>
    </row>
    <row r="2" spans="1:6" ht="13.2" x14ac:dyDescent="0.25">
      <c r="A2" s="771"/>
      <c r="B2" s="771"/>
      <c r="C2" s="771"/>
      <c r="D2" s="771"/>
      <c r="E2" s="771"/>
      <c r="F2" s="771"/>
    </row>
    <row r="3" spans="1:6" ht="29.55" customHeight="1" x14ac:dyDescent="0.3">
      <c r="A3" s="20"/>
      <c r="B3" s="21" t="s">
        <v>42</v>
      </c>
      <c r="C3" s="21" t="s">
        <v>43</v>
      </c>
      <c r="D3" s="22" t="s">
        <v>44</v>
      </c>
      <c r="E3" s="22" t="s">
        <v>427</v>
      </c>
      <c r="F3" s="468" t="s">
        <v>428</v>
      </c>
    </row>
    <row r="4" spans="1:6" ht="13.05" x14ac:dyDescent="0.3">
      <c r="A4" s="23" t="s">
        <v>45</v>
      </c>
      <c r="B4" s="292"/>
      <c r="C4" s="292"/>
      <c r="D4" s="292"/>
      <c r="E4" s="292"/>
      <c r="F4" s="468"/>
    </row>
    <row r="5" spans="1:6" ht="13.2" x14ac:dyDescent="0.25">
      <c r="A5" s="24" t="s">
        <v>46</v>
      </c>
      <c r="B5" s="25" t="s">
        <v>549</v>
      </c>
      <c r="C5" s="26" t="s">
        <v>47</v>
      </c>
      <c r="D5" s="27">
        <v>3956.1272099999983</v>
      </c>
      <c r="E5" s="302">
        <v>4465.0482199999988</v>
      </c>
      <c r="F5" s="28" t="s">
        <v>668</v>
      </c>
    </row>
    <row r="6" spans="1:6" ht="13.2" x14ac:dyDescent="0.25">
      <c r="A6" s="19" t="s">
        <v>421</v>
      </c>
      <c r="B6" s="28" t="s">
        <v>549</v>
      </c>
      <c r="C6" s="29" t="s">
        <v>47</v>
      </c>
      <c r="D6" s="30">
        <v>155.76694999999995</v>
      </c>
      <c r="E6" s="303">
        <v>204.71943000000005</v>
      </c>
      <c r="F6" s="28" t="s">
        <v>668</v>
      </c>
    </row>
    <row r="7" spans="1:6" ht="13.05" x14ac:dyDescent="0.3">
      <c r="A7" s="19" t="s">
        <v>48</v>
      </c>
      <c r="B7" s="28" t="s">
        <v>549</v>
      </c>
      <c r="C7" s="29" t="s">
        <v>47</v>
      </c>
      <c r="D7" s="30">
        <v>321.95891999999975</v>
      </c>
      <c r="E7" s="303">
        <v>384.37406000000084</v>
      </c>
      <c r="F7" s="28" t="s">
        <v>668</v>
      </c>
    </row>
    <row r="8" spans="1:6" ht="13.05" x14ac:dyDescent="0.3">
      <c r="A8" s="19" t="s">
        <v>49</v>
      </c>
      <c r="B8" s="28" t="s">
        <v>549</v>
      </c>
      <c r="C8" s="29" t="s">
        <v>47</v>
      </c>
      <c r="D8" s="30">
        <v>127.01453999999998</v>
      </c>
      <c r="E8" s="303">
        <v>161.31993</v>
      </c>
      <c r="F8" s="28" t="s">
        <v>668</v>
      </c>
    </row>
    <row r="9" spans="1:6" ht="13.2" x14ac:dyDescent="0.25">
      <c r="A9" s="19" t="s">
        <v>584</v>
      </c>
      <c r="B9" s="28" t="s">
        <v>549</v>
      </c>
      <c r="C9" s="29" t="s">
        <v>47</v>
      </c>
      <c r="D9" s="30">
        <v>1600.3072999999986</v>
      </c>
      <c r="E9" s="303">
        <v>1743.3859899999984</v>
      </c>
      <c r="F9" s="28" t="s">
        <v>668</v>
      </c>
    </row>
    <row r="10" spans="1:6" ht="13.05" x14ac:dyDescent="0.3">
      <c r="A10" s="31" t="s">
        <v>50</v>
      </c>
      <c r="B10" s="32" t="s">
        <v>549</v>
      </c>
      <c r="C10" s="33" t="s">
        <v>525</v>
      </c>
      <c r="D10" s="34">
        <v>31776.867999999999</v>
      </c>
      <c r="E10" s="304">
        <v>35831.197</v>
      </c>
      <c r="F10" s="32" t="s">
        <v>668</v>
      </c>
    </row>
    <row r="11" spans="1:6" ht="13.05" x14ac:dyDescent="0.3">
      <c r="A11" s="35" t="s">
        <v>51</v>
      </c>
      <c r="B11" s="36"/>
      <c r="C11" s="37"/>
      <c r="D11" s="38"/>
      <c r="E11" s="38"/>
      <c r="F11" s="467"/>
    </row>
    <row r="12" spans="1:6" ht="13.2" x14ac:dyDescent="0.25">
      <c r="A12" s="19" t="s">
        <v>52</v>
      </c>
      <c r="B12" s="28" t="s">
        <v>549</v>
      </c>
      <c r="C12" s="29" t="s">
        <v>47</v>
      </c>
      <c r="D12" s="30">
        <v>4179</v>
      </c>
      <c r="E12" s="303">
        <v>4506</v>
      </c>
      <c r="F12" s="25" t="s">
        <v>668</v>
      </c>
    </row>
    <row r="13" spans="1:6" ht="13.2" x14ac:dyDescent="0.25">
      <c r="A13" s="19" t="s">
        <v>53</v>
      </c>
      <c r="B13" s="28" t="s">
        <v>549</v>
      </c>
      <c r="C13" s="29" t="s">
        <v>54</v>
      </c>
      <c r="D13" s="30">
        <v>31068.072199999995</v>
      </c>
      <c r="E13" s="303">
        <v>33708.83597</v>
      </c>
      <c r="F13" s="28" t="s">
        <v>668</v>
      </c>
    </row>
    <row r="14" spans="1:6" ht="13.2" x14ac:dyDescent="0.25">
      <c r="A14" s="19" t="s">
        <v>55</v>
      </c>
      <c r="B14" s="28" t="s">
        <v>549</v>
      </c>
      <c r="C14" s="29" t="s">
        <v>56</v>
      </c>
      <c r="D14" s="39">
        <v>33.826474215283625</v>
      </c>
      <c r="E14" s="305">
        <v>37.713953625765349</v>
      </c>
      <c r="F14" s="28" t="s">
        <v>668</v>
      </c>
    </row>
    <row r="15" spans="1:6" ht="13.2" x14ac:dyDescent="0.25">
      <c r="A15" s="19" t="s">
        <v>429</v>
      </c>
      <c r="B15" s="28" t="s">
        <v>549</v>
      </c>
      <c r="C15" s="29" t="s">
        <v>47</v>
      </c>
      <c r="D15" s="30">
        <v>297</v>
      </c>
      <c r="E15" s="303">
        <v>899</v>
      </c>
      <c r="F15" s="32" t="s">
        <v>668</v>
      </c>
    </row>
    <row r="16" spans="1:6" ht="13.2" x14ac:dyDescent="0.25">
      <c r="A16" s="23" t="s">
        <v>57</v>
      </c>
      <c r="B16" s="25"/>
      <c r="C16" s="26"/>
      <c r="D16" s="40"/>
      <c r="E16" s="40"/>
      <c r="F16" s="467"/>
    </row>
    <row r="17" spans="1:6" ht="13.05" x14ac:dyDescent="0.3">
      <c r="A17" s="24" t="s">
        <v>58</v>
      </c>
      <c r="B17" s="25" t="s">
        <v>549</v>
      </c>
      <c r="C17" s="26" t="s">
        <v>47</v>
      </c>
      <c r="D17" s="27">
        <v>4574</v>
      </c>
      <c r="E17" s="302">
        <v>4681</v>
      </c>
      <c r="F17" s="25" t="s">
        <v>668</v>
      </c>
    </row>
    <row r="18" spans="1:6" ht="13.2" x14ac:dyDescent="0.25">
      <c r="A18" s="19" t="s">
        <v>59</v>
      </c>
      <c r="B18" s="28" t="s">
        <v>549</v>
      </c>
      <c r="C18" s="29" t="s">
        <v>60</v>
      </c>
      <c r="D18" s="39">
        <v>70.443459915611811</v>
      </c>
      <c r="E18" s="305">
        <v>69.765822784810126</v>
      </c>
      <c r="F18" s="28" t="s">
        <v>668</v>
      </c>
    </row>
    <row r="19" spans="1:6" ht="13.05" x14ac:dyDescent="0.3">
      <c r="A19" s="31" t="s">
        <v>61</v>
      </c>
      <c r="B19" s="32" t="s">
        <v>549</v>
      </c>
      <c r="C19" s="41" t="s">
        <v>47</v>
      </c>
      <c r="D19" s="34">
        <v>17659</v>
      </c>
      <c r="E19" s="304">
        <v>16682</v>
      </c>
      <c r="F19" s="32" t="s">
        <v>668</v>
      </c>
    </row>
    <row r="20" spans="1:6" ht="13.05" x14ac:dyDescent="0.3">
      <c r="A20" s="23" t="s">
        <v>66</v>
      </c>
      <c r="B20" s="25"/>
      <c r="C20" s="26"/>
      <c r="D20" s="27"/>
      <c r="E20" s="27"/>
      <c r="F20" s="467"/>
    </row>
    <row r="21" spans="1:6" ht="13.05" x14ac:dyDescent="0.3">
      <c r="A21" s="24" t="s">
        <v>67</v>
      </c>
      <c r="B21" s="25" t="s">
        <v>68</v>
      </c>
      <c r="C21" s="26" t="s">
        <v>69</v>
      </c>
      <c r="D21" s="43">
        <v>42.712380952380954</v>
      </c>
      <c r="E21" s="306">
        <v>49.979545454545466</v>
      </c>
      <c r="F21" s="28" t="s">
        <v>668</v>
      </c>
    </row>
    <row r="22" spans="1:6" ht="13.2" x14ac:dyDescent="0.25">
      <c r="A22" s="19" t="s">
        <v>70</v>
      </c>
      <c r="B22" s="28" t="s">
        <v>71</v>
      </c>
      <c r="C22" s="29" t="s">
        <v>72</v>
      </c>
      <c r="D22" s="44">
        <v>1.1837904761904763</v>
      </c>
      <c r="E22" s="307">
        <v>1.2169727272727275</v>
      </c>
      <c r="F22" s="28" t="s">
        <v>668</v>
      </c>
    </row>
    <row r="23" spans="1:6" ht="13.2" x14ac:dyDescent="0.25">
      <c r="A23" s="19" t="s">
        <v>73</v>
      </c>
      <c r="B23" s="28" t="s">
        <v>587</v>
      </c>
      <c r="C23" s="29" t="s">
        <v>74</v>
      </c>
      <c r="D23" s="42">
        <v>115.35129103333333</v>
      </c>
      <c r="E23" s="308">
        <v>118.21172073666668</v>
      </c>
      <c r="F23" s="28" t="s">
        <v>668</v>
      </c>
    </row>
    <row r="24" spans="1:6" ht="13.2" x14ac:dyDescent="0.25">
      <c r="A24" s="19" t="s">
        <v>75</v>
      </c>
      <c r="B24" s="28" t="s">
        <v>587</v>
      </c>
      <c r="C24" s="29" t="s">
        <v>74</v>
      </c>
      <c r="D24" s="42">
        <v>102.75802074666665</v>
      </c>
      <c r="E24" s="308">
        <v>106.48971158000001</v>
      </c>
      <c r="F24" s="28" t="s">
        <v>668</v>
      </c>
    </row>
    <row r="25" spans="1:6" ht="13.2" x14ac:dyDescent="0.25">
      <c r="A25" s="19" t="s">
        <v>76</v>
      </c>
      <c r="B25" s="28" t="s">
        <v>587</v>
      </c>
      <c r="C25" s="29" t="s">
        <v>77</v>
      </c>
      <c r="D25" s="42">
        <v>12.09</v>
      </c>
      <c r="E25" s="308">
        <v>12.68</v>
      </c>
      <c r="F25" s="28" t="s">
        <v>668</v>
      </c>
    </row>
    <row r="26" spans="1:6" ht="13.2" x14ac:dyDescent="0.25">
      <c r="A26" s="31" t="s">
        <v>78</v>
      </c>
      <c r="B26" s="32" t="s">
        <v>587</v>
      </c>
      <c r="C26" s="33" t="s">
        <v>79</v>
      </c>
      <c r="D26" s="44">
        <v>7.9797079999999987</v>
      </c>
      <c r="E26" s="307">
        <v>7.7840267999999995</v>
      </c>
      <c r="F26" s="32" t="s">
        <v>668</v>
      </c>
    </row>
    <row r="27" spans="1:6" ht="13.05" x14ac:dyDescent="0.3">
      <c r="A27" s="35" t="s">
        <v>80</v>
      </c>
      <c r="B27" s="36"/>
      <c r="C27" s="37"/>
      <c r="D27" s="38"/>
      <c r="E27" s="38"/>
      <c r="F27" s="467"/>
    </row>
    <row r="28" spans="1:6" ht="13.2" x14ac:dyDescent="0.25">
      <c r="A28" s="19" t="s">
        <v>81</v>
      </c>
      <c r="B28" s="28" t="s">
        <v>82</v>
      </c>
      <c r="C28" s="29" t="s">
        <v>430</v>
      </c>
      <c r="D28" s="45">
        <v>-9</v>
      </c>
      <c r="E28" s="309">
        <v>-9.1</v>
      </c>
      <c r="F28" s="28" t="s">
        <v>670</v>
      </c>
    </row>
    <row r="29" spans="1:6" ht="15.6" x14ac:dyDescent="0.25">
      <c r="A29" s="19" t="s">
        <v>83</v>
      </c>
      <c r="B29" s="28" t="s">
        <v>82</v>
      </c>
      <c r="C29" s="29" t="s">
        <v>430</v>
      </c>
      <c r="D29" s="46">
        <v>-3.8</v>
      </c>
      <c r="E29" s="310">
        <v>-0.6</v>
      </c>
      <c r="F29" s="646">
        <v>44166</v>
      </c>
    </row>
    <row r="30" spans="1:6" ht="13.05" x14ac:dyDescent="0.3">
      <c r="A30" s="47" t="s">
        <v>84</v>
      </c>
      <c r="B30" s="28" t="s">
        <v>82</v>
      </c>
      <c r="C30" s="29" t="s">
        <v>430</v>
      </c>
      <c r="D30" s="46">
        <v>-3.6</v>
      </c>
      <c r="E30" s="310">
        <v>-3.6</v>
      </c>
      <c r="F30" s="646">
        <v>44166</v>
      </c>
    </row>
    <row r="31" spans="1:6" ht="13.2" x14ac:dyDescent="0.25">
      <c r="A31" s="47" t="s">
        <v>85</v>
      </c>
      <c r="B31" s="28" t="s">
        <v>82</v>
      </c>
      <c r="C31" s="29" t="s">
        <v>430</v>
      </c>
      <c r="D31" s="46">
        <v>-1</v>
      </c>
      <c r="E31" s="310">
        <v>-2</v>
      </c>
      <c r="F31" s="646">
        <v>44166</v>
      </c>
    </row>
    <row r="32" spans="1:6" ht="13.2" x14ac:dyDescent="0.25">
      <c r="A32" s="47" t="s">
        <v>86</v>
      </c>
      <c r="B32" s="28" t="s">
        <v>82</v>
      </c>
      <c r="C32" s="29" t="s">
        <v>430</v>
      </c>
      <c r="D32" s="46">
        <v>-3.6</v>
      </c>
      <c r="E32" s="310">
        <v>-4.5</v>
      </c>
      <c r="F32" s="646">
        <v>44166</v>
      </c>
    </row>
    <row r="33" spans="1:7" ht="13.2" x14ac:dyDescent="0.25">
      <c r="A33" s="47" t="s">
        <v>87</v>
      </c>
      <c r="B33" s="28" t="s">
        <v>82</v>
      </c>
      <c r="C33" s="29" t="s">
        <v>430</v>
      </c>
      <c r="D33" s="46">
        <v>-7.1</v>
      </c>
      <c r="E33" s="310">
        <v>-3.3</v>
      </c>
      <c r="F33" s="646">
        <v>44166</v>
      </c>
    </row>
    <row r="34" spans="1:7" ht="13.2" x14ac:dyDescent="0.25">
      <c r="A34" s="47" t="s">
        <v>88</v>
      </c>
      <c r="B34" s="28" t="s">
        <v>82</v>
      </c>
      <c r="C34" s="29" t="s">
        <v>430</v>
      </c>
      <c r="D34" s="46">
        <v>1.2</v>
      </c>
      <c r="E34" s="310">
        <v>2.4</v>
      </c>
      <c r="F34" s="646">
        <v>44166</v>
      </c>
    </row>
    <row r="35" spans="1:7" ht="13.2" x14ac:dyDescent="0.25">
      <c r="A35" s="47" t="s">
        <v>89</v>
      </c>
      <c r="B35" s="28" t="s">
        <v>82</v>
      </c>
      <c r="C35" s="29" t="s">
        <v>430</v>
      </c>
      <c r="D35" s="46">
        <v>-7.8</v>
      </c>
      <c r="E35" s="310">
        <v>3.4</v>
      </c>
      <c r="F35" s="646">
        <v>44166</v>
      </c>
    </row>
    <row r="36" spans="1:7" ht="15.6" x14ac:dyDescent="0.25">
      <c r="A36" s="19" t="s">
        <v>90</v>
      </c>
      <c r="B36" s="28" t="s">
        <v>91</v>
      </c>
      <c r="C36" s="29" t="s">
        <v>430</v>
      </c>
      <c r="D36" s="46">
        <v>-2.9</v>
      </c>
      <c r="E36" s="310">
        <v>0.1</v>
      </c>
      <c r="F36" s="646">
        <v>44166</v>
      </c>
    </row>
    <row r="37" spans="1:7" ht="13.2" x14ac:dyDescent="0.25">
      <c r="A37" s="19" t="s">
        <v>580</v>
      </c>
      <c r="B37" s="28" t="s">
        <v>82</v>
      </c>
      <c r="C37" s="29" t="s">
        <v>430</v>
      </c>
      <c r="D37" s="46">
        <v>-90.2</v>
      </c>
      <c r="E37" s="310">
        <v>-84.9</v>
      </c>
      <c r="F37" s="646">
        <v>44166</v>
      </c>
      <c r="G37" s="646"/>
    </row>
    <row r="38" spans="1:7" ht="13.2" x14ac:dyDescent="0.25">
      <c r="A38" s="31" t="s">
        <v>92</v>
      </c>
      <c r="B38" s="32" t="s">
        <v>93</v>
      </c>
      <c r="C38" s="33" t="s">
        <v>430</v>
      </c>
      <c r="D38" s="48">
        <v>-18.7</v>
      </c>
      <c r="E38" s="311">
        <v>0</v>
      </c>
      <c r="F38" s="646">
        <v>44166</v>
      </c>
    </row>
    <row r="39" spans="1:7" ht="13.2" x14ac:dyDescent="0.25">
      <c r="A39" s="35" t="s">
        <v>62</v>
      </c>
      <c r="B39" s="36"/>
      <c r="C39" s="37"/>
      <c r="D39" s="38"/>
      <c r="E39" s="38"/>
      <c r="F39" s="467"/>
    </row>
    <row r="40" spans="1:7" ht="13.2" x14ac:dyDescent="0.25">
      <c r="A40" s="19" t="s">
        <v>63</v>
      </c>
      <c r="B40" s="28" t="s">
        <v>549</v>
      </c>
      <c r="C40" s="29" t="s">
        <v>47</v>
      </c>
      <c r="D40" s="663">
        <v>1.153</v>
      </c>
      <c r="E40" s="664">
        <v>1.0732999999999999</v>
      </c>
      <c r="F40" s="28" t="s">
        <v>668</v>
      </c>
    </row>
    <row r="41" spans="1:7" ht="13.2" x14ac:dyDescent="0.25">
      <c r="A41" s="19" t="s">
        <v>50</v>
      </c>
      <c r="B41" s="28" t="s">
        <v>549</v>
      </c>
      <c r="C41" s="29" t="s">
        <v>54</v>
      </c>
      <c r="D41" s="30">
        <v>47.181909572999999</v>
      </c>
      <c r="E41" s="303">
        <v>60.412781262000003</v>
      </c>
      <c r="F41" s="28" t="s">
        <v>668</v>
      </c>
    </row>
    <row r="42" spans="1:7" ht="13.2" x14ac:dyDescent="0.25">
      <c r="A42" s="19" t="s">
        <v>64</v>
      </c>
      <c r="B42" s="28" t="s">
        <v>549</v>
      </c>
      <c r="C42" s="29" t="s">
        <v>60</v>
      </c>
      <c r="D42" s="42">
        <v>2.9145827800028695E-2</v>
      </c>
      <c r="E42" s="308">
        <v>2.4037814310547356E-2</v>
      </c>
      <c r="F42" s="646">
        <v>44166</v>
      </c>
    </row>
    <row r="43" spans="1:7" ht="13.2" x14ac:dyDescent="0.25">
      <c r="A43" s="31" t="s">
        <v>65</v>
      </c>
      <c r="B43" s="32" t="s">
        <v>549</v>
      </c>
      <c r="C43" s="33" t="s">
        <v>60</v>
      </c>
      <c r="D43" s="42">
        <v>0.14847879146868723</v>
      </c>
      <c r="E43" s="308">
        <v>0.16860386009990122</v>
      </c>
      <c r="F43" s="646">
        <v>44166</v>
      </c>
    </row>
    <row r="44" spans="1:7" ht="15.6" x14ac:dyDescent="0.25">
      <c r="A44" s="35" t="s">
        <v>94</v>
      </c>
      <c r="B44" s="36"/>
      <c r="C44" s="37"/>
      <c r="D44" s="38"/>
      <c r="E44" s="38"/>
      <c r="F44" s="467"/>
    </row>
    <row r="45" spans="1:7" ht="13.2" x14ac:dyDescent="0.25">
      <c r="A45" s="49" t="s">
        <v>95</v>
      </c>
      <c r="B45" s="28" t="s">
        <v>82</v>
      </c>
      <c r="C45" s="29" t="s">
        <v>430</v>
      </c>
      <c r="D45" s="46">
        <v>-45</v>
      </c>
      <c r="E45" s="310">
        <v>-40.799999999999997</v>
      </c>
      <c r="F45" s="646">
        <v>44166</v>
      </c>
    </row>
    <row r="46" spans="1:7" ht="13.2" x14ac:dyDescent="0.25">
      <c r="A46" s="50" t="s">
        <v>96</v>
      </c>
      <c r="B46" s="28" t="s">
        <v>82</v>
      </c>
      <c r="C46" s="29" t="s">
        <v>430</v>
      </c>
      <c r="D46" s="46">
        <v>-46.5</v>
      </c>
      <c r="E46" s="310">
        <v>-41.2</v>
      </c>
      <c r="F46" s="646">
        <v>44166</v>
      </c>
    </row>
    <row r="47" spans="1:7" ht="13.2" x14ac:dyDescent="0.25">
      <c r="A47" s="50" t="s">
        <v>97</v>
      </c>
      <c r="B47" s="28" t="s">
        <v>82</v>
      </c>
      <c r="C47" s="29" t="s">
        <v>430</v>
      </c>
      <c r="D47" s="46">
        <v>-47.5</v>
      </c>
      <c r="E47" s="310">
        <v>-43.1</v>
      </c>
      <c r="F47" s="646">
        <v>44166</v>
      </c>
    </row>
    <row r="48" spans="1:7" ht="13.2" x14ac:dyDescent="0.25">
      <c r="A48" s="49" t="s">
        <v>98</v>
      </c>
      <c r="B48" s="28" t="s">
        <v>82</v>
      </c>
      <c r="C48" s="29" t="s">
        <v>430</v>
      </c>
      <c r="D48" s="46">
        <v>-43.8</v>
      </c>
      <c r="E48" s="310">
        <v>-40</v>
      </c>
      <c r="F48" s="646">
        <v>44166</v>
      </c>
    </row>
    <row r="49" spans="1:7" ht="13.2" x14ac:dyDescent="0.25">
      <c r="A49" s="312" t="s">
        <v>99</v>
      </c>
      <c r="B49" s="28" t="s">
        <v>82</v>
      </c>
      <c r="C49" s="29" t="s">
        <v>430</v>
      </c>
      <c r="D49" s="46">
        <v>-49.9</v>
      </c>
      <c r="E49" s="310">
        <v>-44.8</v>
      </c>
      <c r="F49" s="646">
        <v>44166</v>
      </c>
    </row>
    <row r="50" spans="1:7" ht="13.2" x14ac:dyDescent="0.25">
      <c r="A50" s="50" t="s">
        <v>100</v>
      </c>
      <c r="B50" s="28" t="s">
        <v>82</v>
      </c>
      <c r="C50" s="29" t="s">
        <v>430</v>
      </c>
      <c r="D50" s="46">
        <v>-47.5</v>
      </c>
      <c r="E50" s="310">
        <v>-42.4</v>
      </c>
      <c r="F50" s="646">
        <v>44166</v>
      </c>
    </row>
    <row r="51" spans="1:7" ht="13.2" x14ac:dyDescent="0.25">
      <c r="A51" s="50" t="s">
        <v>101</v>
      </c>
      <c r="B51" s="28" t="s">
        <v>82</v>
      </c>
      <c r="C51" s="29" t="s">
        <v>430</v>
      </c>
      <c r="D51" s="46">
        <v>-64.099999999999994</v>
      </c>
      <c r="E51" s="310">
        <v>-60.1</v>
      </c>
      <c r="F51" s="646">
        <v>44166</v>
      </c>
    </row>
    <row r="52" spans="1:7" ht="13.2" x14ac:dyDescent="0.25">
      <c r="A52" s="50" t="s">
        <v>102</v>
      </c>
      <c r="B52" s="28" t="s">
        <v>82</v>
      </c>
      <c r="C52" s="29" t="s">
        <v>430</v>
      </c>
      <c r="D52" s="46">
        <v>-79.400000000000006</v>
      </c>
      <c r="E52" s="310">
        <v>-72.5</v>
      </c>
      <c r="F52" s="646">
        <v>44166</v>
      </c>
    </row>
    <row r="53" spans="1:7" ht="13.2" x14ac:dyDescent="0.25">
      <c r="A53" s="49" t="s">
        <v>103</v>
      </c>
      <c r="B53" s="28" t="s">
        <v>82</v>
      </c>
      <c r="C53" s="29" t="s">
        <v>430</v>
      </c>
      <c r="D53" s="46">
        <v>-73.3</v>
      </c>
      <c r="E53" s="310">
        <v>-66.099999999999994</v>
      </c>
      <c r="F53" s="646">
        <v>44166</v>
      </c>
    </row>
    <row r="54" spans="1:7" ht="13.2" x14ac:dyDescent="0.25">
      <c r="A54" s="51" t="s">
        <v>104</v>
      </c>
      <c r="B54" s="32" t="s">
        <v>82</v>
      </c>
      <c r="C54" s="33" t="s">
        <v>430</v>
      </c>
      <c r="D54" s="48">
        <v>-58.6</v>
      </c>
      <c r="E54" s="311">
        <v>-55.8</v>
      </c>
      <c r="F54" s="647">
        <v>44166</v>
      </c>
    </row>
    <row r="55" spans="1:7" ht="13.2" x14ac:dyDescent="0.25">
      <c r="F55" s="55" t="s">
        <v>595</v>
      </c>
    </row>
    <row r="56" spans="1:7" ht="13.2" x14ac:dyDescent="0.25">
      <c r="A56" s="298" t="s">
        <v>564</v>
      </c>
      <c r="B56" s="300"/>
      <c r="C56" s="300"/>
      <c r="D56" s="301"/>
    </row>
    <row r="57" spans="1:7" ht="13.2" x14ac:dyDescent="0.25">
      <c r="A57" s="298" t="s">
        <v>563</v>
      </c>
    </row>
    <row r="58" spans="1:7" ht="13.2" x14ac:dyDescent="0.25">
      <c r="A58" s="298"/>
    </row>
    <row r="59" spans="1:7" ht="13.2" x14ac:dyDescent="0.25">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5" zoomScaleNormal="115" zoomScaleSheetLayoutView="100" workbookViewId="0"/>
  </sheetViews>
  <sheetFormatPr baseColWidth="10" defaultRowHeight="13.2" x14ac:dyDescent="0.25"/>
  <cols>
    <col min="1" max="1" width="22.5" style="84" customWidth="1"/>
    <col min="2" max="2" width="11" style="84" customWidth="1"/>
    <col min="3" max="3" width="11.59765625" style="84" customWidth="1"/>
    <col min="4" max="4" width="10.296875" style="84" customWidth="1"/>
    <col min="5" max="5" width="9.796875" style="84" customWidth="1"/>
    <col min="6" max="6" width="10.296875" style="84" customWidth="1"/>
    <col min="7" max="7" width="11" style="84" customWidth="1"/>
    <col min="8" max="8" width="15.59765625" style="84" customWidth="1"/>
    <col min="9" max="11" width="11" style="84"/>
    <col min="12" max="12" width="11.5" style="84" customWidth="1"/>
    <col min="13" max="66" width="11" style="84"/>
    <col min="67" max="256" width="10" style="84"/>
    <col min="257" max="257" width="19.59765625" style="84" customWidth="1"/>
    <col min="258" max="258" width="10" style="84" customWidth="1"/>
    <col min="259" max="259" width="7.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4" width="10" style="84" customWidth="1"/>
    <col min="515" max="515" width="7.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0" width="10" style="84" customWidth="1"/>
    <col min="771" max="771" width="7.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6" width="10" style="84" customWidth="1"/>
    <col min="1027" max="1027" width="7.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2" width="10" style="84" customWidth="1"/>
    <col min="1283" max="1283" width="7.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8" width="10" style="84" customWidth="1"/>
    <col min="1539" max="1539" width="7.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4" width="10" style="84" customWidth="1"/>
    <col min="1795" max="1795" width="7.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0" width="10" style="84" customWidth="1"/>
    <col min="2051" max="2051" width="7.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6" width="10" style="84" customWidth="1"/>
    <col min="2307" max="2307" width="7.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2" width="10" style="84" customWidth="1"/>
    <col min="2563" max="2563" width="7.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8" width="10" style="84" customWidth="1"/>
    <col min="2819" max="2819" width="7.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4" width="10" style="84" customWidth="1"/>
    <col min="3075" max="3075" width="7.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0" width="10" style="84" customWidth="1"/>
    <col min="3331" max="3331" width="7.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6" width="10" style="84" customWidth="1"/>
    <col min="3587" max="3587" width="7.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2" width="10" style="84" customWidth="1"/>
    <col min="3843" max="3843" width="7.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8" width="10" style="84" customWidth="1"/>
    <col min="4099" max="4099" width="7.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4" width="10" style="84" customWidth="1"/>
    <col min="4355" max="4355" width="7.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0" width="10" style="84" customWidth="1"/>
    <col min="4611" max="4611" width="7.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6" width="10" style="84" customWidth="1"/>
    <col min="4867" max="4867" width="7.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2" width="10" style="84" customWidth="1"/>
    <col min="5123" max="5123" width="7.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8" width="10" style="84" customWidth="1"/>
    <col min="5379" max="5379" width="7.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4" width="10" style="84" customWidth="1"/>
    <col min="5635" max="5635" width="7.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0" width="10" style="84" customWidth="1"/>
    <col min="5891" max="5891" width="7.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6" width="10" style="84" customWidth="1"/>
    <col min="6147" max="6147" width="7.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2" width="10" style="84" customWidth="1"/>
    <col min="6403" max="6403" width="7.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8" width="10" style="84" customWidth="1"/>
    <col min="6659" max="6659" width="7.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4" width="10" style="84" customWidth="1"/>
    <col min="6915" max="6915" width="7.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0" width="10" style="84" customWidth="1"/>
    <col min="7171" max="7171" width="7.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6" width="10" style="84" customWidth="1"/>
    <col min="7427" max="7427" width="7.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2" width="10" style="84" customWidth="1"/>
    <col min="7683" max="7683" width="7.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8" width="10" style="84" customWidth="1"/>
    <col min="7939" max="7939" width="7.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4" width="10" style="84" customWidth="1"/>
    <col min="8195" max="8195" width="7.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0" width="10" style="84" customWidth="1"/>
    <col min="8451" max="8451" width="7.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6" width="10" style="84" customWidth="1"/>
    <col min="8707" max="8707" width="7.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2" width="10" style="84" customWidth="1"/>
    <col min="8963" max="8963" width="7.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8" width="10" style="84" customWidth="1"/>
    <col min="9219" max="9219" width="7.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4" width="10" style="84" customWidth="1"/>
    <col min="9475" max="9475" width="7.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0" width="10" style="84" customWidth="1"/>
    <col min="9731" max="9731" width="7.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6" width="10" style="84" customWidth="1"/>
    <col min="9987" max="9987" width="7.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2" width="10" style="84" customWidth="1"/>
    <col min="10243" max="10243" width="7.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8" width="10" style="84" customWidth="1"/>
    <col min="10499" max="10499" width="7.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4" width="10" style="84" customWidth="1"/>
    <col min="10755" max="10755" width="7.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0" width="10" style="84" customWidth="1"/>
    <col min="11011" max="11011" width="7.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6" width="10" style="84" customWidth="1"/>
    <col min="11267" max="11267" width="7.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2" width="10" style="84" customWidth="1"/>
    <col min="11523" max="11523" width="7.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8" width="10" style="84" customWidth="1"/>
    <col min="11779" max="11779" width="7.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4" width="10" style="84" customWidth="1"/>
    <col min="12035" max="12035" width="7.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0" width="10" style="84" customWidth="1"/>
    <col min="12291" max="12291" width="7.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6" width="10" style="84" customWidth="1"/>
    <col min="12547" max="12547" width="7.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2" width="10" style="84" customWidth="1"/>
    <col min="12803" max="12803" width="7.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8" width="10" style="84" customWidth="1"/>
    <col min="13059" max="13059" width="7.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4" width="10" style="84" customWidth="1"/>
    <col min="13315" max="13315" width="7.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0" width="10" style="84" customWidth="1"/>
    <col min="13571" max="13571" width="7.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6" width="10" style="84" customWidth="1"/>
    <col min="13827" max="13827" width="7.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2" width="10" style="84" customWidth="1"/>
    <col min="14083" max="14083" width="7.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8" width="10" style="84" customWidth="1"/>
    <col min="14339" max="14339" width="7.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4" width="10" style="84" customWidth="1"/>
    <col min="14595" max="14595" width="7.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0" width="10" style="84" customWidth="1"/>
    <col min="14851" max="14851" width="7.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6" width="10" style="84" customWidth="1"/>
    <col min="15107" max="15107" width="7.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2" width="10" style="84" customWidth="1"/>
    <col min="15363" max="15363" width="7.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8" width="10" style="84" customWidth="1"/>
    <col min="15619" max="15619" width="7.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4" width="10" style="84" customWidth="1"/>
    <col min="15875" max="15875" width="7.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0" width="10" style="84" customWidth="1"/>
    <col min="16131" max="16131" width="7.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7</v>
      </c>
    </row>
    <row r="2" spans="1:65" ht="15.6" x14ac:dyDescent="0.3">
      <c r="A2" s="139"/>
      <c r="B2" s="140"/>
      <c r="H2" s="391" t="s">
        <v>152</v>
      </c>
    </row>
    <row r="3" spans="1:65" s="81" customFormat="1" x14ac:dyDescent="0.25">
      <c r="A3" s="70"/>
      <c r="B3" s="782">
        <f>INDICE!A3</f>
        <v>44166</v>
      </c>
      <c r="C3" s="783"/>
      <c r="D3" s="783" t="s">
        <v>116</v>
      </c>
      <c r="E3" s="783"/>
      <c r="F3" s="783" t="s">
        <v>117</v>
      </c>
      <c r="G3" s="783"/>
      <c r="H3" s="78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432</v>
      </c>
      <c r="D4" s="82" t="s">
        <v>47</v>
      </c>
      <c r="E4" s="82" t="s">
        <v>432</v>
      </c>
      <c r="F4" s="82" t="s">
        <v>47</v>
      </c>
      <c r="G4" s="83" t="s">
        <v>432</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646</v>
      </c>
      <c r="B5" s="392">
        <v>28.855936352509175</v>
      </c>
      <c r="C5" s="73">
        <v>-4.5383684063476428</v>
      </c>
      <c r="D5" s="85">
        <v>373.93243574051411</v>
      </c>
      <c r="E5" s="86">
        <v>-12.177568142970719</v>
      </c>
      <c r="F5" s="85">
        <v>373.93243574051411</v>
      </c>
      <c r="G5" s="86">
        <v>-12.177568142970719</v>
      </c>
      <c r="H5" s="393">
        <v>6.6489391950653314</v>
      </c>
    </row>
    <row r="6" spans="1:65" x14ac:dyDescent="0.25">
      <c r="A6" s="84" t="s">
        <v>197</v>
      </c>
      <c r="B6" s="392">
        <v>47.563000000000002</v>
      </c>
      <c r="C6" s="86">
        <v>18.377759526120609</v>
      </c>
      <c r="D6" s="85">
        <v>924.69399999999996</v>
      </c>
      <c r="E6" s="86">
        <v>-4.1854257699046817</v>
      </c>
      <c r="F6" s="85">
        <v>924.69399999999996</v>
      </c>
      <c r="G6" s="86">
        <v>-4.1854257699046817</v>
      </c>
      <c r="H6" s="393">
        <v>16.442099139824915</v>
      </c>
    </row>
    <row r="7" spans="1:65" x14ac:dyDescent="0.25">
      <c r="A7" s="84" t="s">
        <v>198</v>
      </c>
      <c r="B7" s="392">
        <v>112</v>
      </c>
      <c r="C7" s="86">
        <v>-18.248175182481752</v>
      </c>
      <c r="D7" s="85">
        <v>1468</v>
      </c>
      <c r="E7" s="86">
        <v>-19.073869900771776</v>
      </c>
      <c r="F7" s="85">
        <v>1468</v>
      </c>
      <c r="G7" s="86">
        <v>-19.073869900771776</v>
      </c>
      <c r="H7" s="393">
        <v>26.102690768257364</v>
      </c>
    </row>
    <row r="8" spans="1:65" x14ac:dyDescent="0.25">
      <c r="A8" s="84" t="s">
        <v>647</v>
      </c>
      <c r="B8" s="392">
        <v>324.58106364749079</v>
      </c>
      <c r="C8" s="86">
        <v>75.117357957341014</v>
      </c>
      <c r="D8" s="85">
        <v>2857.3148392532016</v>
      </c>
      <c r="E8" s="86">
        <v>39.085326927144955</v>
      </c>
      <c r="F8" s="85">
        <v>2857.3148392532016</v>
      </c>
      <c r="G8" s="511">
        <v>39.085326927144955</v>
      </c>
      <c r="H8" s="393">
        <v>50.806270896852389</v>
      </c>
      <c r="J8" s="85"/>
    </row>
    <row r="9" spans="1:65" x14ac:dyDescent="0.25">
      <c r="A9" s="60" t="s">
        <v>199</v>
      </c>
      <c r="B9" s="61">
        <v>513</v>
      </c>
      <c r="C9" s="666">
        <v>30.614987171554571</v>
      </c>
      <c r="D9" s="61">
        <v>5623.9412749937155</v>
      </c>
      <c r="E9" s="87">
        <v>6.9346801242417415</v>
      </c>
      <c r="F9" s="61">
        <v>5623.9412749937155</v>
      </c>
      <c r="G9" s="87">
        <v>6.9346801242417415</v>
      </c>
      <c r="H9" s="87">
        <v>100</v>
      </c>
    </row>
    <row r="10" spans="1:65" x14ac:dyDescent="0.25">
      <c r="H10" s="79" t="s">
        <v>223</v>
      </c>
    </row>
    <row r="11" spans="1:65" x14ac:dyDescent="0.25">
      <c r="A11" s="80" t="s">
        <v>489</v>
      </c>
    </row>
    <row r="12" spans="1:65" x14ac:dyDescent="0.25">
      <c r="A12" s="80" t="s">
        <v>650</v>
      </c>
    </row>
    <row r="13" spans="1:65" x14ac:dyDescent="0.25">
      <c r="A13" s="80" t="s">
        <v>648</v>
      </c>
    </row>
    <row r="14" spans="1:65" x14ac:dyDescent="0.25">
      <c r="A14" s="133" t="s">
        <v>547</v>
      </c>
    </row>
  </sheetData>
  <mergeCells count="3">
    <mergeCell ref="B3:C3"/>
    <mergeCell ref="D3:E3"/>
    <mergeCell ref="F3:H3"/>
  </mergeCells>
  <conditionalFormatting sqref="C9">
    <cfRule type="cellIs" dxfId="104" priority="1" operator="between">
      <formula>0</formula>
      <formula>0.5</formula>
    </cfRule>
    <cfRule type="cellIs" dxfId="10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1"/>
  <sheetViews>
    <sheetView workbookViewId="0"/>
  </sheetViews>
  <sheetFormatPr baseColWidth="10" defaultRowHeight="13.8" x14ac:dyDescent="0.25"/>
  <cols>
    <col min="1" max="1" width="8.5" customWidth="1"/>
    <col min="2" max="2" width="14.5" customWidth="1"/>
    <col min="3" max="3" width="6.59765625" customWidth="1"/>
    <col min="4" max="4" width="9.59765625" customWidth="1"/>
    <col min="5" max="5" width="6.59765625" customWidth="1"/>
    <col min="6" max="6" width="9.09765625" customWidth="1"/>
    <col min="7" max="7" width="6.59765625" customWidth="1"/>
    <col min="8" max="8" width="9.09765625" customWidth="1"/>
    <col min="9" max="9" width="11.59765625" customWidth="1"/>
    <col min="10" max="82" width="11" style="1"/>
  </cols>
  <sheetData>
    <row r="1" spans="1:9" x14ac:dyDescent="0.25">
      <c r="A1" s="288" t="s">
        <v>248</v>
      </c>
      <c r="B1" s="288"/>
      <c r="C1" s="1"/>
      <c r="D1" s="1"/>
      <c r="E1" s="1"/>
      <c r="F1" s="1"/>
      <c r="G1" s="1"/>
      <c r="H1" s="1"/>
      <c r="I1" s="1"/>
    </row>
    <row r="2" spans="1:9" x14ac:dyDescent="0.25">
      <c r="A2" s="394"/>
      <c r="B2" s="394"/>
      <c r="C2" s="394"/>
      <c r="D2" s="394"/>
      <c r="E2" s="394"/>
      <c r="F2" s="1"/>
      <c r="G2" s="1"/>
      <c r="H2" s="395"/>
      <c r="I2" s="398" t="s">
        <v>152</v>
      </c>
    </row>
    <row r="3" spans="1:9" ht="14.55" customHeight="1" x14ac:dyDescent="0.25">
      <c r="A3" s="800" t="s">
        <v>461</v>
      </c>
      <c r="B3" s="800" t="s">
        <v>462</v>
      </c>
      <c r="C3" s="782">
        <f>INDICE!A3</f>
        <v>44166</v>
      </c>
      <c r="D3" s="783"/>
      <c r="E3" s="783" t="s">
        <v>116</v>
      </c>
      <c r="F3" s="783"/>
      <c r="G3" s="783" t="s">
        <v>117</v>
      </c>
      <c r="H3" s="783"/>
      <c r="I3" s="783"/>
    </row>
    <row r="4" spans="1:9" x14ac:dyDescent="0.25">
      <c r="A4" s="801"/>
      <c r="B4" s="801"/>
      <c r="C4" s="82" t="s">
        <v>47</v>
      </c>
      <c r="D4" s="82" t="s">
        <v>459</v>
      </c>
      <c r="E4" s="82" t="s">
        <v>47</v>
      </c>
      <c r="F4" s="82" t="s">
        <v>459</v>
      </c>
      <c r="G4" s="82" t="s">
        <v>47</v>
      </c>
      <c r="H4" s="83" t="s">
        <v>459</v>
      </c>
      <c r="I4" s="83" t="s">
        <v>107</v>
      </c>
    </row>
    <row r="5" spans="1:9" x14ac:dyDescent="0.25">
      <c r="A5" s="399"/>
      <c r="B5" s="404" t="s">
        <v>201</v>
      </c>
      <c r="C5" s="402">
        <v>240</v>
      </c>
      <c r="D5" s="142">
        <v>43.712574850299404</v>
      </c>
      <c r="E5" s="141">
        <v>523</v>
      </c>
      <c r="F5" s="546">
        <v>-21.823617339312406</v>
      </c>
      <c r="G5" s="547">
        <v>523</v>
      </c>
      <c r="H5" s="546">
        <v>-21.823617339312406</v>
      </c>
      <c r="I5" s="405">
        <v>0.95342265973931273</v>
      </c>
    </row>
    <row r="6" spans="1:9" x14ac:dyDescent="0.25">
      <c r="A6" s="11"/>
      <c r="B6" s="11" t="s">
        <v>234</v>
      </c>
      <c r="C6" s="402">
        <v>283</v>
      </c>
      <c r="D6" s="142">
        <v>-8.7096774193548381</v>
      </c>
      <c r="E6" s="144">
        <v>3095</v>
      </c>
      <c r="F6" s="142">
        <v>62.126767941330542</v>
      </c>
      <c r="G6" s="547">
        <v>3095</v>
      </c>
      <c r="H6" s="548">
        <v>62.126767941330542</v>
      </c>
      <c r="I6" s="405">
        <v>5.6421474797192595</v>
      </c>
    </row>
    <row r="7" spans="1:9" x14ac:dyDescent="0.25">
      <c r="A7" s="11"/>
      <c r="B7" s="266" t="s">
        <v>202</v>
      </c>
      <c r="C7" s="402">
        <v>905</v>
      </c>
      <c r="D7" s="142">
        <v>3.5469107551487413</v>
      </c>
      <c r="E7" s="144">
        <v>8443</v>
      </c>
      <c r="F7" s="142">
        <v>-10.47608949210052</v>
      </c>
      <c r="G7" s="547">
        <v>8443</v>
      </c>
      <c r="H7" s="549">
        <v>-10.47608949210052</v>
      </c>
      <c r="I7" s="405">
        <v>15.391486646613799</v>
      </c>
    </row>
    <row r="8" spans="1:9" x14ac:dyDescent="0.25">
      <c r="A8" s="508" t="s">
        <v>310</v>
      </c>
      <c r="B8" s="241"/>
      <c r="C8" s="146">
        <v>1428</v>
      </c>
      <c r="D8" s="147">
        <v>5.6994818652849739</v>
      </c>
      <c r="E8" s="146">
        <v>12061</v>
      </c>
      <c r="F8" s="550">
        <v>0.4330085769006578</v>
      </c>
      <c r="G8" s="551">
        <v>12061</v>
      </c>
      <c r="H8" s="550">
        <v>0.4330085769006578</v>
      </c>
      <c r="I8" s="552">
        <v>21.987056786072372</v>
      </c>
    </row>
    <row r="9" spans="1:9" x14ac:dyDescent="0.25">
      <c r="A9" s="399"/>
      <c r="B9" s="11" t="s">
        <v>203</v>
      </c>
      <c r="C9" s="402">
        <v>70</v>
      </c>
      <c r="D9" s="142">
        <v>-78.527607361963192</v>
      </c>
      <c r="E9" s="144">
        <v>3070</v>
      </c>
      <c r="F9" s="553">
        <v>30.029648454044892</v>
      </c>
      <c r="G9" s="547">
        <v>3070</v>
      </c>
      <c r="H9" s="553">
        <v>30.029648454044892</v>
      </c>
      <c r="I9" s="405">
        <v>5.5965727827909939</v>
      </c>
    </row>
    <row r="10" spans="1:9" x14ac:dyDescent="0.25">
      <c r="A10" s="399"/>
      <c r="B10" s="11" t="s">
        <v>204</v>
      </c>
      <c r="C10" s="402">
        <v>151</v>
      </c>
      <c r="D10" s="142" t="s">
        <v>143</v>
      </c>
      <c r="E10" s="144">
        <v>456</v>
      </c>
      <c r="F10" s="546" t="s">
        <v>143</v>
      </c>
      <c r="G10" s="144">
        <v>456</v>
      </c>
      <c r="H10" s="546" t="s">
        <v>143</v>
      </c>
      <c r="I10" s="491">
        <v>0.83128247197156135</v>
      </c>
    </row>
    <row r="11" spans="1:9" x14ac:dyDescent="0.25">
      <c r="A11" s="11"/>
      <c r="B11" s="11" t="s">
        <v>630</v>
      </c>
      <c r="C11" s="402">
        <v>0</v>
      </c>
      <c r="D11" s="142" t="s">
        <v>143</v>
      </c>
      <c r="E11" s="144">
        <v>407</v>
      </c>
      <c r="F11" s="554">
        <v>698.03921568627447</v>
      </c>
      <c r="G11" s="144">
        <v>407</v>
      </c>
      <c r="H11" s="554">
        <v>698.03921568627447</v>
      </c>
      <c r="I11" s="518">
        <v>0.74195606599216113</v>
      </c>
    </row>
    <row r="12" spans="1:9" x14ac:dyDescent="0.25">
      <c r="A12" s="672"/>
      <c r="B12" s="266" t="s">
        <v>205</v>
      </c>
      <c r="C12" s="402">
        <v>0</v>
      </c>
      <c r="D12" s="142">
        <v>-100</v>
      </c>
      <c r="E12" s="144">
        <v>1405</v>
      </c>
      <c r="F12" s="142">
        <v>-38.833260774923808</v>
      </c>
      <c r="G12" s="547">
        <v>1405</v>
      </c>
      <c r="H12" s="549">
        <v>-38.833260774923808</v>
      </c>
      <c r="I12" s="405">
        <v>2.561297967368517</v>
      </c>
    </row>
    <row r="13" spans="1:9" x14ac:dyDescent="0.25">
      <c r="A13" s="508" t="s">
        <v>620</v>
      </c>
      <c r="B13" s="146"/>
      <c r="C13" s="146">
        <v>221</v>
      </c>
      <c r="D13" s="147">
        <v>-54.054054054054056</v>
      </c>
      <c r="E13" s="146">
        <v>5338</v>
      </c>
      <c r="F13" s="550">
        <v>13.357400722021662</v>
      </c>
      <c r="G13" s="551">
        <v>5338</v>
      </c>
      <c r="H13" s="550">
        <v>13.357400722021662</v>
      </c>
      <c r="I13" s="552">
        <v>9.7311092881232337</v>
      </c>
    </row>
    <row r="14" spans="1:9" x14ac:dyDescent="0.25">
      <c r="A14" s="400"/>
      <c r="B14" s="403" t="s">
        <v>548</v>
      </c>
      <c r="C14" s="401">
        <v>194</v>
      </c>
      <c r="D14" s="142" t="s">
        <v>143</v>
      </c>
      <c r="E14" s="141">
        <v>1771</v>
      </c>
      <c r="F14" s="142">
        <v>27.1356783919598</v>
      </c>
      <c r="G14" s="144">
        <v>1771</v>
      </c>
      <c r="H14" s="554">
        <v>27.1356783919598</v>
      </c>
      <c r="I14" s="491">
        <v>3.2285115303983232</v>
      </c>
    </row>
    <row r="15" spans="1:9" x14ac:dyDescent="0.25">
      <c r="A15" s="400"/>
      <c r="B15" s="403" t="s">
        <v>207</v>
      </c>
      <c r="C15" s="402">
        <v>89</v>
      </c>
      <c r="D15" s="142" t="s">
        <v>143</v>
      </c>
      <c r="E15" s="144">
        <v>699</v>
      </c>
      <c r="F15" s="554">
        <v>807.79220779220782</v>
      </c>
      <c r="G15" s="144">
        <v>699</v>
      </c>
      <c r="H15" s="554">
        <v>807.79220779220782</v>
      </c>
      <c r="I15" s="491">
        <v>1.2742685261143014</v>
      </c>
    </row>
    <row r="16" spans="1:9" x14ac:dyDescent="0.25">
      <c r="A16" s="400"/>
      <c r="B16" s="403" t="s">
        <v>579</v>
      </c>
      <c r="C16" s="402">
        <v>474</v>
      </c>
      <c r="D16" s="142">
        <v>170.85714285714286</v>
      </c>
      <c r="E16" s="144">
        <v>4518</v>
      </c>
      <c r="F16" s="554">
        <v>15.490797546012269</v>
      </c>
      <c r="G16" s="144">
        <v>4518</v>
      </c>
      <c r="H16" s="554">
        <v>15.490797546012269</v>
      </c>
      <c r="I16" s="490">
        <v>8.2362592288761274</v>
      </c>
    </row>
    <row r="17" spans="1:9" x14ac:dyDescent="0.25">
      <c r="A17" s="400"/>
      <c r="B17" s="403" t="s">
        <v>208</v>
      </c>
      <c r="C17" s="402">
        <v>80</v>
      </c>
      <c r="D17" s="142">
        <v>-75.757575757575751</v>
      </c>
      <c r="E17" s="144">
        <v>996</v>
      </c>
      <c r="F17" s="554">
        <v>-54.993221870763662</v>
      </c>
      <c r="G17" s="547">
        <v>996</v>
      </c>
      <c r="H17" s="554">
        <v>-54.993221870763662</v>
      </c>
      <c r="I17" s="405">
        <v>1.8156959256220948</v>
      </c>
    </row>
    <row r="18" spans="1:9" x14ac:dyDescent="0.25">
      <c r="A18" s="400"/>
      <c r="B18" s="403" t="s">
        <v>209</v>
      </c>
      <c r="C18" s="402">
        <v>80</v>
      </c>
      <c r="D18" s="142">
        <v>-56.98924731182796</v>
      </c>
      <c r="E18" s="144">
        <v>1017</v>
      </c>
      <c r="F18" s="73">
        <v>18.669778296382731</v>
      </c>
      <c r="G18" s="547">
        <v>1017</v>
      </c>
      <c r="H18" s="554">
        <v>18.669778296382731</v>
      </c>
      <c r="I18" s="405">
        <v>1.8539786710418376</v>
      </c>
    </row>
    <row r="19" spans="1:9" x14ac:dyDescent="0.25">
      <c r="A19" s="400"/>
      <c r="B19" s="403" t="s">
        <v>210</v>
      </c>
      <c r="C19" s="402">
        <v>0</v>
      </c>
      <c r="D19" s="142">
        <v>-100</v>
      </c>
      <c r="E19" s="144">
        <v>980</v>
      </c>
      <c r="F19" s="554">
        <v>-38.403519798868636</v>
      </c>
      <c r="G19" s="547">
        <v>980</v>
      </c>
      <c r="H19" s="554">
        <v>-38.403519798868636</v>
      </c>
      <c r="I19" s="405">
        <v>1.7865281195880049</v>
      </c>
    </row>
    <row r="20" spans="1:9" x14ac:dyDescent="0.25">
      <c r="A20" s="672"/>
      <c r="B20" s="403" t="s">
        <v>242</v>
      </c>
      <c r="C20" s="402">
        <v>38</v>
      </c>
      <c r="D20" s="142">
        <v>-54.761904761904766</v>
      </c>
      <c r="E20" s="144">
        <v>539</v>
      </c>
      <c r="F20" s="554">
        <v>-6.0975609756097562</v>
      </c>
      <c r="G20" s="547">
        <v>539</v>
      </c>
      <c r="H20" s="554">
        <v>-6.0975609756097562</v>
      </c>
      <c r="I20" s="405">
        <v>0.9825904657734027</v>
      </c>
    </row>
    <row r="21" spans="1:9" x14ac:dyDescent="0.25">
      <c r="A21" s="508" t="s">
        <v>453</v>
      </c>
      <c r="B21" s="146"/>
      <c r="C21" s="146">
        <v>955</v>
      </c>
      <c r="D21" s="147">
        <v>9.1428571428571423</v>
      </c>
      <c r="E21" s="146">
        <v>10520</v>
      </c>
      <c r="F21" s="550">
        <v>-0.91362908542902899</v>
      </c>
      <c r="G21" s="551">
        <v>10520</v>
      </c>
      <c r="H21" s="550">
        <v>-0.91362908542902899</v>
      </c>
      <c r="I21" s="552">
        <v>19.177832467414092</v>
      </c>
    </row>
    <row r="22" spans="1:9" x14ac:dyDescent="0.25">
      <c r="A22" s="400"/>
      <c r="B22" s="403" t="s">
        <v>211</v>
      </c>
      <c r="C22" s="401">
        <v>506</v>
      </c>
      <c r="D22" s="142">
        <v>-22.865853658536587</v>
      </c>
      <c r="E22" s="141">
        <v>5542</v>
      </c>
      <c r="F22" s="142">
        <v>-32.791656560756735</v>
      </c>
      <c r="G22" s="144">
        <v>5542</v>
      </c>
      <c r="H22" s="554">
        <v>-32.791656560756735</v>
      </c>
      <c r="I22" s="491">
        <v>10.10299881505788</v>
      </c>
    </row>
    <row r="23" spans="1:9" x14ac:dyDescent="0.25">
      <c r="A23" s="672"/>
      <c r="B23" s="403" t="s">
        <v>212</v>
      </c>
      <c r="C23" s="402">
        <v>130</v>
      </c>
      <c r="D23" s="142">
        <v>56.626506024096393</v>
      </c>
      <c r="E23" s="144">
        <v>3505</v>
      </c>
      <c r="F23" s="554">
        <v>-33.415653495440729</v>
      </c>
      <c r="G23" s="144">
        <v>3505</v>
      </c>
      <c r="H23" s="554">
        <v>-33.415653495440729</v>
      </c>
      <c r="I23" s="491">
        <v>6.3895725093428126</v>
      </c>
    </row>
    <row r="24" spans="1:9" x14ac:dyDescent="0.25">
      <c r="A24" s="508" t="s">
        <v>350</v>
      </c>
      <c r="B24" s="146"/>
      <c r="C24" s="146">
        <v>636</v>
      </c>
      <c r="D24" s="147">
        <v>-13.937753721244924</v>
      </c>
      <c r="E24" s="146">
        <v>9047</v>
      </c>
      <c r="F24" s="550">
        <v>-33.03478904515174</v>
      </c>
      <c r="G24" s="551">
        <v>9047</v>
      </c>
      <c r="H24" s="550">
        <v>-33.03478904515174</v>
      </c>
      <c r="I24" s="552">
        <v>16.492571324400693</v>
      </c>
    </row>
    <row r="25" spans="1:9" x14ac:dyDescent="0.25">
      <c r="A25" s="400"/>
      <c r="B25" s="403" t="s">
        <v>213</v>
      </c>
      <c r="C25" s="401">
        <v>138</v>
      </c>
      <c r="D25" s="142">
        <v>3.7593984962406015</v>
      </c>
      <c r="E25" s="141">
        <v>1696</v>
      </c>
      <c r="F25" s="142">
        <v>-20.8955223880597</v>
      </c>
      <c r="G25" s="144">
        <v>1696</v>
      </c>
      <c r="H25" s="554">
        <v>-20.8955223880597</v>
      </c>
      <c r="I25" s="491">
        <v>3.0917874396135265</v>
      </c>
    </row>
    <row r="26" spans="1:9" x14ac:dyDescent="0.25">
      <c r="A26" s="400"/>
      <c r="B26" s="403" t="s">
        <v>214</v>
      </c>
      <c r="C26" s="401">
        <v>169</v>
      </c>
      <c r="D26" s="142">
        <v>-19.138755980861244</v>
      </c>
      <c r="E26" s="141">
        <v>827</v>
      </c>
      <c r="F26" s="142">
        <v>-40.202458423716557</v>
      </c>
      <c r="G26" s="144">
        <v>827</v>
      </c>
      <c r="H26" s="554">
        <v>-40.202458423716557</v>
      </c>
      <c r="I26" s="491">
        <v>1.5076109743870203</v>
      </c>
    </row>
    <row r="27" spans="1:9" x14ac:dyDescent="0.25">
      <c r="A27" s="400"/>
      <c r="B27" s="403" t="s">
        <v>215</v>
      </c>
      <c r="C27" s="402">
        <v>95</v>
      </c>
      <c r="D27" s="142" t="s">
        <v>143</v>
      </c>
      <c r="E27" s="144">
        <v>499</v>
      </c>
      <c r="F27" s="142">
        <v>26.649746192893403</v>
      </c>
      <c r="G27" s="144">
        <v>499</v>
      </c>
      <c r="H27" s="142">
        <v>26.649746192893403</v>
      </c>
      <c r="I27" s="405">
        <v>0.90967095068817794</v>
      </c>
    </row>
    <row r="28" spans="1:9" x14ac:dyDescent="0.25">
      <c r="A28" s="400"/>
      <c r="B28" s="403" t="s">
        <v>216</v>
      </c>
      <c r="C28" s="402">
        <v>0</v>
      </c>
      <c r="D28" s="142" t="s">
        <v>143</v>
      </c>
      <c r="E28" s="144">
        <v>745</v>
      </c>
      <c r="F28" s="142" t="s">
        <v>143</v>
      </c>
      <c r="G28" s="144">
        <v>745</v>
      </c>
      <c r="H28" s="142" t="s">
        <v>143</v>
      </c>
      <c r="I28" s="405">
        <v>1.3581259684623097</v>
      </c>
    </row>
    <row r="29" spans="1:9" x14ac:dyDescent="0.25">
      <c r="A29" s="400"/>
      <c r="B29" s="403" t="s">
        <v>217</v>
      </c>
      <c r="C29" s="402">
        <v>0</v>
      </c>
      <c r="D29" s="142" t="s">
        <v>143</v>
      </c>
      <c r="E29" s="144">
        <v>266</v>
      </c>
      <c r="F29" s="142">
        <v>-16.614420062695924</v>
      </c>
      <c r="G29" s="144">
        <v>266</v>
      </c>
      <c r="H29" s="142">
        <v>-16.614420062695924</v>
      </c>
      <c r="I29" s="491">
        <v>0.48491477531674415</v>
      </c>
    </row>
    <row r="30" spans="1:9" x14ac:dyDescent="0.25">
      <c r="A30" s="400"/>
      <c r="B30" s="403" t="s">
        <v>218</v>
      </c>
      <c r="C30" s="402">
        <v>0</v>
      </c>
      <c r="D30" s="149" t="s">
        <v>143</v>
      </c>
      <c r="E30" s="144">
        <v>0</v>
      </c>
      <c r="F30" s="142">
        <v>-100</v>
      </c>
      <c r="G30" s="144">
        <v>0</v>
      </c>
      <c r="H30" s="142">
        <v>-100</v>
      </c>
      <c r="I30" s="491">
        <v>0</v>
      </c>
    </row>
    <row r="31" spans="1:9" x14ac:dyDescent="0.25">
      <c r="A31" s="400"/>
      <c r="B31" s="403" t="s">
        <v>561</v>
      </c>
      <c r="C31" s="401">
        <v>132</v>
      </c>
      <c r="D31" s="142" t="s">
        <v>143</v>
      </c>
      <c r="E31" s="141">
        <v>735</v>
      </c>
      <c r="F31" s="142">
        <v>-36.473638720829733</v>
      </c>
      <c r="G31" s="144">
        <v>735</v>
      </c>
      <c r="H31" s="142">
        <v>-36.473638720829733</v>
      </c>
      <c r="I31" s="491">
        <v>1.3398960896910035</v>
      </c>
    </row>
    <row r="32" spans="1:9" x14ac:dyDescent="0.25">
      <c r="A32" s="400"/>
      <c r="B32" s="403" t="s">
        <v>219</v>
      </c>
      <c r="C32" s="402">
        <v>262</v>
      </c>
      <c r="D32" s="142">
        <v>-69.60556844547564</v>
      </c>
      <c r="E32" s="144">
        <v>1967</v>
      </c>
      <c r="F32" s="142">
        <v>-76.872427983539097</v>
      </c>
      <c r="G32" s="144">
        <v>1967</v>
      </c>
      <c r="H32" s="142">
        <v>-76.872427983539097</v>
      </c>
      <c r="I32" s="518">
        <v>3.5858171543159241</v>
      </c>
    </row>
    <row r="33" spans="1:9" x14ac:dyDescent="0.25">
      <c r="A33" s="400"/>
      <c r="B33" s="403" t="s">
        <v>220</v>
      </c>
      <c r="C33" s="402">
        <v>470</v>
      </c>
      <c r="D33" s="142">
        <v>-42.612942612942611</v>
      </c>
      <c r="E33" s="144">
        <v>10840</v>
      </c>
      <c r="F33" s="142">
        <v>-3.1969994641900339</v>
      </c>
      <c r="G33" s="144">
        <v>10840</v>
      </c>
      <c r="H33" s="142">
        <v>-3.1969994641900339</v>
      </c>
      <c r="I33" s="405">
        <v>19.761188588095891</v>
      </c>
    </row>
    <row r="34" spans="1:9" x14ac:dyDescent="0.25">
      <c r="A34" s="400"/>
      <c r="B34" s="403" t="s">
        <v>222</v>
      </c>
      <c r="C34" s="402">
        <v>0</v>
      </c>
      <c r="D34" s="142" t="s">
        <v>143</v>
      </c>
      <c r="E34" s="144">
        <v>314</v>
      </c>
      <c r="F34" s="73">
        <v>17.164179104477611</v>
      </c>
      <c r="G34" s="547">
        <v>314</v>
      </c>
      <c r="H34" s="554">
        <v>17.164179104477611</v>
      </c>
      <c r="I34" s="405">
        <v>0.57241819341901379</v>
      </c>
    </row>
    <row r="35" spans="1:9" x14ac:dyDescent="0.25">
      <c r="A35" s="508" t="s">
        <v>454</v>
      </c>
      <c r="B35" s="146"/>
      <c r="C35" s="146">
        <v>1266</v>
      </c>
      <c r="D35" s="147">
        <v>-37.419673751853679</v>
      </c>
      <c r="E35" s="146">
        <v>17889</v>
      </c>
      <c r="F35" s="550">
        <v>-29.731322177704456</v>
      </c>
      <c r="G35" s="551">
        <v>17889</v>
      </c>
      <c r="H35" s="550">
        <v>-29.731322177704456</v>
      </c>
      <c r="I35" s="552">
        <v>32.611430133989607</v>
      </c>
    </row>
    <row r="36" spans="1:9" x14ac:dyDescent="0.25">
      <c r="A36" s="151" t="s">
        <v>187</v>
      </c>
      <c r="B36" s="151"/>
      <c r="C36" s="151">
        <v>4506</v>
      </c>
      <c r="D36" s="152">
        <v>-17.608337904552933</v>
      </c>
      <c r="E36" s="151">
        <v>54855</v>
      </c>
      <c r="F36" s="153">
        <v>-17.266187050359711</v>
      </c>
      <c r="G36" s="151">
        <v>54855</v>
      </c>
      <c r="H36" s="153">
        <v>-17.266187050359711</v>
      </c>
      <c r="I36" s="154">
        <v>100</v>
      </c>
    </row>
    <row r="37" spans="1:9" x14ac:dyDescent="0.25">
      <c r="A37" s="155" t="s">
        <v>541</v>
      </c>
      <c r="B37" s="492"/>
      <c r="C37" s="156">
        <v>1807</v>
      </c>
      <c r="D37" s="555">
        <v>-38.05279396640384</v>
      </c>
      <c r="E37" s="156">
        <v>27262</v>
      </c>
      <c r="F37" s="555">
        <v>-32.325489027901902</v>
      </c>
      <c r="G37" s="156">
        <v>27262</v>
      </c>
      <c r="H37" s="555">
        <v>-32.325489027901902</v>
      </c>
      <c r="I37" s="556">
        <v>49.69829550633488</v>
      </c>
    </row>
    <row r="38" spans="1:9" x14ac:dyDescent="0.25">
      <c r="A38" s="155" t="s">
        <v>542</v>
      </c>
      <c r="B38" s="492"/>
      <c r="C38" s="156">
        <v>2699</v>
      </c>
      <c r="D38" s="555">
        <v>5.7601880877742948</v>
      </c>
      <c r="E38" s="156">
        <v>27593</v>
      </c>
      <c r="F38" s="555">
        <v>6.049425419885468</v>
      </c>
      <c r="G38" s="156">
        <v>27593</v>
      </c>
      <c r="H38" s="555">
        <v>6.049425419885468</v>
      </c>
      <c r="I38" s="556">
        <v>50.30170449366512</v>
      </c>
    </row>
    <row r="39" spans="1:9" x14ac:dyDescent="0.25">
      <c r="A39" s="157" t="s">
        <v>543</v>
      </c>
      <c r="B39" s="493"/>
      <c r="C39" s="158">
        <v>1828</v>
      </c>
      <c r="D39" s="557">
        <v>-2.0889126941617571</v>
      </c>
      <c r="E39" s="158">
        <v>15229</v>
      </c>
      <c r="F39" s="557">
        <v>0.48165742940089729</v>
      </c>
      <c r="G39" s="158">
        <v>15229</v>
      </c>
      <c r="H39" s="557">
        <v>0.48165742940089729</v>
      </c>
      <c r="I39" s="558">
        <v>27.762282380822167</v>
      </c>
    </row>
    <row r="40" spans="1:9" x14ac:dyDescent="0.25">
      <c r="A40" s="157" t="s">
        <v>544</v>
      </c>
      <c r="B40" s="493"/>
      <c r="C40" s="158">
        <v>2678</v>
      </c>
      <c r="D40" s="557">
        <v>-25.652415324819543</v>
      </c>
      <c r="E40" s="158">
        <v>39626</v>
      </c>
      <c r="F40" s="557">
        <v>-22.525270299333293</v>
      </c>
      <c r="G40" s="158">
        <v>39626</v>
      </c>
      <c r="H40" s="557">
        <v>-22.525270299333293</v>
      </c>
      <c r="I40" s="558">
        <v>72.237717619177829</v>
      </c>
    </row>
    <row r="41" spans="1:9" x14ac:dyDescent="0.25">
      <c r="A41" s="677" t="s">
        <v>654</v>
      </c>
      <c r="B41" s="678"/>
      <c r="C41" s="486">
        <v>89</v>
      </c>
      <c r="D41" s="686">
        <v>-52.1505376344086</v>
      </c>
      <c r="E41" s="486">
        <v>699</v>
      </c>
      <c r="F41" s="686">
        <v>-25.160599571734476</v>
      </c>
      <c r="G41" s="499">
        <v>699</v>
      </c>
      <c r="H41" s="679">
        <v>-25.160599571734476</v>
      </c>
      <c r="I41" s="680">
        <v>1.2742685261143014</v>
      </c>
    </row>
    <row r="42" spans="1:9" x14ac:dyDescent="0.25">
      <c r="A42" s="80" t="s">
        <v>489</v>
      </c>
      <c r="B42" s="84"/>
      <c r="C42" s="84"/>
      <c r="D42" s="84"/>
      <c r="E42" s="84"/>
      <c r="F42" s="84"/>
      <c r="G42" s="84"/>
      <c r="H42" s="84"/>
      <c r="I42" s="79" t="s">
        <v>223</v>
      </c>
    </row>
    <row r="43" spans="1:9" x14ac:dyDescent="0.25">
      <c r="A43" s="446" t="s">
        <v>653</v>
      </c>
      <c r="B43" s="84"/>
      <c r="C43" s="84"/>
      <c r="D43" s="84"/>
      <c r="E43" s="84"/>
      <c r="F43" s="84"/>
      <c r="G43" s="84"/>
      <c r="H43" s="84"/>
      <c r="I43" s="79"/>
    </row>
    <row r="44" spans="1:9" x14ac:dyDescent="0.25">
      <c r="A44" s="446" t="s">
        <v>546</v>
      </c>
      <c r="B44" s="84"/>
      <c r="C44" s="84"/>
      <c r="D44" s="84"/>
      <c r="E44" s="84"/>
      <c r="F44" s="84"/>
      <c r="G44" s="84"/>
      <c r="H44" s="84"/>
      <c r="I44" s="1"/>
    </row>
    <row r="45" spans="1:9" s="1" customFormat="1" x14ac:dyDescent="0.25"/>
    <row r="46" spans="1:9" s="1" customFormat="1" x14ac:dyDescent="0.25"/>
    <row r="47" spans="1:9" s="1" customFormat="1" x14ac:dyDescent="0.25"/>
    <row r="48" spans="1: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sheetData>
  <mergeCells count="5">
    <mergeCell ref="A3:A4"/>
    <mergeCell ref="C3:D3"/>
    <mergeCell ref="E3:F3"/>
    <mergeCell ref="G3:I3"/>
    <mergeCell ref="B3:B4"/>
  </mergeCells>
  <conditionalFormatting sqref="F18">
    <cfRule type="cellIs" dxfId="102" priority="28" operator="between">
      <formula>0</formula>
      <formula>0.5</formula>
    </cfRule>
    <cfRule type="cellIs" dxfId="101" priority="29" operator="between">
      <formula>0</formula>
      <formula>0.49</formula>
    </cfRule>
  </conditionalFormatting>
  <conditionalFormatting sqref="F18">
    <cfRule type="cellIs" dxfId="100" priority="27" stopIfTrue="1" operator="equal">
      <formula>0</formula>
    </cfRule>
  </conditionalFormatting>
  <conditionalFormatting sqref="F33">
    <cfRule type="cellIs" dxfId="99" priority="22" operator="between">
      <formula>0</formula>
      <formula>0.5</formula>
    </cfRule>
    <cfRule type="cellIs" dxfId="98" priority="23" operator="between">
      <formula>0</formula>
      <formula>0.49</formula>
    </cfRule>
  </conditionalFormatting>
  <conditionalFormatting sqref="F33">
    <cfRule type="cellIs" dxfId="97" priority="21" stopIfTrue="1" operator="equal">
      <formula>0</formula>
    </cfRule>
  </conditionalFormatting>
  <conditionalFormatting sqref="F34">
    <cfRule type="cellIs" dxfId="96" priority="13" operator="between">
      <formula>0</formula>
      <formula>0.5</formula>
    </cfRule>
    <cfRule type="cellIs" dxfId="95" priority="14" operator="between">
      <formula>0</formula>
      <formula>0.49</formula>
    </cfRule>
  </conditionalFormatting>
  <conditionalFormatting sqref="F34">
    <cfRule type="cellIs" dxfId="94" priority="12" stopIfTrue="1" operator="equal">
      <formula>0</formula>
    </cfRule>
  </conditionalFormatting>
  <conditionalFormatting sqref="I37">
    <cfRule type="cellIs" dxfId="93" priority="3" operator="between">
      <formula>0</formula>
      <formula>0.5</formula>
    </cfRule>
    <cfRule type="cellIs" dxfId="92" priority="4" operator="between">
      <formula>0</formula>
      <formula>0.49</formula>
    </cfRule>
  </conditionalFormatting>
  <conditionalFormatting sqref="I36">
    <cfRule type="cellIs" dxfId="91" priority="1" operator="between">
      <formula>0</formula>
      <formula>0.5</formula>
    </cfRule>
    <cfRule type="cellIs" dxfId="90"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3.8" x14ac:dyDescent="0.25"/>
  <cols>
    <col min="1" max="1" width="11" customWidth="1"/>
  </cols>
  <sheetData>
    <row r="1" spans="1:8" x14ac:dyDescent="0.25">
      <c r="A1" s="15" t="s">
        <v>225</v>
      </c>
      <c r="B1" s="1"/>
      <c r="C1" s="1"/>
      <c r="D1" s="1"/>
      <c r="E1" s="1"/>
      <c r="F1" s="1"/>
      <c r="G1" s="1"/>
      <c r="H1" s="1"/>
    </row>
    <row r="2" spans="1:8" x14ac:dyDescent="0.25">
      <c r="A2" s="1"/>
      <c r="B2" s="1"/>
      <c r="C2" s="1"/>
      <c r="D2" s="1"/>
      <c r="E2" s="1"/>
      <c r="F2" s="1"/>
      <c r="G2" s="55" t="s">
        <v>226</v>
      </c>
      <c r="H2" s="1"/>
    </row>
    <row r="3" spans="1:8" x14ac:dyDescent="0.25">
      <c r="A3" s="70"/>
      <c r="B3" s="782">
        <f>INDICE!A3</f>
        <v>44166</v>
      </c>
      <c r="C3" s="783"/>
      <c r="D3" s="783" t="s">
        <v>116</v>
      </c>
      <c r="E3" s="783"/>
      <c r="F3" s="783" t="s">
        <v>117</v>
      </c>
      <c r="G3" s="783"/>
      <c r="H3" s="1"/>
    </row>
    <row r="4" spans="1:8" x14ac:dyDescent="0.25">
      <c r="A4" s="66"/>
      <c r="B4" s="637" t="s">
        <v>56</v>
      </c>
      <c r="C4" s="637" t="s">
        <v>459</v>
      </c>
      <c r="D4" s="637" t="s">
        <v>56</v>
      </c>
      <c r="E4" s="637" t="s">
        <v>459</v>
      </c>
      <c r="F4" s="637" t="s">
        <v>56</v>
      </c>
      <c r="G4" s="638" t="s">
        <v>459</v>
      </c>
      <c r="H4" s="1"/>
    </row>
    <row r="5" spans="1:8" x14ac:dyDescent="0.25">
      <c r="A5" s="161" t="s">
        <v>8</v>
      </c>
      <c r="B5" s="406">
        <v>37.713953625765349</v>
      </c>
      <c r="C5" s="495">
        <v>-34.649715055278406</v>
      </c>
      <c r="D5" s="406">
        <v>36.640450812211071</v>
      </c>
      <c r="E5" s="495">
        <v>-34.115132626153155</v>
      </c>
      <c r="F5" s="406">
        <v>36.640450812211071</v>
      </c>
      <c r="G5" s="495">
        <v>-34.115132626153155</v>
      </c>
      <c r="H5" s="1"/>
    </row>
    <row r="6" spans="1:8" x14ac:dyDescent="0.25">
      <c r="A6" s="1"/>
      <c r="B6" s="1"/>
      <c r="C6" s="1"/>
      <c r="D6" s="1"/>
      <c r="E6" s="1"/>
      <c r="F6" s="1"/>
      <c r="G6" s="79" t="s">
        <v>223</v>
      </c>
      <c r="H6" s="1"/>
    </row>
    <row r="7" spans="1:8" x14ac:dyDescent="0.25">
      <c r="A7" s="80" t="s">
        <v>126</v>
      </c>
      <c r="B7" s="1"/>
      <c r="C7" s="1"/>
      <c r="D7" s="1"/>
      <c r="E7" s="1"/>
      <c r="F7" s="1"/>
      <c r="G7" s="1"/>
      <c r="H7" s="1"/>
    </row>
    <row r="21" spans="7:7" x14ac:dyDescent="0.25">
      <c r="G21" t="s">
        <v>531</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3.8" x14ac:dyDescent="0.25"/>
  <cols>
    <col min="1" max="1" width="20" customWidth="1"/>
    <col min="2" max="2" width="12.09765625" customWidth="1"/>
  </cols>
  <sheetData>
    <row r="1" spans="1:8" x14ac:dyDescent="0.25">
      <c r="A1" s="162" t="s">
        <v>463</v>
      </c>
      <c r="B1" s="162"/>
      <c r="C1" s="15"/>
      <c r="D1" s="15"/>
      <c r="E1" s="15"/>
      <c r="F1" s="15"/>
      <c r="G1" s="15"/>
      <c r="H1" s="1"/>
    </row>
    <row r="2" spans="1:8" x14ac:dyDescent="0.25">
      <c r="A2" s="163" t="s">
        <v>380</v>
      </c>
      <c r="B2" s="163"/>
      <c r="C2" s="164"/>
      <c r="D2" s="164"/>
      <c r="E2" s="164"/>
      <c r="F2" s="164"/>
      <c r="G2" s="164"/>
      <c r="H2" s="165" t="s">
        <v>152</v>
      </c>
    </row>
    <row r="3" spans="1:8" ht="14.1" customHeight="1" x14ac:dyDescent="0.25">
      <c r="A3" s="166"/>
      <c r="B3" s="782">
        <f>INDICE!A3</f>
        <v>44166</v>
      </c>
      <c r="C3" s="783"/>
      <c r="D3" s="783" t="s">
        <v>116</v>
      </c>
      <c r="E3" s="783"/>
      <c r="F3" s="783" t="s">
        <v>117</v>
      </c>
      <c r="G3" s="783"/>
      <c r="H3" s="783"/>
    </row>
    <row r="4" spans="1:8" x14ac:dyDescent="0.25">
      <c r="A4" s="164"/>
      <c r="B4" s="63" t="s">
        <v>47</v>
      </c>
      <c r="C4" s="63" t="s">
        <v>459</v>
      </c>
      <c r="D4" s="63" t="s">
        <v>47</v>
      </c>
      <c r="E4" s="63" t="s">
        <v>459</v>
      </c>
      <c r="F4" s="63" t="s">
        <v>47</v>
      </c>
      <c r="G4" s="64" t="s">
        <v>459</v>
      </c>
      <c r="H4" s="64" t="s">
        <v>107</v>
      </c>
    </row>
    <row r="5" spans="1:8" x14ac:dyDescent="0.25">
      <c r="A5" s="164" t="s">
        <v>227</v>
      </c>
      <c r="B5" s="167"/>
      <c r="C5" s="167"/>
      <c r="D5" s="167"/>
      <c r="E5" s="167"/>
      <c r="F5" s="167"/>
      <c r="G5" s="168"/>
      <c r="H5" s="169"/>
    </row>
    <row r="6" spans="1:8" x14ac:dyDescent="0.25">
      <c r="A6" s="1" t="s">
        <v>421</v>
      </c>
      <c r="B6" s="474">
        <v>86</v>
      </c>
      <c r="C6" s="408">
        <v>-41.095890410958901</v>
      </c>
      <c r="D6" s="246">
        <v>997</v>
      </c>
      <c r="E6" s="408">
        <v>-19.726247987117553</v>
      </c>
      <c r="F6" s="246">
        <v>997</v>
      </c>
      <c r="G6" s="408">
        <v>-19.726247987117553</v>
      </c>
      <c r="H6" s="408">
        <v>6.2637431676823523</v>
      </c>
    </row>
    <row r="7" spans="1:8" x14ac:dyDescent="0.25">
      <c r="A7" s="1" t="s">
        <v>48</v>
      </c>
      <c r="B7" s="474">
        <v>67</v>
      </c>
      <c r="C7" s="411">
        <v>-33.663366336633665</v>
      </c>
      <c r="D7" s="474">
        <v>1063</v>
      </c>
      <c r="E7" s="411">
        <v>-26.385041551246534</v>
      </c>
      <c r="F7" s="246">
        <v>1063</v>
      </c>
      <c r="G7" s="408">
        <v>-26.385041551246534</v>
      </c>
      <c r="H7" s="408">
        <v>6.6783941697556068</v>
      </c>
    </row>
    <row r="8" spans="1:8" x14ac:dyDescent="0.25">
      <c r="A8" s="1" t="s">
        <v>49</v>
      </c>
      <c r="B8" s="474">
        <v>41</v>
      </c>
      <c r="C8" s="408">
        <v>-61.320754716981128</v>
      </c>
      <c r="D8" s="246">
        <v>1257</v>
      </c>
      <c r="E8" s="408">
        <v>-24.955223880597018</v>
      </c>
      <c r="F8" s="246">
        <v>1257</v>
      </c>
      <c r="G8" s="408">
        <v>-24.955223880597018</v>
      </c>
      <c r="H8" s="408">
        <v>7.8972168122133564</v>
      </c>
    </row>
    <row r="9" spans="1:8" x14ac:dyDescent="0.25">
      <c r="A9" s="1" t="s">
        <v>123</v>
      </c>
      <c r="B9" s="474">
        <v>456</v>
      </c>
      <c r="C9" s="408">
        <v>-33.333333333333329</v>
      </c>
      <c r="D9" s="246">
        <v>6651</v>
      </c>
      <c r="E9" s="408">
        <v>-2.8341855368882394</v>
      </c>
      <c r="F9" s="246">
        <v>6651</v>
      </c>
      <c r="G9" s="408">
        <v>-2.8341855368882394</v>
      </c>
      <c r="H9" s="408">
        <v>41.785512345291195</v>
      </c>
    </row>
    <row r="10" spans="1:8" x14ac:dyDescent="0.25">
      <c r="A10" s="1" t="s">
        <v>124</v>
      </c>
      <c r="B10" s="474">
        <v>283</v>
      </c>
      <c r="C10" s="408">
        <v>-31.476997578692494</v>
      </c>
      <c r="D10" s="246">
        <v>3827</v>
      </c>
      <c r="E10" s="408">
        <v>-44.074236446003219</v>
      </c>
      <c r="F10" s="246">
        <v>3827</v>
      </c>
      <c r="G10" s="408">
        <v>-44.074236446003219</v>
      </c>
      <c r="H10" s="408">
        <v>24.043475529308285</v>
      </c>
    </row>
    <row r="11" spans="1:8" x14ac:dyDescent="0.25">
      <c r="A11" s="1" t="s">
        <v>228</v>
      </c>
      <c r="B11" s="474">
        <v>167</v>
      </c>
      <c r="C11" s="408">
        <v>15.172413793103448</v>
      </c>
      <c r="D11" s="246">
        <v>2122</v>
      </c>
      <c r="E11" s="408">
        <v>-4.6720575022461821</v>
      </c>
      <c r="F11" s="246">
        <v>2122</v>
      </c>
      <c r="G11" s="408">
        <v>-4.6720575022461821</v>
      </c>
      <c r="H11" s="408">
        <v>13.331657975749197</v>
      </c>
    </row>
    <row r="12" spans="1:8" x14ac:dyDescent="0.25">
      <c r="A12" s="172" t="s">
        <v>229</v>
      </c>
      <c r="B12" s="475">
        <v>1100</v>
      </c>
      <c r="C12" s="174">
        <v>-31.03448275862069</v>
      </c>
      <c r="D12" s="173">
        <v>15917</v>
      </c>
      <c r="E12" s="174">
        <v>-21.494451294697903</v>
      </c>
      <c r="F12" s="173">
        <v>15917</v>
      </c>
      <c r="G12" s="174">
        <v>-21.494451294697903</v>
      </c>
      <c r="H12" s="174">
        <v>100</v>
      </c>
    </row>
    <row r="13" spans="1:8" x14ac:dyDescent="0.25">
      <c r="A13" s="145" t="s">
        <v>230</v>
      </c>
      <c r="B13" s="476"/>
      <c r="C13" s="176"/>
      <c r="D13" s="175"/>
      <c r="E13" s="176"/>
      <c r="F13" s="175"/>
      <c r="G13" s="176"/>
      <c r="H13" s="176"/>
    </row>
    <row r="14" spans="1:8" x14ac:dyDescent="0.25">
      <c r="A14" s="1" t="s">
        <v>421</v>
      </c>
      <c r="B14" s="474">
        <v>32</v>
      </c>
      <c r="C14" s="488">
        <v>10.344827586206897</v>
      </c>
      <c r="D14" s="246">
        <v>438</v>
      </c>
      <c r="E14" s="408">
        <v>-20.795660036166367</v>
      </c>
      <c r="F14" s="246">
        <v>438</v>
      </c>
      <c r="G14" s="408">
        <v>-20.795660036166367</v>
      </c>
      <c r="H14" s="408">
        <v>2.04510435635243</v>
      </c>
    </row>
    <row r="15" spans="1:8" x14ac:dyDescent="0.25">
      <c r="A15" s="1" t="s">
        <v>48</v>
      </c>
      <c r="B15" s="474">
        <v>516</v>
      </c>
      <c r="C15" s="408">
        <v>38.337801608579085</v>
      </c>
      <c r="D15" s="246">
        <v>4596</v>
      </c>
      <c r="E15" s="408">
        <v>-7.3200241984271024</v>
      </c>
      <c r="F15" s="246">
        <v>4596</v>
      </c>
      <c r="G15" s="408">
        <v>-7.3200241984271024</v>
      </c>
      <c r="H15" s="408">
        <v>21.459588177615913</v>
      </c>
    </row>
    <row r="16" spans="1:8" x14ac:dyDescent="0.25">
      <c r="A16" s="1" t="s">
        <v>49</v>
      </c>
      <c r="B16" s="474">
        <v>15</v>
      </c>
      <c r="C16" s="488">
        <v>-75.409836065573771</v>
      </c>
      <c r="D16" s="246">
        <v>519</v>
      </c>
      <c r="E16" s="408">
        <v>29.42643391521197</v>
      </c>
      <c r="F16" s="246">
        <v>519</v>
      </c>
      <c r="G16" s="408">
        <v>29.42643391521197</v>
      </c>
      <c r="H16" s="408">
        <v>2.4233085866367841</v>
      </c>
    </row>
    <row r="17" spans="1:8" x14ac:dyDescent="0.25">
      <c r="A17" s="1" t="s">
        <v>123</v>
      </c>
      <c r="B17" s="474">
        <v>902</v>
      </c>
      <c r="C17" s="408">
        <v>40.498442367601243</v>
      </c>
      <c r="D17" s="246">
        <v>8709</v>
      </c>
      <c r="E17" s="408">
        <v>6.9244935543278086</v>
      </c>
      <c r="F17" s="246">
        <v>8709</v>
      </c>
      <c r="G17" s="408">
        <v>6.9244935543278086</v>
      </c>
      <c r="H17" s="408">
        <v>40.663958537610313</v>
      </c>
    </row>
    <row r="18" spans="1:8" x14ac:dyDescent="0.25">
      <c r="A18" s="1" t="s">
        <v>124</v>
      </c>
      <c r="B18" s="474">
        <v>247</v>
      </c>
      <c r="C18" s="408">
        <v>144.55445544554456</v>
      </c>
      <c r="D18" s="246">
        <v>2299</v>
      </c>
      <c r="E18" s="408">
        <v>-14.883376527212144</v>
      </c>
      <c r="F18" s="246">
        <v>2299</v>
      </c>
      <c r="G18" s="408">
        <v>-14.883376527212144</v>
      </c>
      <c r="H18" s="408">
        <v>10.734463276836157</v>
      </c>
    </row>
    <row r="19" spans="1:8" x14ac:dyDescent="0.25">
      <c r="A19" s="1" t="s">
        <v>228</v>
      </c>
      <c r="B19" s="474">
        <v>287</v>
      </c>
      <c r="C19" s="408">
        <v>-46.05263157894737</v>
      </c>
      <c r="D19" s="246">
        <v>4856</v>
      </c>
      <c r="E19" s="408">
        <v>-26.77925211097708</v>
      </c>
      <c r="F19" s="246">
        <v>4856</v>
      </c>
      <c r="G19" s="408">
        <v>-26.77925211097708</v>
      </c>
      <c r="H19" s="408">
        <v>22.673577064948404</v>
      </c>
    </row>
    <row r="20" spans="1:8" x14ac:dyDescent="0.25">
      <c r="A20" s="177" t="s">
        <v>231</v>
      </c>
      <c r="B20" s="477">
        <v>1999</v>
      </c>
      <c r="C20" s="179">
        <v>15.017261219792866</v>
      </c>
      <c r="D20" s="178">
        <v>21417</v>
      </c>
      <c r="E20" s="179">
        <v>-8.4391432602282936</v>
      </c>
      <c r="F20" s="178">
        <v>21417</v>
      </c>
      <c r="G20" s="179">
        <v>-8.4391432602282936</v>
      </c>
      <c r="H20" s="179">
        <v>100</v>
      </c>
    </row>
    <row r="21" spans="1:8" x14ac:dyDescent="0.25">
      <c r="A21" s="145" t="s">
        <v>464</v>
      </c>
      <c r="B21" s="478"/>
      <c r="C21" s="410"/>
      <c r="D21" s="409"/>
      <c r="E21" s="410"/>
      <c r="F21" s="409"/>
      <c r="G21" s="410"/>
      <c r="H21" s="410"/>
    </row>
    <row r="22" spans="1:8" x14ac:dyDescent="0.25">
      <c r="A22" s="1" t="s">
        <v>421</v>
      </c>
      <c r="B22" s="474">
        <v>-54</v>
      </c>
      <c r="C22" s="408">
        <v>-53.846153846153847</v>
      </c>
      <c r="D22" s="246">
        <v>-559</v>
      </c>
      <c r="E22" s="408">
        <v>-18.867924528301888</v>
      </c>
      <c r="F22" s="246">
        <v>-559</v>
      </c>
      <c r="G22" s="408">
        <v>-18.867924528301888</v>
      </c>
      <c r="H22" s="411" t="s">
        <v>465</v>
      </c>
    </row>
    <row r="23" spans="1:8" x14ac:dyDescent="0.25">
      <c r="A23" s="1" t="s">
        <v>48</v>
      </c>
      <c r="B23" s="474">
        <v>449</v>
      </c>
      <c r="C23" s="408">
        <v>65.07352941176471</v>
      </c>
      <c r="D23" s="246">
        <v>3533</v>
      </c>
      <c r="E23" s="408">
        <v>0.5120910384068279</v>
      </c>
      <c r="F23" s="246">
        <v>3533</v>
      </c>
      <c r="G23" s="408">
        <v>0.5120910384068279</v>
      </c>
      <c r="H23" s="411" t="s">
        <v>465</v>
      </c>
    </row>
    <row r="24" spans="1:8" x14ac:dyDescent="0.25">
      <c r="A24" s="1" t="s">
        <v>49</v>
      </c>
      <c r="B24" s="474">
        <v>-26</v>
      </c>
      <c r="C24" s="408">
        <v>-42.222222222222221</v>
      </c>
      <c r="D24" s="246">
        <v>-738</v>
      </c>
      <c r="E24" s="408">
        <v>-42.072213500784926</v>
      </c>
      <c r="F24" s="246">
        <v>-738</v>
      </c>
      <c r="G24" s="408">
        <v>-42.072213500784926</v>
      </c>
      <c r="H24" s="411" t="s">
        <v>465</v>
      </c>
    </row>
    <row r="25" spans="1:8" x14ac:dyDescent="0.25">
      <c r="A25" s="1" t="s">
        <v>123</v>
      </c>
      <c r="B25" s="474">
        <v>446</v>
      </c>
      <c r="C25" s="408">
        <v>-1161.9047619047619</v>
      </c>
      <c r="D25" s="246">
        <v>2058</v>
      </c>
      <c r="E25" s="408">
        <v>58.307692307692307</v>
      </c>
      <c r="F25" s="246">
        <v>2058</v>
      </c>
      <c r="G25" s="408">
        <v>58.307692307692307</v>
      </c>
      <c r="H25" s="411" t="s">
        <v>465</v>
      </c>
    </row>
    <row r="26" spans="1:8" x14ac:dyDescent="0.25">
      <c r="A26" s="1" t="s">
        <v>124</v>
      </c>
      <c r="B26" s="474">
        <v>-36</v>
      </c>
      <c r="C26" s="408">
        <v>-88.461538461538453</v>
      </c>
      <c r="D26" s="246">
        <v>-1528</v>
      </c>
      <c r="E26" s="408">
        <v>-63.10960888459681</v>
      </c>
      <c r="F26" s="246">
        <v>-1528</v>
      </c>
      <c r="G26" s="408">
        <v>-63.10960888459681</v>
      </c>
      <c r="H26" s="411" t="s">
        <v>465</v>
      </c>
    </row>
    <row r="27" spans="1:8" x14ac:dyDescent="0.25">
      <c r="A27" s="1" t="s">
        <v>228</v>
      </c>
      <c r="B27" s="474">
        <v>120</v>
      </c>
      <c r="C27" s="408">
        <v>-68.992248062015506</v>
      </c>
      <c r="D27" s="246">
        <v>2734</v>
      </c>
      <c r="E27" s="408">
        <v>-37.948252383113932</v>
      </c>
      <c r="F27" s="246">
        <v>2734</v>
      </c>
      <c r="G27" s="408">
        <v>-37.948252383113932</v>
      </c>
      <c r="H27" s="411" t="s">
        <v>465</v>
      </c>
    </row>
    <row r="28" spans="1:8" x14ac:dyDescent="0.25">
      <c r="A28" s="177" t="s">
        <v>232</v>
      </c>
      <c r="B28" s="477">
        <v>899</v>
      </c>
      <c r="C28" s="179">
        <v>528.67132867132864</v>
      </c>
      <c r="D28" s="178">
        <v>5500</v>
      </c>
      <c r="E28" s="179">
        <v>76.508344030808729</v>
      </c>
      <c r="F28" s="178">
        <v>5500</v>
      </c>
      <c r="G28" s="179">
        <v>76.508344030808729</v>
      </c>
      <c r="H28" s="407" t="s">
        <v>465</v>
      </c>
    </row>
    <row r="29" spans="1:8" x14ac:dyDescent="0.25">
      <c r="A29" s="80" t="s">
        <v>126</v>
      </c>
      <c r="B29" s="170"/>
      <c r="C29" s="170"/>
      <c r="D29" s="170"/>
      <c r="E29" s="170"/>
      <c r="F29" s="170"/>
      <c r="G29" s="170"/>
      <c r="H29" s="165" t="s">
        <v>223</v>
      </c>
    </row>
    <row r="30" spans="1:8" x14ac:dyDescent="0.25">
      <c r="A30" s="133" t="s">
        <v>547</v>
      </c>
      <c r="B30" s="170"/>
      <c r="C30" s="170"/>
      <c r="D30" s="170"/>
      <c r="E30" s="170"/>
      <c r="F30" s="170"/>
      <c r="G30" s="171"/>
      <c r="H30" s="171"/>
    </row>
    <row r="31" spans="1:8" x14ac:dyDescent="0.25">
      <c r="A31" s="133" t="s">
        <v>466</v>
      </c>
      <c r="B31" s="170"/>
      <c r="C31" s="170"/>
      <c r="D31" s="170"/>
      <c r="E31" s="170"/>
      <c r="F31" s="170"/>
      <c r="G31" s="171"/>
      <c r="H31" s="171"/>
    </row>
    <row r="33" spans="6:6" x14ac:dyDescent="0.25">
      <c r="F33" s="1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3"/>
  <sheetViews>
    <sheetView workbookViewId="0"/>
  </sheetViews>
  <sheetFormatPr baseColWidth="10" defaultRowHeight="13.8" x14ac:dyDescent="0.25"/>
  <cols>
    <col min="1" max="1" width="8.5" customWidth="1"/>
    <col min="2" max="2" width="17.09765625" customWidth="1"/>
    <col min="3" max="4" width="13.5" customWidth="1"/>
    <col min="5" max="5" width="12.59765625" customWidth="1"/>
    <col min="6" max="7" width="13.5" customWidth="1"/>
  </cols>
  <sheetData>
    <row r="1" spans="1:8" x14ac:dyDescent="0.25">
      <c r="A1" s="162" t="s">
        <v>467</v>
      </c>
      <c r="B1" s="162"/>
      <c r="C1" s="1"/>
      <c r="D1" s="1"/>
      <c r="E1" s="1"/>
      <c r="F1" s="1"/>
      <c r="G1" s="1"/>
      <c r="H1" s="1"/>
    </row>
    <row r="2" spans="1:8" x14ac:dyDescent="0.25">
      <c r="A2" s="394"/>
      <c r="B2" s="394"/>
      <c r="C2" s="394"/>
      <c r="D2" s="394"/>
      <c r="E2" s="394"/>
      <c r="F2" s="1"/>
      <c r="G2" s="1"/>
      <c r="H2" s="396" t="s">
        <v>152</v>
      </c>
    </row>
    <row r="3" spans="1:8" ht="14.55" customHeight="1" x14ac:dyDescent="0.25">
      <c r="A3" s="802" t="s">
        <v>461</v>
      </c>
      <c r="B3" s="800" t="s">
        <v>462</v>
      </c>
      <c r="C3" s="785">
        <f>INDICE!A3</f>
        <v>44166</v>
      </c>
      <c r="D3" s="784">
        <v>41671</v>
      </c>
      <c r="E3" s="784">
        <v>41671</v>
      </c>
      <c r="F3" s="783" t="s">
        <v>117</v>
      </c>
      <c r="G3" s="783"/>
      <c r="H3" s="783"/>
    </row>
    <row r="4" spans="1:8" x14ac:dyDescent="0.25">
      <c r="A4" s="803"/>
      <c r="B4" s="801"/>
      <c r="C4" s="82" t="s">
        <v>470</v>
      </c>
      <c r="D4" s="82" t="s">
        <v>471</v>
      </c>
      <c r="E4" s="82" t="s">
        <v>233</v>
      </c>
      <c r="F4" s="82" t="s">
        <v>470</v>
      </c>
      <c r="G4" s="82" t="s">
        <v>471</v>
      </c>
      <c r="H4" s="82" t="s">
        <v>233</v>
      </c>
    </row>
    <row r="5" spans="1:8" x14ac:dyDescent="0.25">
      <c r="A5" s="412"/>
      <c r="B5" s="559" t="s">
        <v>201</v>
      </c>
      <c r="C5" s="141">
        <v>0</v>
      </c>
      <c r="D5" s="141">
        <v>26</v>
      </c>
      <c r="E5" s="181">
        <v>26</v>
      </c>
      <c r="F5" s="143">
        <v>0</v>
      </c>
      <c r="G5" s="141">
        <v>236</v>
      </c>
      <c r="H5" s="180">
        <v>236</v>
      </c>
    </row>
    <row r="6" spans="1:8" x14ac:dyDescent="0.25">
      <c r="A6" s="673"/>
      <c r="B6" s="707" t="s">
        <v>234</v>
      </c>
      <c r="C6" s="141">
        <v>38</v>
      </c>
      <c r="D6" s="141">
        <v>211</v>
      </c>
      <c r="E6" s="181">
        <v>173</v>
      </c>
      <c r="F6" s="143">
        <v>1761</v>
      </c>
      <c r="G6" s="141">
        <v>2220</v>
      </c>
      <c r="H6" s="181">
        <v>459</v>
      </c>
    </row>
    <row r="7" spans="1:8" x14ac:dyDescent="0.25">
      <c r="A7" s="708" t="s">
        <v>310</v>
      </c>
      <c r="B7" s="706"/>
      <c r="C7" s="146">
        <v>38</v>
      </c>
      <c r="D7" s="182">
        <v>237</v>
      </c>
      <c r="E7" s="146">
        <v>199</v>
      </c>
      <c r="F7" s="146">
        <v>1761</v>
      </c>
      <c r="G7" s="182">
        <v>2456</v>
      </c>
      <c r="H7" s="146">
        <v>695</v>
      </c>
    </row>
    <row r="8" spans="1:8" x14ac:dyDescent="0.25">
      <c r="A8" s="412"/>
      <c r="B8" s="560" t="s">
        <v>583</v>
      </c>
      <c r="C8" s="144">
        <v>0</v>
      </c>
      <c r="D8" s="141">
        <v>0</v>
      </c>
      <c r="E8" s="183">
        <v>0</v>
      </c>
      <c r="F8" s="144">
        <v>107</v>
      </c>
      <c r="G8" s="141">
        <v>0</v>
      </c>
      <c r="H8" s="183">
        <v>-107</v>
      </c>
    </row>
    <row r="9" spans="1:8" x14ac:dyDescent="0.25">
      <c r="A9" s="412"/>
      <c r="B9" s="560" t="s">
        <v>205</v>
      </c>
      <c r="C9" s="144">
        <v>0</v>
      </c>
      <c r="D9" s="141">
        <v>0</v>
      </c>
      <c r="E9" s="183">
        <v>0</v>
      </c>
      <c r="F9" s="144">
        <v>0</v>
      </c>
      <c r="G9" s="141">
        <v>277</v>
      </c>
      <c r="H9" s="183">
        <v>277</v>
      </c>
    </row>
    <row r="10" spans="1:8" x14ac:dyDescent="0.25">
      <c r="A10" s="673"/>
      <c r="B10" s="707" t="s">
        <v>235</v>
      </c>
      <c r="C10" s="141">
        <v>2</v>
      </c>
      <c r="D10" s="141">
        <v>44</v>
      </c>
      <c r="E10" s="181">
        <v>42</v>
      </c>
      <c r="F10" s="143">
        <v>14</v>
      </c>
      <c r="G10" s="141">
        <v>353</v>
      </c>
      <c r="H10" s="181">
        <v>339</v>
      </c>
    </row>
    <row r="11" spans="1:8" x14ac:dyDescent="0.25">
      <c r="A11" s="710" t="s">
        <v>468</v>
      </c>
      <c r="C11" s="146">
        <v>2</v>
      </c>
      <c r="D11" s="146">
        <v>44</v>
      </c>
      <c r="E11" s="146">
        <v>42</v>
      </c>
      <c r="F11" s="146">
        <v>121</v>
      </c>
      <c r="G11" s="146">
        <v>630</v>
      </c>
      <c r="H11" s="182">
        <v>509</v>
      </c>
    </row>
    <row r="12" spans="1:8" x14ac:dyDescent="0.25">
      <c r="A12" s="711"/>
      <c r="B12" s="709" t="s">
        <v>236</v>
      </c>
      <c r="C12" s="144">
        <v>18</v>
      </c>
      <c r="D12" s="141">
        <v>50</v>
      </c>
      <c r="E12" s="183">
        <v>32</v>
      </c>
      <c r="F12" s="144">
        <v>721</v>
      </c>
      <c r="G12" s="141">
        <v>946</v>
      </c>
      <c r="H12" s="183">
        <v>225</v>
      </c>
    </row>
    <row r="13" spans="1:8" x14ac:dyDescent="0.25">
      <c r="A13" s="412"/>
      <c r="B13" s="560" t="s">
        <v>237</v>
      </c>
      <c r="C13" s="144">
        <v>32</v>
      </c>
      <c r="D13" s="141">
        <v>434</v>
      </c>
      <c r="E13" s="183">
        <v>402</v>
      </c>
      <c r="F13" s="144">
        <v>488</v>
      </c>
      <c r="G13" s="141">
        <v>2636</v>
      </c>
      <c r="H13" s="183">
        <v>2148</v>
      </c>
    </row>
    <row r="14" spans="1:8" x14ac:dyDescent="0.25">
      <c r="A14" s="412"/>
      <c r="B14" s="560" t="s">
        <v>238</v>
      </c>
      <c r="C14" s="144">
        <v>30</v>
      </c>
      <c r="D14" s="144">
        <v>21</v>
      </c>
      <c r="E14" s="181">
        <v>-9</v>
      </c>
      <c r="F14" s="144">
        <v>335</v>
      </c>
      <c r="G14" s="144">
        <v>365</v>
      </c>
      <c r="H14" s="181">
        <v>30</v>
      </c>
    </row>
    <row r="15" spans="1:8" x14ac:dyDescent="0.25">
      <c r="A15" s="412"/>
      <c r="B15" s="560" t="s">
        <v>207</v>
      </c>
      <c r="C15" s="144">
        <v>83</v>
      </c>
      <c r="D15" s="141">
        <v>152</v>
      </c>
      <c r="E15" s="181">
        <v>69</v>
      </c>
      <c r="F15" s="144">
        <v>2337</v>
      </c>
      <c r="G15" s="141">
        <v>1649</v>
      </c>
      <c r="H15" s="181">
        <v>-688</v>
      </c>
    </row>
    <row r="16" spans="1:8" x14ac:dyDescent="0.25">
      <c r="A16" s="412"/>
      <c r="B16" s="560" t="s">
        <v>289</v>
      </c>
      <c r="C16" s="144">
        <v>0</v>
      </c>
      <c r="D16" s="141">
        <v>60</v>
      </c>
      <c r="E16" s="181">
        <v>60</v>
      </c>
      <c r="F16" s="144">
        <v>37</v>
      </c>
      <c r="G16" s="141">
        <v>611</v>
      </c>
      <c r="H16" s="181">
        <v>574</v>
      </c>
    </row>
    <row r="17" spans="1:8" x14ac:dyDescent="0.25">
      <c r="A17" s="412"/>
      <c r="B17" s="560" t="s">
        <v>560</v>
      </c>
      <c r="C17" s="144">
        <v>76</v>
      </c>
      <c r="D17" s="141">
        <v>208</v>
      </c>
      <c r="E17" s="181">
        <v>132</v>
      </c>
      <c r="F17" s="144">
        <v>985</v>
      </c>
      <c r="G17" s="141">
        <v>1865</v>
      </c>
      <c r="H17" s="181">
        <v>880</v>
      </c>
    </row>
    <row r="18" spans="1:8" x14ac:dyDescent="0.25">
      <c r="A18" s="412"/>
      <c r="B18" s="560" t="s">
        <v>239</v>
      </c>
      <c r="C18" s="144">
        <v>105</v>
      </c>
      <c r="D18" s="141">
        <v>113</v>
      </c>
      <c r="E18" s="181">
        <v>8</v>
      </c>
      <c r="F18" s="144">
        <v>1171</v>
      </c>
      <c r="G18" s="141">
        <v>1596</v>
      </c>
      <c r="H18" s="181">
        <v>425</v>
      </c>
    </row>
    <row r="19" spans="1:8" x14ac:dyDescent="0.25">
      <c r="A19" s="412"/>
      <c r="B19" s="560" t="s">
        <v>209</v>
      </c>
      <c r="C19" s="144">
        <v>21</v>
      </c>
      <c r="D19" s="141">
        <v>17</v>
      </c>
      <c r="E19" s="181">
        <v>-4</v>
      </c>
      <c r="F19" s="144">
        <v>516</v>
      </c>
      <c r="G19" s="141">
        <v>300</v>
      </c>
      <c r="H19" s="181">
        <v>-216</v>
      </c>
    </row>
    <row r="20" spans="1:8" x14ac:dyDescent="0.25">
      <c r="A20" s="412"/>
      <c r="B20" s="560" t="s">
        <v>210</v>
      </c>
      <c r="C20" s="144">
        <v>118</v>
      </c>
      <c r="D20" s="141">
        <v>0</v>
      </c>
      <c r="E20" s="181">
        <v>-118</v>
      </c>
      <c r="F20" s="144">
        <v>584</v>
      </c>
      <c r="G20" s="141">
        <v>0</v>
      </c>
      <c r="H20" s="181">
        <v>-584</v>
      </c>
    </row>
    <row r="21" spans="1:8" x14ac:dyDescent="0.25">
      <c r="A21" s="412"/>
      <c r="B21" s="560" t="s">
        <v>240</v>
      </c>
      <c r="C21" s="144">
        <v>33</v>
      </c>
      <c r="D21" s="141">
        <v>13</v>
      </c>
      <c r="E21" s="181">
        <v>-20</v>
      </c>
      <c r="F21" s="144">
        <v>418</v>
      </c>
      <c r="G21" s="141">
        <v>96</v>
      </c>
      <c r="H21" s="181">
        <v>-322</v>
      </c>
    </row>
    <row r="22" spans="1:8" x14ac:dyDescent="0.25">
      <c r="A22" s="412"/>
      <c r="B22" s="560" t="s">
        <v>241</v>
      </c>
      <c r="C22" s="144">
        <v>1</v>
      </c>
      <c r="D22" s="141">
        <v>9</v>
      </c>
      <c r="E22" s="181">
        <v>8</v>
      </c>
      <c r="F22" s="144">
        <v>297</v>
      </c>
      <c r="G22" s="141">
        <v>400</v>
      </c>
      <c r="H22" s="181">
        <v>103</v>
      </c>
    </row>
    <row r="23" spans="1:8" x14ac:dyDescent="0.25">
      <c r="A23" s="412"/>
      <c r="B23" s="712" t="s">
        <v>242</v>
      </c>
      <c r="C23" s="144">
        <v>240</v>
      </c>
      <c r="D23" s="141">
        <v>202</v>
      </c>
      <c r="E23" s="181">
        <v>-38</v>
      </c>
      <c r="F23" s="144">
        <v>2202</v>
      </c>
      <c r="G23" s="141">
        <v>2330</v>
      </c>
      <c r="H23" s="181">
        <v>128</v>
      </c>
    </row>
    <row r="24" spans="1:8" x14ac:dyDescent="0.25">
      <c r="A24" s="710" t="s">
        <v>453</v>
      </c>
      <c r="C24" s="146">
        <v>757</v>
      </c>
      <c r="D24" s="146">
        <v>1279</v>
      </c>
      <c r="E24" s="182">
        <v>522</v>
      </c>
      <c r="F24" s="146">
        <v>10091</v>
      </c>
      <c r="G24" s="146">
        <v>12794</v>
      </c>
      <c r="H24" s="182">
        <v>2703</v>
      </c>
    </row>
    <row r="25" spans="1:8" x14ac:dyDescent="0.25">
      <c r="A25" s="711"/>
      <c r="B25" s="709" t="s">
        <v>211</v>
      </c>
      <c r="C25" s="144">
        <v>117</v>
      </c>
      <c r="D25" s="141">
        <v>0</v>
      </c>
      <c r="E25" s="183">
        <v>-117</v>
      </c>
      <c r="F25" s="144">
        <v>984</v>
      </c>
      <c r="G25" s="141">
        <v>0</v>
      </c>
      <c r="H25" s="183">
        <v>-984</v>
      </c>
    </row>
    <row r="26" spans="1:8" x14ac:dyDescent="0.25">
      <c r="A26" s="413"/>
      <c r="B26" s="560" t="s">
        <v>243</v>
      </c>
      <c r="C26" s="144">
        <v>41</v>
      </c>
      <c r="D26" s="144">
        <v>0</v>
      </c>
      <c r="E26" s="181">
        <v>-41</v>
      </c>
      <c r="F26" s="418">
        <v>318</v>
      </c>
      <c r="G26" s="144">
        <v>0</v>
      </c>
      <c r="H26" s="181">
        <v>-318</v>
      </c>
    </row>
    <row r="27" spans="1:8" x14ac:dyDescent="0.25">
      <c r="A27" s="413"/>
      <c r="B27" s="560" t="s">
        <v>244</v>
      </c>
      <c r="C27" s="144">
        <v>1</v>
      </c>
      <c r="D27" s="144">
        <v>0</v>
      </c>
      <c r="E27" s="181">
        <v>-1</v>
      </c>
      <c r="F27" s="418">
        <v>31</v>
      </c>
      <c r="G27" s="144">
        <v>5</v>
      </c>
      <c r="H27" s="181">
        <v>-26</v>
      </c>
    </row>
    <row r="28" spans="1:8" x14ac:dyDescent="0.25">
      <c r="A28" s="413"/>
      <c r="B28" s="560" t="s">
        <v>552</v>
      </c>
      <c r="C28" s="144">
        <v>0</v>
      </c>
      <c r="D28" s="144">
        <v>31</v>
      </c>
      <c r="E28" s="181">
        <v>31</v>
      </c>
      <c r="F28" s="144">
        <v>0</v>
      </c>
      <c r="G28" s="144">
        <v>199</v>
      </c>
      <c r="H28" s="181">
        <v>199</v>
      </c>
    </row>
    <row r="29" spans="1:8" x14ac:dyDescent="0.25">
      <c r="A29" s="413"/>
      <c r="B29" s="712" t="s">
        <v>536</v>
      </c>
      <c r="C29" s="144">
        <v>1</v>
      </c>
      <c r="D29" s="141">
        <v>0</v>
      </c>
      <c r="E29" s="181">
        <v>-1</v>
      </c>
      <c r="F29" s="144">
        <v>91</v>
      </c>
      <c r="G29" s="141">
        <v>166</v>
      </c>
      <c r="H29" s="181">
        <v>75</v>
      </c>
    </row>
    <row r="30" spans="1:8" x14ac:dyDescent="0.25">
      <c r="A30" s="710" t="s">
        <v>350</v>
      </c>
      <c r="C30" s="146">
        <v>160</v>
      </c>
      <c r="D30" s="146">
        <v>31</v>
      </c>
      <c r="E30" s="182">
        <v>-129</v>
      </c>
      <c r="F30" s="146">
        <v>1424</v>
      </c>
      <c r="G30" s="146">
        <v>370</v>
      </c>
      <c r="H30" s="182">
        <v>-1054</v>
      </c>
    </row>
    <row r="31" spans="1:8" x14ac:dyDescent="0.25">
      <c r="A31" s="711"/>
      <c r="B31" s="709" t="s">
        <v>214</v>
      </c>
      <c r="C31" s="144">
        <v>53</v>
      </c>
      <c r="D31" s="141">
        <v>0</v>
      </c>
      <c r="E31" s="183">
        <v>-53</v>
      </c>
      <c r="F31" s="144">
        <v>1381</v>
      </c>
      <c r="G31" s="141">
        <v>111</v>
      </c>
      <c r="H31" s="183">
        <v>-1270</v>
      </c>
    </row>
    <row r="32" spans="1:8" x14ac:dyDescent="0.25">
      <c r="A32" s="413"/>
      <c r="B32" s="560" t="s">
        <v>219</v>
      </c>
      <c r="C32" s="144">
        <v>0</v>
      </c>
      <c r="D32" s="144">
        <v>65</v>
      </c>
      <c r="E32" s="181">
        <v>65</v>
      </c>
      <c r="F32" s="144">
        <v>0</v>
      </c>
      <c r="G32" s="144">
        <v>114</v>
      </c>
      <c r="H32" s="181">
        <v>114</v>
      </c>
    </row>
    <row r="33" spans="1:8" x14ac:dyDescent="0.25">
      <c r="A33" s="413"/>
      <c r="B33" s="560" t="s">
        <v>245</v>
      </c>
      <c r="C33" s="144">
        <v>0</v>
      </c>
      <c r="D33" s="144">
        <v>193</v>
      </c>
      <c r="E33" s="181">
        <v>193</v>
      </c>
      <c r="F33" s="144">
        <v>0</v>
      </c>
      <c r="G33" s="144">
        <v>2673</v>
      </c>
      <c r="H33" s="181">
        <v>2673</v>
      </c>
    </row>
    <row r="34" spans="1:8" x14ac:dyDescent="0.25">
      <c r="A34" s="413"/>
      <c r="B34" s="560" t="s">
        <v>221</v>
      </c>
      <c r="C34" s="144">
        <v>0</v>
      </c>
      <c r="D34" s="144">
        <v>46</v>
      </c>
      <c r="E34" s="183">
        <v>46</v>
      </c>
      <c r="F34" s="144">
        <v>61</v>
      </c>
      <c r="G34" s="144">
        <v>553</v>
      </c>
      <c r="H34" s="181">
        <v>492</v>
      </c>
    </row>
    <row r="35" spans="1:8" x14ac:dyDescent="0.25">
      <c r="A35" s="413"/>
      <c r="B35" s="712" t="s">
        <v>222</v>
      </c>
      <c r="C35" s="144">
        <v>17</v>
      </c>
      <c r="D35" s="144">
        <v>79</v>
      </c>
      <c r="E35" s="181">
        <v>62</v>
      </c>
      <c r="F35" s="144">
        <v>278</v>
      </c>
      <c r="G35" s="144">
        <v>1034</v>
      </c>
      <c r="H35" s="181">
        <v>756</v>
      </c>
    </row>
    <row r="36" spans="1:8" x14ac:dyDescent="0.25">
      <c r="A36" s="710" t="s">
        <v>454</v>
      </c>
      <c r="C36" s="146">
        <v>70</v>
      </c>
      <c r="D36" s="146">
        <v>383</v>
      </c>
      <c r="E36" s="182">
        <v>313</v>
      </c>
      <c r="F36" s="146">
        <v>1720</v>
      </c>
      <c r="G36" s="146">
        <v>4485</v>
      </c>
      <c r="H36" s="182">
        <v>2765</v>
      </c>
    </row>
    <row r="37" spans="1:8" x14ac:dyDescent="0.25">
      <c r="A37" s="711"/>
      <c r="B37" s="709" t="s">
        <v>553</v>
      </c>
      <c r="C37" s="144">
        <v>52</v>
      </c>
      <c r="D37" s="141">
        <v>0</v>
      </c>
      <c r="E37" s="183">
        <v>-52</v>
      </c>
      <c r="F37" s="144">
        <v>234</v>
      </c>
      <c r="G37" s="141">
        <v>51</v>
      </c>
      <c r="H37" s="183">
        <v>-183</v>
      </c>
    </row>
    <row r="38" spans="1:8" x14ac:dyDescent="0.25">
      <c r="A38" s="413"/>
      <c r="B38" s="560" t="s">
        <v>664</v>
      </c>
      <c r="C38" s="144">
        <v>0</v>
      </c>
      <c r="D38" s="144">
        <v>0</v>
      </c>
      <c r="E38" s="181">
        <v>0</v>
      </c>
      <c r="F38" s="418">
        <v>99</v>
      </c>
      <c r="G38" s="144">
        <v>50</v>
      </c>
      <c r="H38" s="181">
        <v>-49</v>
      </c>
    </row>
    <row r="39" spans="1:8" x14ac:dyDescent="0.25">
      <c r="A39" s="413"/>
      <c r="B39" s="560" t="s">
        <v>246</v>
      </c>
      <c r="C39" s="144">
        <v>0</v>
      </c>
      <c r="D39" s="144">
        <v>0</v>
      </c>
      <c r="E39" s="181">
        <v>0</v>
      </c>
      <c r="F39" s="418">
        <v>262</v>
      </c>
      <c r="G39" s="144">
        <v>9</v>
      </c>
      <c r="H39" s="181">
        <v>-253</v>
      </c>
    </row>
    <row r="40" spans="1:8" x14ac:dyDescent="0.25">
      <c r="A40" s="413"/>
      <c r="B40" s="560" t="s">
        <v>594</v>
      </c>
      <c r="C40" s="144">
        <v>5</v>
      </c>
      <c r="D40" s="144">
        <v>0</v>
      </c>
      <c r="E40" s="181">
        <v>-5</v>
      </c>
      <c r="F40" s="418">
        <v>174</v>
      </c>
      <c r="G40" s="144">
        <v>88</v>
      </c>
      <c r="H40" s="181">
        <v>-86</v>
      </c>
    </row>
    <row r="41" spans="1:8" x14ac:dyDescent="0.25">
      <c r="A41" s="413"/>
      <c r="B41" s="560" t="s">
        <v>635</v>
      </c>
      <c r="C41" s="144">
        <v>0</v>
      </c>
      <c r="D41" s="144">
        <v>0</v>
      </c>
      <c r="E41" s="183">
        <v>0</v>
      </c>
      <c r="F41" s="144">
        <v>0</v>
      </c>
      <c r="G41" s="144">
        <v>331</v>
      </c>
      <c r="H41" s="181">
        <v>331</v>
      </c>
    </row>
    <row r="42" spans="1:8" x14ac:dyDescent="0.25">
      <c r="A42" s="413"/>
      <c r="B42" s="712" t="s">
        <v>247</v>
      </c>
      <c r="C42" s="144">
        <v>16</v>
      </c>
      <c r="D42" s="144">
        <v>25</v>
      </c>
      <c r="E42" s="183">
        <v>9</v>
      </c>
      <c r="F42" s="418">
        <v>31</v>
      </c>
      <c r="G42" s="144">
        <v>153</v>
      </c>
      <c r="H42" s="183">
        <v>122</v>
      </c>
    </row>
    <row r="43" spans="1:8" x14ac:dyDescent="0.25">
      <c r="A43" s="708" t="s">
        <v>469</v>
      </c>
      <c r="B43" s="496"/>
      <c r="C43" s="146">
        <v>73</v>
      </c>
      <c r="D43" s="146">
        <v>25</v>
      </c>
      <c r="E43" s="182">
        <v>-48</v>
      </c>
      <c r="F43" s="146">
        <v>800</v>
      </c>
      <c r="G43" s="146">
        <v>682</v>
      </c>
      <c r="H43" s="182">
        <v>-118</v>
      </c>
    </row>
    <row r="44" spans="1:8" x14ac:dyDescent="0.25">
      <c r="A44" s="151" t="s">
        <v>115</v>
      </c>
      <c r="B44" s="151"/>
      <c r="C44" s="151">
        <v>1100</v>
      </c>
      <c r="D44" s="184">
        <v>1999</v>
      </c>
      <c r="E44" s="151">
        <v>899</v>
      </c>
      <c r="F44" s="151">
        <v>15917</v>
      </c>
      <c r="G44" s="184">
        <v>21417</v>
      </c>
      <c r="H44" s="151">
        <v>5500</v>
      </c>
    </row>
    <row r="45" spans="1:8" x14ac:dyDescent="0.25">
      <c r="A45" s="238" t="s">
        <v>455</v>
      </c>
      <c r="B45" s="156"/>
      <c r="C45" s="156">
        <v>211</v>
      </c>
      <c r="D45" s="726">
        <v>65</v>
      </c>
      <c r="E45" s="156">
        <v>-146</v>
      </c>
      <c r="F45" s="156">
        <v>2727</v>
      </c>
      <c r="G45" s="156">
        <v>606</v>
      </c>
      <c r="H45" s="156">
        <v>-2121</v>
      </c>
    </row>
    <row r="46" spans="1:8" x14ac:dyDescent="0.25">
      <c r="A46" s="238" t="s">
        <v>456</v>
      </c>
      <c r="B46" s="156"/>
      <c r="C46" s="156">
        <v>889</v>
      </c>
      <c r="D46" s="156">
        <v>1934</v>
      </c>
      <c r="E46" s="156">
        <v>1045</v>
      </c>
      <c r="F46" s="156">
        <v>13190</v>
      </c>
      <c r="G46" s="156">
        <v>20811</v>
      </c>
      <c r="H46" s="156">
        <v>7621</v>
      </c>
    </row>
    <row r="47" spans="1:8" x14ac:dyDescent="0.25">
      <c r="A47" s="500" t="s">
        <v>457</v>
      </c>
      <c r="B47" s="158"/>
      <c r="C47" s="158">
        <v>507</v>
      </c>
      <c r="D47" s="158">
        <v>1325</v>
      </c>
      <c r="E47" s="158">
        <v>818</v>
      </c>
      <c r="F47" s="158">
        <v>9600</v>
      </c>
      <c r="G47" s="158">
        <v>12773</v>
      </c>
      <c r="H47" s="158">
        <v>3173</v>
      </c>
    </row>
    <row r="48" spans="1:8" x14ac:dyDescent="0.25">
      <c r="A48" s="500" t="s">
        <v>458</v>
      </c>
      <c r="B48" s="158"/>
      <c r="C48" s="158">
        <v>593</v>
      </c>
      <c r="D48" s="158">
        <v>674</v>
      </c>
      <c r="E48" s="158">
        <v>81</v>
      </c>
      <c r="F48" s="158">
        <v>6317</v>
      </c>
      <c r="G48" s="158">
        <v>8644</v>
      </c>
      <c r="H48" s="158">
        <v>2327</v>
      </c>
    </row>
    <row r="49" spans="1:147" x14ac:dyDescent="0.25">
      <c r="A49" s="501" t="s">
        <v>680</v>
      </c>
      <c r="B49" s="498"/>
      <c r="C49" s="498">
        <v>469</v>
      </c>
      <c r="D49" s="486">
        <v>1139</v>
      </c>
      <c r="E49" s="499">
        <v>670</v>
      </c>
      <c r="F49" s="499">
        <v>7334</v>
      </c>
      <c r="G49" s="499">
        <v>10382</v>
      </c>
      <c r="H49" s="499">
        <v>3048</v>
      </c>
    </row>
    <row r="50" spans="1:147" x14ac:dyDescent="0.25">
      <c r="A50" s="761" t="s">
        <v>679</v>
      </c>
      <c r="B50" s="84"/>
      <c r="C50" s="84"/>
      <c r="D50" s="84"/>
      <c r="E50" s="84"/>
      <c r="F50" s="84"/>
      <c r="G50" s="84"/>
      <c r="H50" s="715" t="s">
        <v>223</v>
      </c>
    </row>
    <row r="51" spans="1:147" x14ac:dyDescent="0.25">
      <c r="A51" s="761" t="s">
        <v>546</v>
      </c>
      <c r="B51" s="84"/>
      <c r="C51" s="84"/>
      <c r="D51" s="84"/>
      <c r="E51" s="84"/>
      <c r="F51" s="84"/>
      <c r="G51" s="84"/>
      <c r="H51" s="84"/>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397"/>
      <c r="BJ51" s="397"/>
      <c r="BK51" s="397"/>
      <c r="BL51" s="397"/>
      <c r="BM51" s="397"/>
      <c r="BN51" s="397"/>
      <c r="BO51" s="397"/>
      <c r="BP51" s="397"/>
      <c r="BQ51" s="397"/>
      <c r="BR51" s="397"/>
      <c r="BS51" s="397"/>
      <c r="BT51" s="397"/>
      <c r="BU51" s="397"/>
      <c r="BV51" s="397"/>
      <c r="BW51" s="397"/>
      <c r="BX51" s="397"/>
      <c r="BY51" s="397"/>
      <c r="BZ51" s="397"/>
      <c r="CA51" s="397"/>
      <c r="CB51" s="397"/>
      <c r="CC51" s="397"/>
      <c r="CD51" s="397"/>
      <c r="CE51" s="397"/>
      <c r="CF51" s="397"/>
      <c r="CG51" s="397"/>
      <c r="CH51" s="397"/>
      <c r="CI51" s="397"/>
      <c r="CJ51" s="397"/>
      <c r="CK51" s="397"/>
      <c r="CL51" s="397"/>
      <c r="CM51" s="397"/>
      <c r="CN51" s="397"/>
      <c r="CO51" s="397"/>
      <c r="CP51" s="397"/>
      <c r="CQ51" s="397"/>
      <c r="CR51" s="397"/>
      <c r="CS51" s="397"/>
      <c r="CT51" s="397"/>
      <c r="CU51" s="397"/>
      <c r="CV51" s="397"/>
      <c r="CW51" s="397"/>
      <c r="CX51" s="397"/>
      <c r="CY51" s="397"/>
      <c r="CZ51" s="397"/>
      <c r="DA51" s="397"/>
      <c r="DB51" s="397"/>
      <c r="DC51" s="397"/>
      <c r="DD51" s="397"/>
      <c r="DE51" s="397"/>
      <c r="DF51" s="397"/>
      <c r="DG51" s="397"/>
      <c r="DH51" s="397"/>
      <c r="DI51" s="397"/>
      <c r="DJ51" s="397"/>
      <c r="DK51" s="397"/>
      <c r="DL51" s="397"/>
      <c r="DM51" s="397"/>
      <c r="DN51" s="397"/>
      <c r="DO51" s="397"/>
      <c r="DP51" s="397"/>
      <c r="DQ51" s="397"/>
      <c r="DR51" s="397"/>
      <c r="DS51" s="397"/>
      <c r="DT51" s="397"/>
      <c r="DU51" s="397"/>
      <c r="DV51" s="397"/>
      <c r="DW51" s="397"/>
      <c r="DX51" s="397"/>
      <c r="DY51" s="397"/>
      <c r="DZ51" s="397"/>
      <c r="EA51" s="397"/>
      <c r="EB51" s="397"/>
      <c r="EC51" s="397"/>
      <c r="ED51" s="397"/>
      <c r="EE51" s="397"/>
      <c r="EF51" s="397"/>
      <c r="EG51" s="397"/>
      <c r="EH51" s="397"/>
      <c r="EI51" s="397"/>
      <c r="EJ51" s="397"/>
      <c r="EK51" s="397"/>
      <c r="EL51" s="397"/>
      <c r="EM51" s="397"/>
      <c r="EN51" s="397"/>
      <c r="EO51" s="397"/>
      <c r="EP51" s="397"/>
      <c r="EQ51" s="397"/>
    </row>
    <row r="52" spans="1:147" x14ac:dyDescent="0.25">
      <c r="B52" s="84"/>
      <c r="C52" s="84"/>
      <c r="D52" s="84"/>
      <c r="E52" s="84"/>
      <c r="F52" s="84"/>
      <c r="G52" s="84"/>
      <c r="H52" s="84"/>
    </row>
    <row r="53" spans="1:147" x14ac:dyDescent="0.25">
      <c r="C53" s="186"/>
      <c r="D53" s="186"/>
      <c r="E53" s="186"/>
      <c r="F53" s="186"/>
      <c r="G53" s="186"/>
    </row>
  </sheetData>
  <sortState xmlns:xlrd2="http://schemas.microsoft.com/office/spreadsheetml/2017/richdata2"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3.8" x14ac:dyDescent="0.25"/>
  <cols>
    <col min="1" max="1" width="30.59765625" customWidth="1"/>
    <col min="8" max="8" width="11.296875" customWidth="1"/>
    <col min="9" max="35" width="11" style="1"/>
  </cols>
  <sheetData>
    <row r="1" spans="1:8" x14ac:dyDescent="0.25">
      <c r="A1" s="53" t="s">
        <v>30</v>
      </c>
      <c r="B1" s="53"/>
      <c r="C1" s="53"/>
      <c r="D1" s="6"/>
      <c r="E1" s="6"/>
      <c r="F1" s="6"/>
      <c r="G1" s="6"/>
      <c r="H1" s="3"/>
    </row>
    <row r="2" spans="1:8" x14ac:dyDescent="0.25">
      <c r="A2" s="54"/>
      <c r="B2" s="54"/>
      <c r="C2" s="54"/>
      <c r="D2" s="65"/>
      <c r="E2" s="65"/>
      <c r="F2" s="65"/>
      <c r="G2" s="108"/>
      <c r="H2" s="55" t="s">
        <v>152</v>
      </c>
    </row>
    <row r="3" spans="1:8" x14ac:dyDescent="0.25">
      <c r="A3" s="56"/>
      <c r="B3" s="782">
        <f>INDICE!A3</f>
        <v>44166</v>
      </c>
      <c r="C3" s="783"/>
      <c r="D3" s="783" t="s">
        <v>116</v>
      </c>
      <c r="E3" s="783"/>
      <c r="F3" s="783" t="s">
        <v>117</v>
      </c>
      <c r="G3" s="783"/>
      <c r="H3" s="783"/>
    </row>
    <row r="4" spans="1:8" x14ac:dyDescent="0.25">
      <c r="A4" s="66"/>
      <c r="B4" s="82" t="s">
        <v>47</v>
      </c>
      <c r="C4" s="82" t="s">
        <v>459</v>
      </c>
      <c r="D4" s="82" t="s">
        <v>47</v>
      </c>
      <c r="E4" s="82" t="s">
        <v>459</v>
      </c>
      <c r="F4" s="82" t="s">
        <v>47</v>
      </c>
      <c r="G4" s="83" t="s">
        <v>459</v>
      </c>
      <c r="H4" s="83" t="s">
        <v>122</v>
      </c>
    </row>
    <row r="5" spans="1:8" x14ac:dyDescent="0.25">
      <c r="A5" s="1" t="s">
        <v>602</v>
      </c>
      <c r="B5" s="610">
        <v>0.36499999999999999</v>
      </c>
      <c r="C5" s="73">
        <v>-11.192214111922141</v>
      </c>
      <c r="D5" s="95">
        <v>5.83</v>
      </c>
      <c r="E5" s="191">
        <v>-34.391177132568082</v>
      </c>
      <c r="F5" s="95">
        <v>5.83</v>
      </c>
      <c r="G5" s="191">
        <v>-34.391177132568082</v>
      </c>
      <c r="H5" s="494">
        <v>21.17169921225301</v>
      </c>
    </row>
    <row r="6" spans="1:8" x14ac:dyDescent="0.25">
      <c r="A6" s="1" t="s">
        <v>249</v>
      </c>
      <c r="B6" s="610">
        <v>0.47499999999999998</v>
      </c>
      <c r="C6" s="73">
        <v>-79.383680555555557</v>
      </c>
      <c r="D6" s="95">
        <v>18.864000000000001</v>
      </c>
      <c r="E6" s="191">
        <v>3.1214125621822553</v>
      </c>
      <c r="F6" s="95">
        <v>18.864000000000001</v>
      </c>
      <c r="G6" s="191">
        <v>3.1214125621822553</v>
      </c>
      <c r="H6" s="494">
        <v>68.50479141336892</v>
      </c>
    </row>
    <row r="7" spans="1:8" x14ac:dyDescent="0.25">
      <c r="A7" s="1" t="s">
        <v>250</v>
      </c>
      <c r="B7" s="610">
        <v>0</v>
      </c>
      <c r="C7" s="73">
        <v>-100</v>
      </c>
      <c r="D7" s="95">
        <v>5.8999999999999997E-2</v>
      </c>
      <c r="E7" s="191">
        <v>-99.183164889934929</v>
      </c>
      <c r="F7" s="95">
        <v>5.8999999999999997E-2</v>
      </c>
      <c r="G7" s="191">
        <v>-99.183164889934929</v>
      </c>
      <c r="H7" s="494">
        <v>0.21425904863171999</v>
      </c>
    </row>
    <row r="8" spans="1:8" x14ac:dyDescent="0.25">
      <c r="A8" s="1" t="s">
        <v>251</v>
      </c>
      <c r="B8" s="610">
        <v>9.8000000000000004E-2</v>
      </c>
      <c r="C8" s="73">
        <v>-13.274336283185843</v>
      </c>
      <c r="D8" s="95">
        <v>1.341</v>
      </c>
      <c r="E8" s="191">
        <v>66.58385093167702</v>
      </c>
      <c r="F8" s="95">
        <v>1.341</v>
      </c>
      <c r="G8" s="191">
        <v>66.58385093167702</v>
      </c>
      <c r="H8" s="494">
        <v>4.8698539697480756</v>
      </c>
    </row>
    <row r="9" spans="1:8" x14ac:dyDescent="0.25">
      <c r="A9" t="s">
        <v>645</v>
      </c>
      <c r="B9" s="610">
        <v>0.13529999999999998</v>
      </c>
      <c r="C9" s="73">
        <v>-48.275862068965516</v>
      </c>
      <c r="D9" s="95">
        <v>1.4427599999999998</v>
      </c>
      <c r="E9" s="191">
        <v>-71.35710116615644</v>
      </c>
      <c r="F9" s="95">
        <v>1.4427599999999998</v>
      </c>
      <c r="G9" s="191">
        <v>-71.35710116615644</v>
      </c>
      <c r="H9" s="494">
        <v>5.2393963559983092</v>
      </c>
    </row>
    <row r="10" spans="1:8" x14ac:dyDescent="0.25">
      <c r="A10" s="193" t="s">
        <v>252</v>
      </c>
      <c r="B10" s="192">
        <v>1.0732999999999999</v>
      </c>
      <c r="C10" s="193">
        <v>-68.585544608936416</v>
      </c>
      <c r="D10" s="192">
        <v>27.536759999999994</v>
      </c>
      <c r="E10" s="193">
        <v>-31.575591528290147</v>
      </c>
      <c r="F10" s="192">
        <v>27.536759999999994</v>
      </c>
      <c r="G10" s="193">
        <v>-31.575591528290147</v>
      </c>
      <c r="H10" s="193">
        <v>100</v>
      </c>
    </row>
    <row r="11" spans="1:8" x14ac:dyDescent="0.25">
      <c r="A11" s="584" t="s">
        <v>253</v>
      </c>
      <c r="B11" s="652">
        <f>B10/'Consumo PP'!B11*100</f>
        <v>2.4037814310547356E-2</v>
      </c>
      <c r="C11" s="652"/>
      <c r="D11" s="652">
        <f>D10/'Consumo PP'!D11*100</f>
        <v>5.6521498017479375E-2</v>
      </c>
      <c r="E11" s="652"/>
      <c r="F11" s="652">
        <f>F10/'Consumo PP'!F11*100</f>
        <v>5.6521498017479375E-2</v>
      </c>
      <c r="G11" s="584"/>
      <c r="H11" s="651"/>
    </row>
    <row r="12" spans="1:8" x14ac:dyDescent="0.25">
      <c r="A12" s="80" t="s">
        <v>589</v>
      </c>
      <c r="B12" s="59"/>
      <c r="C12" s="108"/>
      <c r="D12" s="108"/>
      <c r="E12" s="108"/>
      <c r="F12" s="108"/>
      <c r="G12" s="108"/>
      <c r="H12" s="165" t="s">
        <v>223</v>
      </c>
    </row>
    <row r="13" spans="1:8" s="1" customFormat="1" x14ac:dyDescent="0.25">
      <c r="A13" s="80" t="s">
        <v>539</v>
      </c>
      <c r="B13" s="108"/>
    </row>
    <row r="14" spans="1:8" s="1" customFormat="1" x14ac:dyDescent="0.25">
      <c r="A14" s="397" t="s">
        <v>547</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sheetData>
  <mergeCells count="3">
    <mergeCell ref="B3:C3"/>
    <mergeCell ref="D3:E3"/>
    <mergeCell ref="F3:H3"/>
  </mergeCells>
  <conditionalFormatting sqref="D5:D9 B5:B9">
    <cfRule type="cellIs" dxfId="89" priority="37" operator="between">
      <formula>0.00001</formula>
      <formula>0.499</formula>
    </cfRule>
  </conditionalFormatting>
  <conditionalFormatting sqref="F5:F7">
    <cfRule type="cellIs" dxfId="88" priority="35" operator="between">
      <formula>0.00001</formula>
      <formula>0.499</formula>
    </cfRule>
  </conditionalFormatting>
  <conditionalFormatting sqref="G5">
    <cfRule type="cellIs" dxfId="87" priority="34" operator="between">
      <formula>0.00001</formula>
      <formula>0.499</formula>
    </cfRule>
  </conditionalFormatting>
  <conditionalFormatting sqref="D7 B7">
    <cfRule type="cellIs" dxfId="86" priority="23" operator="between">
      <formula>0.00001</formula>
      <formula>0.499</formula>
    </cfRule>
  </conditionalFormatting>
  <conditionalFormatting sqref="F7">
    <cfRule type="cellIs" dxfId="85" priority="22" operator="between">
      <formula>0.00001</formula>
      <formula>0.499</formula>
    </cfRule>
  </conditionalFormatting>
  <conditionalFormatting sqref="D7 B7">
    <cfRule type="cellIs" dxfId="84" priority="18" operator="between">
      <formula>0.00001</formula>
      <formula>0.499</formula>
    </cfRule>
  </conditionalFormatting>
  <conditionalFormatting sqref="F7">
    <cfRule type="cellIs" dxfId="83" priority="17" operator="between">
      <formula>0.00001</formula>
      <formula>0.499</formula>
    </cfRule>
  </conditionalFormatting>
  <conditionalFormatting sqref="D8 B8">
    <cfRule type="cellIs" dxfId="82" priority="16" operator="between">
      <formula>0.00001</formula>
      <formula>0.499</formula>
    </cfRule>
  </conditionalFormatting>
  <conditionalFormatting sqref="D8">
    <cfRule type="cellIs" dxfId="81" priority="10" operator="between">
      <formula>0.00001</formula>
      <formula>0.499</formula>
    </cfRule>
  </conditionalFormatting>
  <conditionalFormatting sqref="D9 B9">
    <cfRule type="cellIs" dxfId="80" priority="14" operator="between">
      <formula>0.00001</formula>
      <formula>0.499</formula>
    </cfRule>
  </conditionalFormatting>
  <conditionalFormatting sqref="B5">
    <cfRule type="cellIs" dxfId="79" priority="11" operator="between">
      <formula>0.00001</formula>
      <formula>0.499</formula>
    </cfRule>
  </conditionalFormatting>
  <conditionalFormatting sqref="B5">
    <cfRule type="cellIs" dxfId="78" priority="12" operator="between">
      <formula>0.00001</formula>
      <formula>0.499</formula>
    </cfRule>
  </conditionalFormatting>
  <conditionalFormatting sqref="F8">
    <cfRule type="cellIs" dxfId="77" priority="9" operator="between">
      <formula>0.00001</formula>
      <formula>0.499</formula>
    </cfRule>
  </conditionalFormatting>
  <conditionalFormatting sqref="F8">
    <cfRule type="cellIs" dxfId="76" priority="8" operator="between">
      <formula>0.00001</formula>
      <formula>0.499</formula>
    </cfRule>
  </conditionalFormatting>
  <conditionalFormatting sqref="F8">
    <cfRule type="cellIs" dxfId="75" priority="7" operator="between">
      <formula>0.00001</formula>
      <formula>0.499</formula>
    </cfRule>
  </conditionalFormatting>
  <conditionalFormatting sqref="F9">
    <cfRule type="cellIs" dxfId="74" priority="6" operator="between">
      <formula>0.00001</formula>
      <formula>0.499</formula>
    </cfRule>
  </conditionalFormatting>
  <conditionalFormatting sqref="F9">
    <cfRule type="cellIs" dxfId="73" priority="5" operator="between">
      <formula>0.00001</formula>
      <formula>0.499</formula>
    </cfRule>
  </conditionalFormatting>
  <conditionalFormatting sqref="B7">
    <cfRule type="cellIs" dxfId="72" priority="4" operator="between">
      <formula>0.00001</formula>
      <formula>0.499</formula>
    </cfRule>
  </conditionalFormatting>
  <conditionalFormatting sqref="B6">
    <cfRule type="cellIs" dxfId="71" priority="3" operator="between">
      <formula>0.00001</formula>
      <formula>0.499</formula>
    </cfRule>
  </conditionalFormatting>
  <conditionalFormatting sqref="B6">
    <cfRule type="cellIs" dxfId="70" priority="2" operator="between">
      <formula>0.00001</formula>
      <formula>0.499</formula>
    </cfRule>
  </conditionalFormatting>
  <conditionalFormatting sqref="B6">
    <cfRule type="cellIs" dxfId="69"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3.8" x14ac:dyDescent="0.25"/>
  <cols>
    <col min="1" max="1" width="11" customWidth="1"/>
    <col min="8" max="53" width="11" style="1"/>
  </cols>
  <sheetData>
    <row r="1" spans="1:7" x14ac:dyDescent="0.25">
      <c r="A1" s="6" t="s">
        <v>254</v>
      </c>
      <c r="B1" s="436"/>
      <c r="C1" s="1"/>
      <c r="D1" s="1"/>
      <c r="E1" s="1"/>
      <c r="F1" s="1"/>
      <c r="G1" s="1"/>
    </row>
    <row r="2" spans="1:7" x14ac:dyDescent="0.25">
      <c r="A2" s="1"/>
      <c r="B2" s="1"/>
      <c r="C2" s="1"/>
      <c r="D2" s="1"/>
      <c r="E2" s="1"/>
      <c r="F2" s="1"/>
      <c r="G2" s="55" t="s">
        <v>152</v>
      </c>
    </row>
    <row r="3" spans="1:7" x14ac:dyDescent="0.25">
      <c r="A3" s="56"/>
      <c r="B3" s="785">
        <f>INDICE!A3</f>
        <v>44166</v>
      </c>
      <c r="C3" s="785"/>
      <c r="D3" s="784" t="s">
        <v>116</v>
      </c>
      <c r="E3" s="784"/>
      <c r="F3" s="784" t="s">
        <v>117</v>
      </c>
      <c r="G3" s="784"/>
    </row>
    <row r="4" spans="1:7" x14ac:dyDescent="0.25">
      <c r="A4" s="66"/>
      <c r="B4" s="639" t="s">
        <v>47</v>
      </c>
      <c r="C4" s="201" t="s">
        <v>459</v>
      </c>
      <c r="D4" s="639" t="s">
        <v>47</v>
      </c>
      <c r="E4" s="201" t="s">
        <v>459</v>
      </c>
      <c r="F4" s="639" t="s">
        <v>47</v>
      </c>
      <c r="G4" s="201" t="s">
        <v>459</v>
      </c>
    </row>
    <row r="5" spans="1:7" x14ac:dyDescent="0.25">
      <c r="A5" s="431" t="s">
        <v>115</v>
      </c>
      <c r="B5" s="434">
        <v>4681</v>
      </c>
      <c r="C5" s="432">
        <v>-17.500881212548467</v>
      </c>
      <c r="D5" s="433">
        <v>56617</v>
      </c>
      <c r="E5" s="432">
        <v>-14.911555629029591</v>
      </c>
      <c r="F5" s="435">
        <v>56617</v>
      </c>
      <c r="G5" s="432">
        <v>-14.911555629029591</v>
      </c>
    </row>
    <row r="6" spans="1:7" x14ac:dyDescent="0.25">
      <c r="A6" s="80"/>
      <c r="B6" s="1"/>
      <c r="C6" s="1"/>
      <c r="D6" s="1"/>
      <c r="E6" s="1"/>
      <c r="F6" s="1"/>
      <c r="G6" s="55" t="s">
        <v>223</v>
      </c>
    </row>
    <row r="7" spans="1:7" x14ac:dyDescent="0.25">
      <c r="A7" s="80" t="s">
        <v>589</v>
      </c>
      <c r="B7" s="1"/>
      <c r="C7" s="1"/>
      <c r="D7" s="1"/>
      <c r="E7" s="1"/>
      <c r="F7" s="1"/>
      <c r="G7" s="1"/>
    </row>
    <row r="8" spans="1:7" s="1" customFormat="1" x14ac:dyDescent="0.25"/>
    <row r="9" spans="1:7" s="1" customFormat="1" x14ac:dyDescent="0.25"/>
    <row r="10" spans="1:7" s="1" customFormat="1" x14ac:dyDescent="0.25"/>
    <row r="11" spans="1:7" s="1" customFormat="1" x14ac:dyDescent="0.25"/>
    <row r="12" spans="1:7" s="1" customFormat="1" x14ac:dyDescent="0.25"/>
    <row r="13" spans="1:7" s="1" customFormat="1" x14ac:dyDescent="0.25"/>
    <row r="14" spans="1:7" s="1" customFormat="1" x14ac:dyDescent="0.25"/>
    <row r="15" spans="1:7" s="1" customFormat="1" x14ac:dyDescent="0.25"/>
    <row r="16" spans="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3.2" x14ac:dyDescent="0.25"/>
  <cols>
    <col min="1" max="1" width="32.296875" style="69" customWidth="1"/>
    <col min="2" max="2" width="12.296875" style="69" customWidth="1"/>
    <col min="3" max="3" width="12.796875" style="69" customWidth="1"/>
    <col min="4" max="4" width="11" style="69"/>
    <col min="5" max="5" width="12.796875" style="69" customWidth="1"/>
    <col min="6" max="6" width="13.5" style="69" customWidth="1"/>
    <col min="7" max="7" width="11" style="69"/>
    <col min="8" max="8" width="15.796875" style="69" customWidth="1"/>
    <col min="9" max="10" width="11" style="69"/>
    <col min="11" max="12" width="11.5" style="69" customWidth="1"/>
    <col min="13" max="256" width="11" style="69"/>
    <col min="257" max="257" width="32.296875" style="69" customWidth="1"/>
    <col min="258" max="258" width="12.296875" style="69" customWidth="1"/>
    <col min="259" max="259" width="12.796875" style="69" customWidth="1"/>
    <col min="260" max="260" width="11" style="69"/>
    <col min="261" max="261" width="12.796875" style="69" customWidth="1"/>
    <col min="262" max="262" width="13.5" style="69" customWidth="1"/>
    <col min="263" max="263" width="11" style="69"/>
    <col min="264" max="264" width="12.296875" style="69" customWidth="1"/>
    <col min="265" max="266" width="11" style="69"/>
    <col min="267" max="268" width="11.5" style="69" customWidth="1"/>
    <col min="269" max="512" width="11" style="69"/>
    <col min="513" max="513" width="32.296875" style="69" customWidth="1"/>
    <col min="514" max="514" width="12.296875" style="69" customWidth="1"/>
    <col min="515" max="515" width="12.796875" style="69" customWidth="1"/>
    <col min="516" max="516" width="11" style="69"/>
    <col min="517" max="517" width="12.796875" style="69" customWidth="1"/>
    <col min="518" max="518" width="13.5" style="69" customWidth="1"/>
    <col min="519" max="519" width="11" style="69"/>
    <col min="520" max="520" width="12.296875" style="69" customWidth="1"/>
    <col min="521" max="522" width="11" style="69"/>
    <col min="523" max="524" width="11.5" style="69" customWidth="1"/>
    <col min="525" max="768" width="11" style="69"/>
    <col min="769" max="769" width="32.296875" style="69" customWidth="1"/>
    <col min="770" max="770" width="12.296875" style="69" customWidth="1"/>
    <col min="771" max="771" width="12.796875" style="69" customWidth="1"/>
    <col min="772" max="772" width="11" style="69"/>
    <col min="773" max="773" width="12.796875" style="69" customWidth="1"/>
    <col min="774" max="774" width="13.5" style="69" customWidth="1"/>
    <col min="775" max="775" width="11" style="69"/>
    <col min="776" max="776" width="12.296875" style="69" customWidth="1"/>
    <col min="777" max="778" width="11" style="69"/>
    <col min="779" max="780" width="11.5" style="69" customWidth="1"/>
    <col min="781" max="1024" width="11" style="69"/>
    <col min="1025" max="1025" width="32.296875" style="69" customWidth="1"/>
    <col min="1026" max="1026" width="12.296875" style="69" customWidth="1"/>
    <col min="1027" max="1027" width="12.796875" style="69" customWidth="1"/>
    <col min="1028" max="1028" width="11" style="69"/>
    <col min="1029" max="1029" width="12.796875" style="69" customWidth="1"/>
    <col min="1030" max="1030" width="13.5" style="69" customWidth="1"/>
    <col min="1031" max="1031" width="11" style="69"/>
    <col min="1032" max="1032" width="12.296875" style="69" customWidth="1"/>
    <col min="1033" max="1034" width="11" style="69"/>
    <col min="1035" max="1036" width="11.5" style="69" customWidth="1"/>
    <col min="1037" max="1280" width="11" style="69"/>
    <col min="1281" max="1281" width="32.296875" style="69" customWidth="1"/>
    <col min="1282" max="1282" width="12.296875" style="69" customWidth="1"/>
    <col min="1283" max="1283" width="12.796875" style="69" customWidth="1"/>
    <col min="1284" max="1284" width="11" style="69"/>
    <col min="1285" max="1285" width="12.796875" style="69" customWidth="1"/>
    <col min="1286" max="1286" width="13.5" style="69" customWidth="1"/>
    <col min="1287" max="1287" width="11" style="69"/>
    <col min="1288" max="1288" width="12.296875" style="69" customWidth="1"/>
    <col min="1289" max="1290" width="11" style="69"/>
    <col min="1291" max="1292" width="11.5" style="69" customWidth="1"/>
    <col min="1293" max="1536" width="11" style="69"/>
    <col min="1537" max="1537" width="32.296875" style="69" customWidth="1"/>
    <col min="1538" max="1538" width="12.296875" style="69" customWidth="1"/>
    <col min="1539" max="1539" width="12.796875" style="69" customWidth="1"/>
    <col min="1540" max="1540" width="11" style="69"/>
    <col min="1541" max="1541" width="12.796875" style="69" customWidth="1"/>
    <col min="1542" max="1542" width="13.5" style="69" customWidth="1"/>
    <col min="1543" max="1543" width="11" style="69"/>
    <col min="1544" max="1544" width="12.296875" style="69" customWidth="1"/>
    <col min="1545" max="1546" width="11" style="69"/>
    <col min="1547" max="1548" width="11.5" style="69" customWidth="1"/>
    <col min="1549" max="1792" width="11" style="69"/>
    <col min="1793" max="1793" width="32.296875" style="69" customWidth="1"/>
    <col min="1794" max="1794" width="12.296875" style="69" customWidth="1"/>
    <col min="1795" max="1795" width="12.796875" style="69" customWidth="1"/>
    <col min="1796" max="1796" width="11" style="69"/>
    <col min="1797" max="1797" width="12.796875" style="69" customWidth="1"/>
    <col min="1798" max="1798" width="13.5" style="69" customWidth="1"/>
    <col min="1799" max="1799" width="11" style="69"/>
    <col min="1800" max="1800" width="12.296875" style="69" customWidth="1"/>
    <col min="1801" max="1802" width="11" style="69"/>
    <col min="1803" max="1804" width="11.5" style="69" customWidth="1"/>
    <col min="1805" max="2048" width="11" style="69"/>
    <col min="2049" max="2049" width="32.296875" style="69" customWidth="1"/>
    <col min="2050" max="2050" width="12.296875" style="69" customWidth="1"/>
    <col min="2051" max="2051" width="12.796875" style="69" customWidth="1"/>
    <col min="2052" max="2052" width="11" style="69"/>
    <col min="2053" max="2053" width="12.796875" style="69" customWidth="1"/>
    <col min="2054" max="2054" width="13.5" style="69" customWidth="1"/>
    <col min="2055" max="2055" width="11" style="69"/>
    <col min="2056" max="2056" width="12.296875" style="69" customWidth="1"/>
    <col min="2057" max="2058" width="11" style="69"/>
    <col min="2059" max="2060" width="11.5" style="69" customWidth="1"/>
    <col min="2061" max="2304" width="11" style="69"/>
    <col min="2305" max="2305" width="32.296875" style="69" customWidth="1"/>
    <col min="2306" max="2306" width="12.296875" style="69" customWidth="1"/>
    <col min="2307" max="2307" width="12.796875" style="69" customWidth="1"/>
    <col min="2308" max="2308" width="11" style="69"/>
    <col min="2309" max="2309" width="12.796875" style="69" customWidth="1"/>
    <col min="2310" max="2310" width="13.5" style="69" customWidth="1"/>
    <col min="2311" max="2311" width="11" style="69"/>
    <col min="2312" max="2312" width="12.296875" style="69" customWidth="1"/>
    <col min="2313" max="2314" width="11" style="69"/>
    <col min="2315" max="2316" width="11.5" style="69" customWidth="1"/>
    <col min="2317" max="2560" width="11" style="69"/>
    <col min="2561" max="2561" width="32.296875" style="69" customWidth="1"/>
    <col min="2562" max="2562" width="12.296875" style="69" customWidth="1"/>
    <col min="2563" max="2563" width="12.796875" style="69" customWidth="1"/>
    <col min="2564" max="2564" width="11" style="69"/>
    <col min="2565" max="2565" width="12.796875" style="69" customWidth="1"/>
    <col min="2566" max="2566" width="13.5" style="69" customWidth="1"/>
    <col min="2567" max="2567" width="11" style="69"/>
    <col min="2568" max="2568" width="12.296875" style="69" customWidth="1"/>
    <col min="2569" max="2570" width="11" style="69"/>
    <col min="2571" max="2572" width="11.5" style="69" customWidth="1"/>
    <col min="2573" max="2816" width="11" style="69"/>
    <col min="2817" max="2817" width="32.296875" style="69" customWidth="1"/>
    <col min="2818" max="2818" width="12.296875" style="69" customWidth="1"/>
    <col min="2819" max="2819" width="12.796875" style="69" customWidth="1"/>
    <col min="2820" max="2820" width="11" style="69"/>
    <col min="2821" max="2821" width="12.796875" style="69" customWidth="1"/>
    <col min="2822" max="2822" width="13.5" style="69" customWidth="1"/>
    <col min="2823" max="2823" width="11" style="69"/>
    <col min="2824" max="2824" width="12.296875" style="69" customWidth="1"/>
    <col min="2825" max="2826" width="11" style="69"/>
    <col min="2827" max="2828" width="11.5" style="69" customWidth="1"/>
    <col min="2829" max="3072" width="11" style="69"/>
    <col min="3073" max="3073" width="32.296875" style="69" customWidth="1"/>
    <col min="3074" max="3074" width="12.296875" style="69" customWidth="1"/>
    <col min="3075" max="3075" width="12.796875" style="69" customWidth="1"/>
    <col min="3076" max="3076" width="11" style="69"/>
    <col min="3077" max="3077" width="12.796875" style="69" customWidth="1"/>
    <col min="3078" max="3078" width="13.5" style="69" customWidth="1"/>
    <col min="3079" max="3079" width="11" style="69"/>
    <col min="3080" max="3080" width="12.296875" style="69" customWidth="1"/>
    <col min="3081" max="3082" width="11" style="69"/>
    <col min="3083" max="3084" width="11.5" style="69" customWidth="1"/>
    <col min="3085" max="3328" width="11" style="69"/>
    <col min="3329" max="3329" width="32.296875" style="69" customWidth="1"/>
    <col min="3330" max="3330" width="12.296875" style="69" customWidth="1"/>
    <col min="3331" max="3331" width="12.796875" style="69" customWidth="1"/>
    <col min="3332" max="3332" width="11" style="69"/>
    <col min="3333" max="3333" width="12.796875" style="69" customWidth="1"/>
    <col min="3334" max="3334" width="13.5" style="69" customWidth="1"/>
    <col min="3335" max="3335" width="11" style="69"/>
    <col min="3336" max="3336" width="12.296875" style="69" customWidth="1"/>
    <col min="3337" max="3338" width="11" style="69"/>
    <col min="3339" max="3340" width="11.5" style="69" customWidth="1"/>
    <col min="3341" max="3584" width="11" style="69"/>
    <col min="3585" max="3585" width="32.296875" style="69" customWidth="1"/>
    <col min="3586" max="3586" width="12.296875" style="69" customWidth="1"/>
    <col min="3587" max="3587" width="12.796875" style="69" customWidth="1"/>
    <col min="3588" max="3588" width="11" style="69"/>
    <col min="3589" max="3589" width="12.796875" style="69" customWidth="1"/>
    <col min="3590" max="3590" width="13.5" style="69" customWidth="1"/>
    <col min="3591" max="3591" width="11" style="69"/>
    <col min="3592" max="3592" width="12.296875" style="69" customWidth="1"/>
    <col min="3593" max="3594" width="11" style="69"/>
    <col min="3595" max="3596" width="11.5" style="69" customWidth="1"/>
    <col min="3597" max="3840" width="11" style="69"/>
    <col min="3841" max="3841" width="32.296875" style="69" customWidth="1"/>
    <col min="3842" max="3842" width="12.296875" style="69" customWidth="1"/>
    <col min="3843" max="3843" width="12.796875" style="69" customWidth="1"/>
    <col min="3844" max="3844" width="11" style="69"/>
    <col min="3845" max="3845" width="12.796875" style="69" customWidth="1"/>
    <col min="3846" max="3846" width="13.5" style="69" customWidth="1"/>
    <col min="3847" max="3847" width="11" style="69"/>
    <col min="3848" max="3848" width="12.296875" style="69" customWidth="1"/>
    <col min="3849" max="3850" width="11" style="69"/>
    <col min="3851" max="3852" width="11.5" style="69" customWidth="1"/>
    <col min="3853" max="4096" width="11" style="69"/>
    <col min="4097" max="4097" width="32.296875" style="69" customWidth="1"/>
    <col min="4098" max="4098" width="12.296875" style="69" customWidth="1"/>
    <col min="4099" max="4099" width="12.796875" style="69" customWidth="1"/>
    <col min="4100" max="4100" width="11" style="69"/>
    <col min="4101" max="4101" width="12.796875" style="69" customWidth="1"/>
    <col min="4102" max="4102" width="13.5" style="69" customWidth="1"/>
    <col min="4103" max="4103" width="11" style="69"/>
    <col min="4104" max="4104" width="12.296875" style="69" customWidth="1"/>
    <col min="4105" max="4106" width="11" style="69"/>
    <col min="4107" max="4108" width="11.5" style="69" customWidth="1"/>
    <col min="4109" max="4352" width="11" style="69"/>
    <col min="4353" max="4353" width="32.296875" style="69" customWidth="1"/>
    <col min="4354" max="4354" width="12.296875" style="69" customWidth="1"/>
    <col min="4355" max="4355" width="12.796875" style="69" customWidth="1"/>
    <col min="4356" max="4356" width="11" style="69"/>
    <col min="4357" max="4357" width="12.796875" style="69" customWidth="1"/>
    <col min="4358" max="4358" width="13.5" style="69" customWidth="1"/>
    <col min="4359" max="4359" width="11" style="69"/>
    <col min="4360" max="4360" width="12.296875" style="69" customWidth="1"/>
    <col min="4361" max="4362" width="11" style="69"/>
    <col min="4363" max="4364" width="11.5" style="69" customWidth="1"/>
    <col min="4365" max="4608" width="11" style="69"/>
    <col min="4609" max="4609" width="32.296875" style="69" customWidth="1"/>
    <col min="4610" max="4610" width="12.296875" style="69" customWidth="1"/>
    <col min="4611" max="4611" width="12.796875" style="69" customWidth="1"/>
    <col min="4612" max="4612" width="11" style="69"/>
    <col min="4613" max="4613" width="12.796875" style="69" customWidth="1"/>
    <col min="4614" max="4614" width="13.5" style="69" customWidth="1"/>
    <col min="4615" max="4615" width="11" style="69"/>
    <col min="4616" max="4616" width="12.296875" style="69" customWidth="1"/>
    <col min="4617" max="4618" width="11" style="69"/>
    <col min="4619" max="4620" width="11.5" style="69" customWidth="1"/>
    <col min="4621" max="4864" width="11" style="69"/>
    <col min="4865" max="4865" width="32.296875" style="69" customWidth="1"/>
    <col min="4866" max="4866" width="12.296875" style="69" customWidth="1"/>
    <col min="4867" max="4867" width="12.796875" style="69" customWidth="1"/>
    <col min="4868" max="4868" width="11" style="69"/>
    <col min="4869" max="4869" width="12.796875" style="69" customWidth="1"/>
    <col min="4870" max="4870" width="13.5" style="69" customWidth="1"/>
    <col min="4871" max="4871" width="11" style="69"/>
    <col min="4872" max="4872" width="12.296875" style="69" customWidth="1"/>
    <col min="4873" max="4874" width="11" style="69"/>
    <col min="4875" max="4876" width="11.5" style="69" customWidth="1"/>
    <col min="4877" max="5120" width="11" style="69"/>
    <col min="5121" max="5121" width="32.296875" style="69" customWidth="1"/>
    <col min="5122" max="5122" width="12.296875" style="69" customWidth="1"/>
    <col min="5123" max="5123" width="12.796875" style="69" customWidth="1"/>
    <col min="5124" max="5124" width="11" style="69"/>
    <col min="5125" max="5125" width="12.796875" style="69" customWidth="1"/>
    <col min="5126" max="5126" width="13.5" style="69" customWidth="1"/>
    <col min="5127" max="5127" width="11" style="69"/>
    <col min="5128" max="5128" width="12.296875" style="69" customWidth="1"/>
    <col min="5129" max="5130" width="11" style="69"/>
    <col min="5131" max="5132" width="11.5" style="69" customWidth="1"/>
    <col min="5133" max="5376" width="11" style="69"/>
    <col min="5377" max="5377" width="32.296875" style="69" customWidth="1"/>
    <col min="5378" max="5378" width="12.296875" style="69" customWidth="1"/>
    <col min="5379" max="5379" width="12.796875" style="69" customWidth="1"/>
    <col min="5380" max="5380" width="11" style="69"/>
    <col min="5381" max="5381" width="12.796875" style="69" customWidth="1"/>
    <col min="5382" max="5382" width="13.5" style="69" customWidth="1"/>
    <col min="5383" max="5383" width="11" style="69"/>
    <col min="5384" max="5384" width="12.296875" style="69" customWidth="1"/>
    <col min="5385" max="5386" width="11" style="69"/>
    <col min="5387" max="5388" width="11.5" style="69" customWidth="1"/>
    <col min="5389" max="5632" width="11" style="69"/>
    <col min="5633" max="5633" width="32.296875" style="69" customWidth="1"/>
    <col min="5634" max="5634" width="12.296875" style="69" customWidth="1"/>
    <col min="5635" max="5635" width="12.796875" style="69" customWidth="1"/>
    <col min="5636" max="5636" width="11" style="69"/>
    <col min="5637" max="5637" width="12.796875" style="69" customWidth="1"/>
    <col min="5638" max="5638" width="13.5" style="69" customWidth="1"/>
    <col min="5639" max="5639" width="11" style="69"/>
    <col min="5640" max="5640" width="12.296875" style="69" customWidth="1"/>
    <col min="5641" max="5642" width="11" style="69"/>
    <col min="5643" max="5644" width="11.5" style="69" customWidth="1"/>
    <col min="5645" max="5888" width="11" style="69"/>
    <col min="5889" max="5889" width="32.296875" style="69" customWidth="1"/>
    <col min="5890" max="5890" width="12.296875" style="69" customWidth="1"/>
    <col min="5891" max="5891" width="12.796875" style="69" customWidth="1"/>
    <col min="5892" max="5892" width="11" style="69"/>
    <col min="5893" max="5893" width="12.796875" style="69" customWidth="1"/>
    <col min="5894" max="5894" width="13.5" style="69" customWidth="1"/>
    <col min="5895" max="5895" width="11" style="69"/>
    <col min="5896" max="5896" width="12.296875" style="69" customWidth="1"/>
    <col min="5897" max="5898" width="11" style="69"/>
    <col min="5899" max="5900" width="11.5" style="69" customWidth="1"/>
    <col min="5901" max="6144" width="11" style="69"/>
    <col min="6145" max="6145" width="32.296875" style="69" customWidth="1"/>
    <col min="6146" max="6146" width="12.296875" style="69" customWidth="1"/>
    <col min="6147" max="6147" width="12.796875" style="69" customWidth="1"/>
    <col min="6148" max="6148" width="11" style="69"/>
    <col min="6149" max="6149" width="12.796875" style="69" customWidth="1"/>
    <col min="6150" max="6150" width="13.5" style="69" customWidth="1"/>
    <col min="6151" max="6151" width="11" style="69"/>
    <col min="6152" max="6152" width="12.296875" style="69" customWidth="1"/>
    <col min="6153" max="6154" width="11" style="69"/>
    <col min="6155" max="6156" width="11.5" style="69" customWidth="1"/>
    <col min="6157" max="6400" width="11" style="69"/>
    <col min="6401" max="6401" width="32.296875" style="69" customWidth="1"/>
    <col min="6402" max="6402" width="12.296875" style="69" customWidth="1"/>
    <col min="6403" max="6403" width="12.796875" style="69" customWidth="1"/>
    <col min="6404" max="6404" width="11" style="69"/>
    <col min="6405" max="6405" width="12.796875" style="69" customWidth="1"/>
    <col min="6406" max="6406" width="13.5" style="69" customWidth="1"/>
    <col min="6407" max="6407" width="11" style="69"/>
    <col min="6408" max="6408" width="12.296875" style="69" customWidth="1"/>
    <col min="6409" max="6410" width="11" style="69"/>
    <col min="6411" max="6412" width="11.5" style="69" customWidth="1"/>
    <col min="6413" max="6656" width="11" style="69"/>
    <col min="6657" max="6657" width="32.296875" style="69" customWidth="1"/>
    <col min="6658" max="6658" width="12.296875" style="69" customWidth="1"/>
    <col min="6659" max="6659" width="12.796875" style="69" customWidth="1"/>
    <col min="6660" max="6660" width="11" style="69"/>
    <col min="6661" max="6661" width="12.796875" style="69" customWidth="1"/>
    <col min="6662" max="6662" width="13.5" style="69" customWidth="1"/>
    <col min="6663" max="6663" width="11" style="69"/>
    <col min="6664" max="6664" width="12.296875" style="69" customWidth="1"/>
    <col min="6665" max="6666" width="11" style="69"/>
    <col min="6667" max="6668" width="11.5" style="69" customWidth="1"/>
    <col min="6669" max="6912" width="11" style="69"/>
    <col min="6913" max="6913" width="32.296875" style="69" customWidth="1"/>
    <col min="6914" max="6914" width="12.296875" style="69" customWidth="1"/>
    <col min="6915" max="6915" width="12.796875" style="69" customWidth="1"/>
    <col min="6916" max="6916" width="11" style="69"/>
    <col min="6917" max="6917" width="12.796875" style="69" customWidth="1"/>
    <col min="6918" max="6918" width="13.5" style="69" customWidth="1"/>
    <col min="6919" max="6919" width="11" style="69"/>
    <col min="6920" max="6920" width="12.296875" style="69" customWidth="1"/>
    <col min="6921" max="6922" width="11" style="69"/>
    <col min="6923" max="6924" width="11.5" style="69" customWidth="1"/>
    <col min="6925" max="7168" width="11" style="69"/>
    <col min="7169" max="7169" width="32.296875" style="69" customWidth="1"/>
    <col min="7170" max="7170" width="12.296875" style="69" customWidth="1"/>
    <col min="7171" max="7171" width="12.796875" style="69" customWidth="1"/>
    <col min="7172" max="7172" width="11" style="69"/>
    <col min="7173" max="7173" width="12.796875" style="69" customWidth="1"/>
    <col min="7174" max="7174" width="13.5" style="69" customWidth="1"/>
    <col min="7175" max="7175" width="11" style="69"/>
    <col min="7176" max="7176" width="12.296875" style="69" customWidth="1"/>
    <col min="7177" max="7178" width="11" style="69"/>
    <col min="7179" max="7180" width="11.5" style="69" customWidth="1"/>
    <col min="7181" max="7424" width="11" style="69"/>
    <col min="7425" max="7425" width="32.296875" style="69" customWidth="1"/>
    <col min="7426" max="7426" width="12.296875" style="69" customWidth="1"/>
    <col min="7427" max="7427" width="12.796875" style="69" customWidth="1"/>
    <col min="7428" max="7428" width="11" style="69"/>
    <col min="7429" max="7429" width="12.796875" style="69" customWidth="1"/>
    <col min="7430" max="7430" width="13.5" style="69" customWidth="1"/>
    <col min="7431" max="7431" width="11" style="69"/>
    <col min="7432" max="7432" width="12.296875" style="69" customWidth="1"/>
    <col min="7433" max="7434" width="11" style="69"/>
    <col min="7435" max="7436" width="11.5" style="69" customWidth="1"/>
    <col min="7437" max="7680" width="11" style="69"/>
    <col min="7681" max="7681" width="32.296875" style="69" customWidth="1"/>
    <col min="7682" max="7682" width="12.296875" style="69" customWidth="1"/>
    <col min="7683" max="7683" width="12.796875" style="69" customWidth="1"/>
    <col min="7684" max="7684" width="11" style="69"/>
    <col min="7685" max="7685" width="12.796875" style="69" customWidth="1"/>
    <col min="7686" max="7686" width="13.5" style="69" customWidth="1"/>
    <col min="7687" max="7687" width="11" style="69"/>
    <col min="7688" max="7688" width="12.296875" style="69" customWidth="1"/>
    <col min="7689" max="7690" width="11" style="69"/>
    <col min="7691" max="7692" width="11.5" style="69" customWidth="1"/>
    <col min="7693" max="7936" width="11" style="69"/>
    <col min="7937" max="7937" width="32.296875" style="69" customWidth="1"/>
    <col min="7938" max="7938" width="12.296875" style="69" customWidth="1"/>
    <col min="7939" max="7939" width="12.796875" style="69" customWidth="1"/>
    <col min="7940" max="7940" width="11" style="69"/>
    <col min="7941" max="7941" width="12.796875" style="69" customWidth="1"/>
    <col min="7942" max="7942" width="13.5" style="69" customWidth="1"/>
    <col min="7943" max="7943" width="11" style="69"/>
    <col min="7944" max="7944" width="12.296875" style="69" customWidth="1"/>
    <col min="7945" max="7946" width="11" style="69"/>
    <col min="7947" max="7948" width="11.5" style="69" customWidth="1"/>
    <col min="7949" max="8192" width="11" style="69"/>
    <col min="8193" max="8193" width="32.296875" style="69" customWidth="1"/>
    <col min="8194" max="8194" width="12.296875" style="69" customWidth="1"/>
    <col min="8195" max="8195" width="12.796875" style="69" customWidth="1"/>
    <col min="8196" max="8196" width="11" style="69"/>
    <col min="8197" max="8197" width="12.796875" style="69" customWidth="1"/>
    <col min="8198" max="8198" width="13.5" style="69" customWidth="1"/>
    <col min="8199" max="8199" width="11" style="69"/>
    <col min="8200" max="8200" width="12.296875" style="69" customWidth="1"/>
    <col min="8201" max="8202" width="11" style="69"/>
    <col min="8203" max="8204" width="11.5" style="69" customWidth="1"/>
    <col min="8205" max="8448" width="11" style="69"/>
    <col min="8449" max="8449" width="32.296875" style="69" customWidth="1"/>
    <col min="8450" max="8450" width="12.296875" style="69" customWidth="1"/>
    <col min="8451" max="8451" width="12.796875" style="69" customWidth="1"/>
    <col min="8452" max="8452" width="11" style="69"/>
    <col min="8453" max="8453" width="12.796875" style="69" customWidth="1"/>
    <col min="8454" max="8454" width="13.5" style="69" customWidth="1"/>
    <col min="8455" max="8455" width="11" style="69"/>
    <col min="8456" max="8456" width="12.296875" style="69" customWidth="1"/>
    <col min="8457" max="8458" width="11" style="69"/>
    <col min="8459" max="8460" width="11.5" style="69" customWidth="1"/>
    <col min="8461" max="8704" width="11" style="69"/>
    <col min="8705" max="8705" width="32.296875" style="69" customWidth="1"/>
    <col min="8706" max="8706" width="12.296875" style="69" customWidth="1"/>
    <col min="8707" max="8707" width="12.796875" style="69" customWidth="1"/>
    <col min="8708" max="8708" width="11" style="69"/>
    <col min="8709" max="8709" width="12.796875" style="69" customWidth="1"/>
    <col min="8710" max="8710" width="13.5" style="69" customWidth="1"/>
    <col min="8711" max="8711" width="11" style="69"/>
    <col min="8712" max="8712" width="12.296875" style="69" customWidth="1"/>
    <col min="8713" max="8714" width="11" style="69"/>
    <col min="8715" max="8716" width="11.5" style="69" customWidth="1"/>
    <col min="8717" max="8960" width="11" style="69"/>
    <col min="8961" max="8961" width="32.296875" style="69" customWidth="1"/>
    <col min="8962" max="8962" width="12.296875" style="69" customWidth="1"/>
    <col min="8963" max="8963" width="12.796875" style="69" customWidth="1"/>
    <col min="8964" max="8964" width="11" style="69"/>
    <col min="8965" max="8965" width="12.796875" style="69" customWidth="1"/>
    <col min="8966" max="8966" width="13.5" style="69" customWidth="1"/>
    <col min="8967" max="8967" width="11" style="69"/>
    <col min="8968" max="8968" width="12.296875" style="69" customWidth="1"/>
    <col min="8969" max="8970" width="11" style="69"/>
    <col min="8971" max="8972" width="11.5" style="69" customWidth="1"/>
    <col min="8973" max="9216" width="11" style="69"/>
    <col min="9217" max="9217" width="32.296875" style="69" customWidth="1"/>
    <col min="9218" max="9218" width="12.296875" style="69" customWidth="1"/>
    <col min="9219" max="9219" width="12.796875" style="69" customWidth="1"/>
    <col min="9220" max="9220" width="11" style="69"/>
    <col min="9221" max="9221" width="12.796875" style="69" customWidth="1"/>
    <col min="9222" max="9222" width="13.5" style="69" customWidth="1"/>
    <col min="9223" max="9223" width="11" style="69"/>
    <col min="9224" max="9224" width="12.296875" style="69" customWidth="1"/>
    <col min="9225" max="9226" width="11" style="69"/>
    <col min="9227" max="9228" width="11.5" style="69" customWidth="1"/>
    <col min="9229" max="9472" width="11" style="69"/>
    <col min="9473" max="9473" width="32.296875" style="69" customWidth="1"/>
    <col min="9474" max="9474" width="12.296875" style="69" customWidth="1"/>
    <col min="9475" max="9475" width="12.796875" style="69" customWidth="1"/>
    <col min="9476" max="9476" width="11" style="69"/>
    <col min="9477" max="9477" width="12.796875" style="69" customWidth="1"/>
    <col min="9478" max="9478" width="13.5" style="69" customWidth="1"/>
    <col min="9479" max="9479" width="11" style="69"/>
    <col min="9480" max="9480" width="12.296875" style="69" customWidth="1"/>
    <col min="9481" max="9482" width="11" style="69"/>
    <col min="9483" max="9484" width="11.5" style="69" customWidth="1"/>
    <col min="9485" max="9728" width="11" style="69"/>
    <col min="9729" max="9729" width="32.296875" style="69" customWidth="1"/>
    <col min="9730" max="9730" width="12.296875" style="69" customWidth="1"/>
    <col min="9731" max="9731" width="12.796875" style="69" customWidth="1"/>
    <col min="9732" max="9732" width="11" style="69"/>
    <col min="9733" max="9733" width="12.796875" style="69" customWidth="1"/>
    <col min="9734" max="9734" width="13.5" style="69" customWidth="1"/>
    <col min="9735" max="9735" width="11" style="69"/>
    <col min="9736" max="9736" width="12.296875" style="69" customWidth="1"/>
    <col min="9737" max="9738" width="11" style="69"/>
    <col min="9739" max="9740" width="11.5" style="69" customWidth="1"/>
    <col min="9741" max="9984" width="11" style="69"/>
    <col min="9985" max="9985" width="32.296875" style="69" customWidth="1"/>
    <col min="9986" max="9986" width="12.296875" style="69" customWidth="1"/>
    <col min="9987" max="9987" width="12.796875" style="69" customWidth="1"/>
    <col min="9988" max="9988" width="11" style="69"/>
    <col min="9989" max="9989" width="12.796875" style="69" customWidth="1"/>
    <col min="9990" max="9990" width="13.5" style="69" customWidth="1"/>
    <col min="9991" max="9991" width="11" style="69"/>
    <col min="9992" max="9992" width="12.296875" style="69" customWidth="1"/>
    <col min="9993" max="9994" width="11" style="69"/>
    <col min="9995" max="9996" width="11.5" style="69" customWidth="1"/>
    <col min="9997" max="10240" width="11" style="69"/>
    <col min="10241" max="10241" width="32.296875" style="69" customWidth="1"/>
    <col min="10242" max="10242" width="12.296875" style="69" customWidth="1"/>
    <col min="10243" max="10243" width="12.796875" style="69" customWidth="1"/>
    <col min="10244" max="10244" width="11" style="69"/>
    <col min="10245" max="10245" width="12.796875" style="69" customWidth="1"/>
    <col min="10246" max="10246" width="13.5" style="69" customWidth="1"/>
    <col min="10247" max="10247" width="11" style="69"/>
    <col min="10248" max="10248" width="12.296875" style="69" customWidth="1"/>
    <col min="10249" max="10250" width="11" style="69"/>
    <col min="10251" max="10252" width="11.5" style="69" customWidth="1"/>
    <col min="10253" max="10496" width="11" style="69"/>
    <col min="10497" max="10497" width="32.296875" style="69" customWidth="1"/>
    <col min="10498" max="10498" width="12.296875" style="69" customWidth="1"/>
    <col min="10499" max="10499" width="12.796875" style="69" customWidth="1"/>
    <col min="10500" max="10500" width="11" style="69"/>
    <col min="10501" max="10501" width="12.796875" style="69" customWidth="1"/>
    <col min="10502" max="10502" width="13.5" style="69" customWidth="1"/>
    <col min="10503" max="10503" width="11" style="69"/>
    <col min="10504" max="10504" width="12.296875" style="69" customWidth="1"/>
    <col min="10505" max="10506" width="11" style="69"/>
    <col min="10507" max="10508" width="11.5" style="69" customWidth="1"/>
    <col min="10509" max="10752" width="11" style="69"/>
    <col min="10753" max="10753" width="32.296875" style="69" customWidth="1"/>
    <col min="10754" max="10754" width="12.296875" style="69" customWidth="1"/>
    <col min="10755" max="10755" width="12.796875" style="69" customWidth="1"/>
    <col min="10756" max="10756" width="11" style="69"/>
    <col min="10757" max="10757" width="12.796875" style="69" customWidth="1"/>
    <col min="10758" max="10758" width="13.5" style="69" customWidth="1"/>
    <col min="10759" max="10759" width="11" style="69"/>
    <col min="10760" max="10760" width="12.296875" style="69" customWidth="1"/>
    <col min="10761" max="10762" width="11" style="69"/>
    <col min="10763" max="10764" width="11.5" style="69" customWidth="1"/>
    <col min="10765" max="11008" width="11" style="69"/>
    <col min="11009" max="11009" width="32.296875" style="69" customWidth="1"/>
    <col min="11010" max="11010" width="12.296875" style="69" customWidth="1"/>
    <col min="11011" max="11011" width="12.796875" style="69" customWidth="1"/>
    <col min="11012" max="11012" width="11" style="69"/>
    <col min="11013" max="11013" width="12.796875" style="69" customWidth="1"/>
    <col min="11014" max="11014" width="13.5" style="69" customWidth="1"/>
    <col min="11015" max="11015" width="11" style="69"/>
    <col min="11016" max="11016" width="12.296875" style="69" customWidth="1"/>
    <col min="11017" max="11018" width="11" style="69"/>
    <col min="11019" max="11020" width="11.5" style="69" customWidth="1"/>
    <col min="11021" max="11264" width="11" style="69"/>
    <col min="11265" max="11265" width="32.296875" style="69" customWidth="1"/>
    <col min="11266" max="11266" width="12.296875" style="69" customWidth="1"/>
    <col min="11267" max="11267" width="12.796875" style="69" customWidth="1"/>
    <col min="11268" max="11268" width="11" style="69"/>
    <col min="11269" max="11269" width="12.796875" style="69" customWidth="1"/>
    <col min="11270" max="11270" width="13.5" style="69" customWidth="1"/>
    <col min="11271" max="11271" width="11" style="69"/>
    <col min="11272" max="11272" width="12.296875" style="69" customWidth="1"/>
    <col min="11273" max="11274" width="11" style="69"/>
    <col min="11275" max="11276" width="11.5" style="69" customWidth="1"/>
    <col min="11277" max="11520" width="11" style="69"/>
    <col min="11521" max="11521" width="32.296875" style="69" customWidth="1"/>
    <col min="11522" max="11522" width="12.296875" style="69" customWidth="1"/>
    <col min="11523" max="11523" width="12.796875" style="69" customWidth="1"/>
    <col min="11524" max="11524" width="11" style="69"/>
    <col min="11525" max="11525" width="12.796875" style="69" customWidth="1"/>
    <col min="11526" max="11526" width="13.5" style="69" customWidth="1"/>
    <col min="11527" max="11527" width="11" style="69"/>
    <col min="11528" max="11528" width="12.296875" style="69" customWidth="1"/>
    <col min="11529" max="11530" width="11" style="69"/>
    <col min="11531" max="11532" width="11.5" style="69" customWidth="1"/>
    <col min="11533" max="11776" width="11" style="69"/>
    <col min="11777" max="11777" width="32.296875" style="69" customWidth="1"/>
    <col min="11778" max="11778" width="12.296875" style="69" customWidth="1"/>
    <col min="11779" max="11779" width="12.796875" style="69" customWidth="1"/>
    <col min="11780" max="11780" width="11" style="69"/>
    <col min="11781" max="11781" width="12.796875" style="69" customWidth="1"/>
    <col min="11782" max="11782" width="13.5" style="69" customWidth="1"/>
    <col min="11783" max="11783" width="11" style="69"/>
    <col min="11784" max="11784" width="12.296875" style="69" customWidth="1"/>
    <col min="11785" max="11786" width="11" style="69"/>
    <col min="11787" max="11788" width="11.5" style="69" customWidth="1"/>
    <col min="11789" max="12032" width="11" style="69"/>
    <col min="12033" max="12033" width="32.296875" style="69" customWidth="1"/>
    <col min="12034" max="12034" width="12.296875" style="69" customWidth="1"/>
    <col min="12035" max="12035" width="12.796875" style="69" customWidth="1"/>
    <col min="12036" max="12036" width="11" style="69"/>
    <col min="12037" max="12037" width="12.796875" style="69" customWidth="1"/>
    <col min="12038" max="12038" width="13.5" style="69" customWidth="1"/>
    <col min="12039" max="12039" width="11" style="69"/>
    <col min="12040" max="12040" width="12.296875" style="69" customWidth="1"/>
    <col min="12041" max="12042" width="11" style="69"/>
    <col min="12043" max="12044" width="11.5" style="69" customWidth="1"/>
    <col min="12045" max="12288" width="11" style="69"/>
    <col min="12289" max="12289" width="32.296875" style="69" customWidth="1"/>
    <col min="12290" max="12290" width="12.296875" style="69" customWidth="1"/>
    <col min="12291" max="12291" width="12.796875" style="69" customWidth="1"/>
    <col min="12292" max="12292" width="11" style="69"/>
    <col min="12293" max="12293" width="12.796875" style="69" customWidth="1"/>
    <col min="12294" max="12294" width="13.5" style="69" customWidth="1"/>
    <col min="12295" max="12295" width="11" style="69"/>
    <col min="12296" max="12296" width="12.296875" style="69" customWidth="1"/>
    <col min="12297" max="12298" width="11" style="69"/>
    <col min="12299" max="12300" width="11.5" style="69" customWidth="1"/>
    <col min="12301" max="12544" width="11" style="69"/>
    <col min="12545" max="12545" width="32.296875" style="69" customWidth="1"/>
    <col min="12546" max="12546" width="12.296875" style="69" customWidth="1"/>
    <col min="12547" max="12547" width="12.796875" style="69" customWidth="1"/>
    <col min="12548" max="12548" width="11" style="69"/>
    <col min="12549" max="12549" width="12.796875" style="69" customWidth="1"/>
    <col min="12550" max="12550" width="13.5" style="69" customWidth="1"/>
    <col min="12551" max="12551" width="11" style="69"/>
    <col min="12552" max="12552" width="12.296875" style="69" customWidth="1"/>
    <col min="12553" max="12554" width="11" style="69"/>
    <col min="12555" max="12556" width="11.5" style="69" customWidth="1"/>
    <col min="12557" max="12800" width="11" style="69"/>
    <col min="12801" max="12801" width="32.296875" style="69" customWidth="1"/>
    <col min="12802" max="12802" width="12.296875" style="69" customWidth="1"/>
    <col min="12803" max="12803" width="12.796875" style="69" customWidth="1"/>
    <col min="12804" max="12804" width="11" style="69"/>
    <col min="12805" max="12805" width="12.796875" style="69" customWidth="1"/>
    <col min="12806" max="12806" width="13.5" style="69" customWidth="1"/>
    <col min="12807" max="12807" width="11" style="69"/>
    <col min="12808" max="12808" width="12.296875" style="69" customWidth="1"/>
    <col min="12809" max="12810" width="11" style="69"/>
    <col min="12811" max="12812" width="11.5" style="69" customWidth="1"/>
    <col min="12813" max="13056" width="11" style="69"/>
    <col min="13057" max="13057" width="32.296875" style="69" customWidth="1"/>
    <col min="13058" max="13058" width="12.296875" style="69" customWidth="1"/>
    <col min="13059" max="13059" width="12.796875" style="69" customWidth="1"/>
    <col min="13060" max="13060" width="11" style="69"/>
    <col min="13061" max="13061" width="12.796875" style="69" customWidth="1"/>
    <col min="13062" max="13062" width="13.5" style="69" customWidth="1"/>
    <col min="13063" max="13063" width="11" style="69"/>
    <col min="13064" max="13064" width="12.296875" style="69" customWidth="1"/>
    <col min="13065" max="13066" width="11" style="69"/>
    <col min="13067" max="13068" width="11.5" style="69" customWidth="1"/>
    <col min="13069" max="13312" width="11" style="69"/>
    <col min="13313" max="13313" width="32.296875" style="69" customWidth="1"/>
    <col min="13314" max="13314" width="12.296875" style="69" customWidth="1"/>
    <col min="13315" max="13315" width="12.796875" style="69" customWidth="1"/>
    <col min="13316" max="13316" width="11" style="69"/>
    <col min="13317" max="13317" width="12.796875" style="69" customWidth="1"/>
    <col min="13318" max="13318" width="13.5" style="69" customWidth="1"/>
    <col min="13319" max="13319" width="11" style="69"/>
    <col min="13320" max="13320" width="12.296875" style="69" customWidth="1"/>
    <col min="13321" max="13322" width="11" style="69"/>
    <col min="13323" max="13324" width="11.5" style="69" customWidth="1"/>
    <col min="13325" max="13568" width="11" style="69"/>
    <col min="13569" max="13569" width="32.296875" style="69" customWidth="1"/>
    <col min="13570" max="13570" width="12.296875" style="69" customWidth="1"/>
    <col min="13571" max="13571" width="12.796875" style="69" customWidth="1"/>
    <col min="13572" max="13572" width="11" style="69"/>
    <col min="13573" max="13573" width="12.796875" style="69" customWidth="1"/>
    <col min="13574" max="13574" width="13.5" style="69" customWidth="1"/>
    <col min="13575" max="13575" width="11" style="69"/>
    <col min="13576" max="13576" width="12.296875" style="69" customWidth="1"/>
    <col min="13577" max="13578" width="11" style="69"/>
    <col min="13579" max="13580" width="11.5" style="69" customWidth="1"/>
    <col min="13581" max="13824" width="11" style="69"/>
    <col min="13825" max="13825" width="32.296875" style="69" customWidth="1"/>
    <col min="13826" max="13826" width="12.296875" style="69" customWidth="1"/>
    <col min="13827" max="13827" width="12.796875" style="69" customWidth="1"/>
    <col min="13828" max="13828" width="11" style="69"/>
    <col min="13829" max="13829" width="12.796875" style="69" customWidth="1"/>
    <col min="13830" max="13830" width="13.5" style="69" customWidth="1"/>
    <col min="13831" max="13831" width="11" style="69"/>
    <col min="13832" max="13832" width="12.296875" style="69" customWidth="1"/>
    <col min="13833" max="13834" width="11" style="69"/>
    <col min="13835" max="13836" width="11.5" style="69" customWidth="1"/>
    <col min="13837" max="14080" width="11" style="69"/>
    <col min="14081" max="14081" width="32.296875" style="69" customWidth="1"/>
    <col min="14082" max="14082" width="12.296875" style="69" customWidth="1"/>
    <col min="14083" max="14083" width="12.796875" style="69" customWidth="1"/>
    <col min="14084" max="14084" width="11" style="69"/>
    <col min="14085" max="14085" width="12.796875" style="69" customWidth="1"/>
    <col min="14086" max="14086" width="13.5" style="69" customWidth="1"/>
    <col min="14087" max="14087" width="11" style="69"/>
    <col min="14088" max="14088" width="12.296875" style="69" customWidth="1"/>
    <col min="14089" max="14090" width="11" style="69"/>
    <col min="14091" max="14092" width="11.5" style="69" customWidth="1"/>
    <col min="14093" max="14336" width="11" style="69"/>
    <col min="14337" max="14337" width="32.296875" style="69" customWidth="1"/>
    <col min="14338" max="14338" width="12.296875" style="69" customWidth="1"/>
    <col min="14339" max="14339" width="12.796875" style="69" customWidth="1"/>
    <col min="14340" max="14340" width="11" style="69"/>
    <col min="14341" max="14341" width="12.796875" style="69" customWidth="1"/>
    <col min="14342" max="14342" width="13.5" style="69" customWidth="1"/>
    <col min="14343" max="14343" width="11" style="69"/>
    <col min="14344" max="14344" width="12.296875" style="69" customWidth="1"/>
    <col min="14345" max="14346" width="11" style="69"/>
    <col min="14347" max="14348" width="11.5" style="69" customWidth="1"/>
    <col min="14349" max="14592" width="11" style="69"/>
    <col min="14593" max="14593" width="32.296875" style="69" customWidth="1"/>
    <col min="14594" max="14594" width="12.296875" style="69" customWidth="1"/>
    <col min="14595" max="14595" width="12.796875" style="69" customWidth="1"/>
    <col min="14596" max="14596" width="11" style="69"/>
    <col min="14597" max="14597" width="12.796875" style="69" customWidth="1"/>
    <col min="14598" max="14598" width="13.5" style="69" customWidth="1"/>
    <col min="14599" max="14599" width="11" style="69"/>
    <col min="14600" max="14600" width="12.296875" style="69" customWidth="1"/>
    <col min="14601" max="14602" width="11" style="69"/>
    <col min="14603" max="14604" width="11.5" style="69" customWidth="1"/>
    <col min="14605" max="14848" width="11" style="69"/>
    <col min="14849" max="14849" width="32.296875" style="69" customWidth="1"/>
    <col min="14850" max="14850" width="12.296875" style="69" customWidth="1"/>
    <col min="14851" max="14851" width="12.796875" style="69" customWidth="1"/>
    <col min="14852" max="14852" width="11" style="69"/>
    <col min="14853" max="14853" width="12.796875" style="69" customWidth="1"/>
    <col min="14854" max="14854" width="13.5" style="69" customWidth="1"/>
    <col min="14855" max="14855" width="11" style="69"/>
    <col min="14856" max="14856" width="12.296875" style="69" customWidth="1"/>
    <col min="14857" max="14858" width="11" style="69"/>
    <col min="14859" max="14860" width="11.5" style="69" customWidth="1"/>
    <col min="14861" max="15104" width="11" style="69"/>
    <col min="15105" max="15105" width="32.296875" style="69" customWidth="1"/>
    <col min="15106" max="15106" width="12.296875" style="69" customWidth="1"/>
    <col min="15107" max="15107" width="12.796875" style="69" customWidth="1"/>
    <col min="15108" max="15108" width="11" style="69"/>
    <col min="15109" max="15109" width="12.796875" style="69" customWidth="1"/>
    <col min="15110" max="15110" width="13.5" style="69" customWidth="1"/>
    <col min="15111" max="15111" width="11" style="69"/>
    <col min="15112" max="15112" width="12.296875" style="69" customWidth="1"/>
    <col min="15113" max="15114" width="11" style="69"/>
    <col min="15115" max="15116" width="11.5" style="69" customWidth="1"/>
    <col min="15117" max="15360" width="11" style="69"/>
    <col min="15361" max="15361" width="32.296875" style="69" customWidth="1"/>
    <col min="15362" max="15362" width="12.296875" style="69" customWidth="1"/>
    <col min="15363" max="15363" width="12.796875" style="69" customWidth="1"/>
    <col min="15364" max="15364" width="11" style="69"/>
    <col min="15365" max="15365" width="12.796875" style="69" customWidth="1"/>
    <col min="15366" max="15366" width="13.5" style="69" customWidth="1"/>
    <col min="15367" max="15367" width="11" style="69"/>
    <col min="15368" max="15368" width="12.296875" style="69" customWidth="1"/>
    <col min="15369" max="15370" width="11" style="69"/>
    <col min="15371" max="15372" width="11.5" style="69" customWidth="1"/>
    <col min="15373" max="15616" width="11" style="69"/>
    <col min="15617" max="15617" width="32.296875" style="69" customWidth="1"/>
    <col min="15618" max="15618" width="12.296875" style="69" customWidth="1"/>
    <col min="15619" max="15619" width="12.796875" style="69" customWidth="1"/>
    <col min="15620" max="15620" width="11" style="69"/>
    <col min="15621" max="15621" width="12.796875" style="69" customWidth="1"/>
    <col min="15622" max="15622" width="13.5" style="69" customWidth="1"/>
    <col min="15623" max="15623" width="11" style="69"/>
    <col min="15624" max="15624" width="12.296875" style="69" customWidth="1"/>
    <col min="15625" max="15626" width="11" style="69"/>
    <col min="15627" max="15628" width="11.5" style="69" customWidth="1"/>
    <col min="15629" max="15872" width="11" style="69"/>
    <col min="15873" max="15873" width="32.296875" style="69" customWidth="1"/>
    <col min="15874" max="15874" width="12.296875" style="69" customWidth="1"/>
    <col min="15875" max="15875" width="12.796875" style="69" customWidth="1"/>
    <col min="15876" max="15876" width="11" style="69"/>
    <col min="15877" max="15877" width="12.796875" style="69" customWidth="1"/>
    <col min="15878" max="15878" width="13.5" style="69" customWidth="1"/>
    <col min="15879" max="15879" width="11" style="69"/>
    <col min="15880" max="15880" width="12.296875" style="69" customWidth="1"/>
    <col min="15881" max="15882" width="11" style="69"/>
    <col min="15883" max="15884" width="11.5" style="69" customWidth="1"/>
    <col min="15885" max="16128" width="11" style="69"/>
    <col min="16129" max="16129" width="32.296875" style="69" customWidth="1"/>
    <col min="16130" max="16130" width="12.296875" style="69" customWidth="1"/>
    <col min="16131" max="16131" width="12.796875" style="69" customWidth="1"/>
    <col min="16132" max="16132" width="11" style="69"/>
    <col min="16133" max="16133" width="12.796875" style="69" customWidth="1"/>
    <col min="16134" max="16134" width="13.5" style="69" customWidth="1"/>
    <col min="16135" max="16135" width="11" style="69"/>
    <col min="16136" max="16136" width="12.296875" style="69" customWidth="1"/>
    <col min="16137" max="16138" width="11" style="69"/>
    <col min="16139" max="16140" width="11.5" style="69" customWidth="1"/>
    <col min="16141" max="16384" width="11" style="69"/>
  </cols>
  <sheetData>
    <row r="1" spans="1:8" x14ac:dyDescent="0.25">
      <c r="A1" s="6" t="s">
        <v>681</v>
      </c>
      <c r="B1" s="3"/>
      <c r="C1" s="3"/>
      <c r="D1" s="3"/>
      <c r="E1" s="3"/>
      <c r="F1" s="3"/>
      <c r="G1" s="3"/>
    </row>
    <row r="2" spans="1:8" ht="15.6" x14ac:dyDescent="0.3">
      <c r="A2" s="2"/>
      <c r="B2" s="89"/>
      <c r="C2" s="3"/>
      <c r="D2" s="3"/>
      <c r="E2" s="3"/>
      <c r="F2" s="3"/>
      <c r="G2" s="3"/>
      <c r="H2" s="55" t="s">
        <v>152</v>
      </c>
    </row>
    <row r="3" spans="1:8" x14ac:dyDescent="0.25">
      <c r="A3" s="70"/>
      <c r="B3" s="782">
        <f>INDICE!A3</f>
        <v>44166</v>
      </c>
      <c r="C3" s="783"/>
      <c r="D3" s="783" t="s">
        <v>116</v>
      </c>
      <c r="E3" s="783"/>
      <c r="F3" s="783" t="s">
        <v>117</v>
      </c>
      <c r="G3" s="783"/>
      <c r="H3" s="783"/>
    </row>
    <row r="4" spans="1:8" x14ac:dyDescent="0.25">
      <c r="A4" s="66"/>
      <c r="B4" s="63" t="s">
        <v>47</v>
      </c>
      <c r="C4" s="63" t="s">
        <v>432</v>
      </c>
      <c r="D4" s="63" t="s">
        <v>47</v>
      </c>
      <c r="E4" s="63" t="s">
        <v>432</v>
      </c>
      <c r="F4" s="63" t="s">
        <v>47</v>
      </c>
      <c r="G4" s="64" t="s">
        <v>432</v>
      </c>
      <c r="H4" s="64" t="s">
        <v>122</v>
      </c>
    </row>
    <row r="5" spans="1:8" x14ac:dyDescent="0.25">
      <c r="A5" s="3" t="s">
        <v>528</v>
      </c>
      <c r="B5" s="313">
        <v>104</v>
      </c>
      <c r="C5" s="72">
        <v>-33.333333333333329</v>
      </c>
      <c r="D5" s="71">
        <v>920</v>
      </c>
      <c r="E5" s="72">
        <v>-21.165381319622963</v>
      </c>
      <c r="F5" s="71">
        <v>920</v>
      </c>
      <c r="G5" s="72">
        <v>-21.165381319622963</v>
      </c>
      <c r="H5" s="316">
        <v>1.6485503526231287</v>
      </c>
    </row>
    <row r="6" spans="1:8" x14ac:dyDescent="0.25">
      <c r="A6" s="3" t="s">
        <v>48</v>
      </c>
      <c r="B6" s="314">
        <v>710.404</v>
      </c>
      <c r="C6" s="59">
        <v>-17.151057356009378</v>
      </c>
      <c r="D6" s="58">
        <v>7822.1779999999999</v>
      </c>
      <c r="E6" s="59">
        <v>-13.924435913623123</v>
      </c>
      <c r="F6" s="58">
        <v>7822.1779999999999</v>
      </c>
      <c r="G6" s="59">
        <v>-13.924435913623123</v>
      </c>
      <c r="H6" s="317">
        <v>14.016580761066171</v>
      </c>
    </row>
    <row r="7" spans="1:8" x14ac:dyDescent="0.25">
      <c r="A7" s="3" t="s">
        <v>49</v>
      </c>
      <c r="B7" s="314">
        <v>603.64799999999991</v>
      </c>
      <c r="C7" s="59">
        <v>-31.30871750054623</v>
      </c>
      <c r="D7" s="58">
        <v>7993.8260000000009</v>
      </c>
      <c r="E7" s="59">
        <v>-22.1647624985285</v>
      </c>
      <c r="F7" s="58">
        <v>7993.8260000000009</v>
      </c>
      <c r="G7" s="59">
        <v>-22.1647624985285</v>
      </c>
      <c r="H7" s="317">
        <v>14.324157251204278</v>
      </c>
    </row>
    <row r="8" spans="1:8" x14ac:dyDescent="0.25">
      <c r="A8" s="3" t="s">
        <v>123</v>
      </c>
      <c r="B8" s="314">
        <v>2063</v>
      </c>
      <c r="C8" s="59">
        <v>-14.362806143628063</v>
      </c>
      <c r="D8" s="58">
        <v>24374</v>
      </c>
      <c r="E8" s="59">
        <v>-10.708136425248197</v>
      </c>
      <c r="F8" s="58">
        <v>24374</v>
      </c>
      <c r="G8" s="59">
        <v>-10.708136425248197</v>
      </c>
      <c r="H8" s="317">
        <v>43.675832929169708</v>
      </c>
    </row>
    <row r="9" spans="1:8" x14ac:dyDescent="0.25">
      <c r="A9" s="3" t="s">
        <v>124</v>
      </c>
      <c r="B9" s="314">
        <v>118.99199999999999</v>
      </c>
      <c r="C9" s="59">
        <v>-67.145527487789195</v>
      </c>
      <c r="D9" s="58">
        <v>2443.2140000000004</v>
      </c>
      <c r="E9" s="59">
        <v>-51.673774529147366</v>
      </c>
      <c r="F9" s="58">
        <v>2443.2140000000004</v>
      </c>
      <c r="G9" s="73">
        <v>-51.673774529147366</v>
      </c>
      <c r="H9" s="317">
        <v>4.3780014143845278</v>
      </c>
    </row>
    <row r="10" spans="1:8" x14ac:dyDescent="0.25">
      <c r="A10" s="66" t="s">
        <v>637</v>
      </c>
      <c r="B10" s="315">
        <v>998.45299999999997</v>
      </c>
      <c r="C10" s="59">
        <v>3.5129716100886852</v>
      </c>
      <c r="D10" s="74">
        <v>12253.387999999999</v>
      </c>
      <c r="E10" s="75">
        <v>-3.0242987944148472</v>
      </c>
      <c r="F10" s="74">
        <v>12253.387999999999</v>
      </c>
      <c r="G10" s="75">
        <v>-3.0242987944148472</v>
      </c>
      <c r="H10" s="318">
        <v>21.956877291552185</v>
      </c>
    </row>
    <row r="11" spans="1:8" x14ac:dyDescent="0.25">
      <c r="A11" s="76" t="s">
        <v>115</v>
      </c>
      <c r="B11" s="77">
        <v>4598.4969999999994</v>
      </c>
      <c r="C11" s="78">
        <v>-18.292519545131498</v>
      </c>
      <c r="D11" s="77">
        <v>55806.606</v>
      </c>
      <c r="E11" s="78">
        <v>-14.815920448586702</v>
      </c>
      <c r="F11" s="77">
        <v>55806.606</v>
      </c>
      <c r="G11" s="78">
        <v>-14.815920448586702</v>
      </c>
      <c r="H11" s="78">
        <v>100</v>
      </c>
    </row>
    <row r="12" spans="1:8" x14ac:dyDescent="0.25">
      <c r="A12" s="3"/>
      <c r="B12" s="3"/>
      <c r="C12" s="3"/>
      <c r="D12" s="3"/>
      <c r="E12" s="3"/>
      <c r="F12" s="3"/>
      <c r="G12" s="3"/>
      <c r="H12" s="79" t="s">
        <v>223</v>
      </c>
    </row>
    <row r="13" spans="1:8" x14ac:dyDescent="0.25">
      <c r="A13" s="80" t="s">
        <v>590</v>
      </c>
      <c r="B13" s="3"/>
      <c r="C13" s="3"/>
      <c r="D13" s="3"/>
      <c r="E13" s="3"/>
      <c r="F13" s="3"/>
      <c r="G13" s="3"/>
      <c r="H13" s="3"/>
    </row>
    <row r="14" spans="1:8" x14ac:dyDescent="0.25">
      <c r="A14" s="80" t="s">
        <v>591</v>
      </c>
      <c r="B14" s="58"/>
      <c r="C14" s="3"/>
      <c r="D14" s="3"/>
      <c r="E14" s="3"/>
      <c r="F14" s="3"/>
      <c r="G14" s="3"/>
      <c r="H14" s="3"/>
    </row>
    <row r="15" spans="1:8" x14ac:dyDescent="0.25">
      <c r="A15" s="80" t="s">
        <v>547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3.8" x14ac:dyDescent="0.25"/>
  <cols>
    <col min="1" max="1" width="36.296875" bestFit="1" customWidth="1"/>
    <col min="3" max="3" width="1.59765625" customWidth="1"/>
    <col min="4" max="4" width="35.296875" bestFit="1" customWidth="1"/>
  </cols>
  <sheetData>
    <row r="1" spans="1:7" x14ac:dyDescent="0.25">
      <c r="A1" s="162" t="s">
        <v>255</v>
      </c>
      <c r="B1" s="162"/>
      <c r="C1" s="162"/>
      <c r="D1" s="162"/>
      <c r="E1" s="162"/>
      <c r="F1" s="15"/>
      <c r="G1" s="15"/>
    </row>
    <row r="2" spans="1:7" x14ac:dyDescent="0.25">
      <c r="A2" s="162"/>
      <c r="B2" s="162"/>
      <c r="C2" s="162"/>
      <c r="D2" s="162"/>
      <c r="E2" s="165" t="s">
        <v>152</v>
      </c>
      <c r="F2" s="15"/>
      <c r="G2" s="15"/>
    </row>
    <row r="3" spans="1:7" x14ac:dyDescent="0.25">
      <c r="A3" s="804">
        <f>INDICE!A3</f>
        <v>44166</v>
      </c>
      <c r="B3" s="804">
        <v>41671</v>
      </c>
      <c r="C3" s="805">
        <v>41671</v>
      </c>
      <c r="D3" s="804">
        <v>41671</v>
      </c>
      <c r="E3" s="804">
        <v>41671</v>
      </c>
      <c r="F3" s="15"/>
    </row>
    <row r="4" spans="1:7" x14ac:dyDescent="0.25">
      <c r="A4" s="1" t="s">
        <v>30</v>
      </c>
      <c r="B4" s="170">
        <v>1.0732999999999999</v>
      </c>
      <c r="C4" s="437"/>
      <c r="D4" s="15" t="s">
        <v>256</v>
      </c>
      <c r="E4" s="503">
        <v>4598.4969999999994</v>
      </c>
    </row>
    <row r="5" spans="1:7" x14ac:dyDescent="0.25">
      <c r="A5" s="1" t="s">
        <v>257</v>
      </c>
      <c r="B5" s="170">
        <v>4506</v>
      </c>
      <c r="C5" s="245"/>
      <c r="D5" s="1" t="s">
        <v>258</v>
      </c>
      <c r="E5" s="170">
        <v>-327</v>
      </c>
    </row>
    <row r="6" spans="1:7" x14ac:dyDescent="0.25">
      <c r="A6" s="1" t="s">
        <v>483</v>
      </c>
      <c r="B6" s="170">
        <v>-21</v>
      </c>
      <c r="C6" s="245"/>
      <c r="D6" s="1" t="s">
        <v>259</v>
      </c>
      <c r="E6" s="170">
        <v>289.55122000000028</v>
      </c>
    </row>
    <row r="7" spans="1:7" x14ac:dyDescent="0.25">
      <c r="A7" s="1" t="s">
        <v>484</v>
      </c>
      <c r="B7" s="170">
        <v>20.926699999999983</v>
      </c>
      <c r="C7" s="245"/>
      <c r="D7" s="1" t="s">
        <v>485</v>
      </c>
      <c r="E7" s="170">
        <v>1100</v>
      </c>
    </row>
    <row r="8" spans="1:7" x14ac:dyDescent="0.25">
      <c r="A8" s="1" t="s">
        <v>486</v>
      </c>
      <c r="B8" s="170">
        <v>174</v>
      </c>
      <c r="C8" s="245"/>
      <c r="D8" s="1" t="s">
        <v>487</v>
      </c>
      <c r="E8" s="170">
        <v>-1999</v>
      </c>
    </row>
    <row r="9" spans="1:7" x14ac:dyDescent="0.25">
      <c r="A9" s="177" t="s">
        <v>58</v>
      </c>
      <c r="B9" s="441">
        <v>4681</v>
      </c>
      <c r="C9" s="245"/>
      <c r="D9" s="1" t="s">
        <v>261</v>
      </c>
      <c r="E9" s="170">
        <v>803</v>
      </c>
    </row>
    <row r="10" spans="1:7" x14ac:dyDescent="0.25">
      <c r="A10" s="1" t="s">
        <v>260</v>
      </c>
      <c r="B10" s="170">
        <v>-82.503000000000611</v>
      </c>
      <c r="C10" s="245"/>
      <c r="D10" s="177" t="s">
        <v>488</v>
      </c>
      <c r="E10" s="441">
        <v>4465.0482199999997</v>
      </c>
      <c r="G10" s="515"/>
    </row>
    <row r="11" spans="1:7" x14ac:dyDescent="0.25">
      <c r="A11" s="177" t="s">
        <v>256</v>
      </c>
      <c r="B11" s="441">
        <v>4598.4969999999994</v>
      </c>
      <c r="C11" s="438"/>
      <c r="D11" s="216"/>
      <c r="E11" s="430"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796875" style="3" customWidth="1"/>
    <col min="2" max="2" width="11.5" style="3" bestFit="1" customWidth="1"/>
    <col min="3" max="6" width="15.09765625" style="3" customWidth="1"/>
    <col min="7" max="10" width="11.5" style="3" customWidth="1"/>
    <col min="11" max="11" width="2.59765625" style="3" customWidth="1"/>
    <col min="12" max="12" width="11.5" style="3" customWidth="1"/>
    <col min="13" max="16384" width="10.5" style="3"/>
  </cols>
  <sheetData>
    <row r="1" spans="1:10" ht="14.25" customHeight="1" x14ac:dyDescent="0.25">
      <c r="A1" s="806" t="s">
        <v>490</v>
      </c>
      <c r="B1" s="806"/>
      <c r="C1" s="806"/>
      <c r="D1" s="806"/>
      <c r="E1" s="196"/>
      <c r="F1" s="196"/>
      <c r="G1" s="6"/>
      <c r="H1" s="6"/>
      <c r="I1" s="6"/>
      <c r="J1" s="6"/>
    </row>
    <row r="2" spans="1:10" ht="14.25" customHeight="1" x14ac:dyDescent="0.25">
      <c r="A2" s="806"/>
      <c r="B2" s="806"/>
      <c r="C2" s="806"/>
      <c r="D2" s="806"/>
      <c r="E2" s="196"/>
      <c r="F2" s="196"/>
      <c r="G2" s="6"/>
      <c r="H2" s="6"/>
      <c r="I2" s="6"/>
      <c r="J2" s="6"/>
    </row>
    <row r="3" spans="1:10" ht="14.25" customHeight="1" x14ac:dyDescent="0.25">
      <c r="A3" s="53"/>
      <c r="B3" s="53"/>
      <c r="C3" s="53"/>
      <c r="D3" s="55" t="s">
        <v>262</v>
      </c>
    </row>
    <row r="4" spans="1:10" ht="14.25" customHeight="1" x14ac:dyDescent="0.25">
      <c r="A4" s="197"/>
      <c r="B4" s="197"/>
      <c r="C4" s="198" t="s">
        <v>603</v>
      </c>
      <c r="D4" s="198" t="s">
        <v>604</v>
      </c>
    </row>
    <row r="5" spans="1:10" ht="14.25" customHeight="1" x14ac:dyDescent="0.25">
      <c r="A5" s="729">
        <v>2016</v>
      </c>
      <c r="B5" s="669" t="s">
        <v>605</v>
      </c>
      <c r="C5" s="670">
        <v>12.28</v>
      </c>
      <c r="D5" s="201">
        <v>4.8676345004269725</v>
      </c>
    </row>
    <row r="6" spans="1:10" ht="14.25" customHeight="1" x14ac:dyDescent="0.25">
      <c r="A6" s="807">
        <v>2017</v>
      </c>
      <c r="B6" s="669" t="s">
        <v>606</v>
      </c>
      <c r="C6" s="670">
        <v>12.89</v>
      </c>
      <c r="D6" s="201">
        <v>4.9674267100977296</v>
      </c>
    </row>
    <row r="7" spans="1:10" ht="14.25" customHeight="1" x14ac:dyDescent="0.25">
      <c r="A7" s="808" t="s">
        <v>524</v>
      </c>
      <c r="B7" s="199" t="s">
        <v>607</v>
      </c>
      <c r="C7" s="690">
        <v>13.52</v>
      </c>
      <c r="D7" s="200">
        <v>4.8875096974398682</v>
      </c>
    </row>
    <row r="8" spans="1:10" ht="14.25" customHeight="1" x14ac:dyDescent="0.25">
      <c r="A8" s="808" t="s">
        <v>524</v>
      </c>
      <c r="B8" s="199" t="s">
        <v>608</v>
      </c>
      <c r="C8" s="690">
        <v>14.18</v>
      </c>
      <c r="D8" s="200">
        <v>4.881656804733729</v>
      </c>
    </row>
    <row r="9" spans="1:10" ht="14.25" customHeight="1" x14ac:dyDescent="0.25">
      <c r="A9" s="808" t="s">
        <v>524</v>
      </c>
      <c r="B9" s="199" t="s">
        <v>609</v>
      </c>
      <c r="C9" s="690">
        <v>14.88</v>
      </c>
      <c r="D9" s="200">
        <v>4.9365303244005716</v>
      </c>
    </row>
    <row r="10" spans="1:10" ht="14.25" customHeight="1" x14ac:dyDescent="0.25">
      <c r="A10" s="808" t="s">
        <v>524</v>
      </c>
      <c r="B10" s="199" t="s">
        <v>610</v>
      </c>
      <c r="C10" s="690">
        <v>14.15</v>
      </c>
      <c r="D10" s="200">
        <v>-4.9059139784946266</v>
      </c>
    </row>
    <row r="11" spans="1:10" ht="14.25" customHeight="1" x14ac:dyDescent="0.25">
      <c r="A11" s="809" t="s">
        <v>524</v>
      </c>
      <c r="B11" s="202" t="s">
        <v>611</v>
      </c>
      <c r="C11" s="648">
        <v>14.45</v>
      </c>
      <c r="D11" s="203">
        <v>2.1201413427561762</v>
      </c>
    </row>
    <row r="12" spans="1:10" ht="14.25" customHeight="1" x14ac:dyDescent="0.25">
      <c r="A12" s="807">
        <v>2018</v>
      </c>
      <c r="B12" s="669" t="s">
        <v>612</v>
      </c>
      <c r="C12" s="670">
        <v>14.68</v>
      </c>
      <c r="D12" s="201">
        <v>1.5916955017301067</v>
      </c>
    </row>
    <row r="13" spans="1:10" ht="14.25" customHeight="1" x14ac:dyDescent="0.25">
      <c r="A13" s="808" t="s">
        <v>524</v>
      </c>
      <c r="B13" s="199" t="s">
        <v>613</v>
      </c>
      <c r="C13" s="690">
        <v>13.96</v>
      </c>
      <c r="D13" s="200">
        <v>-4.9046321525885483</v>
      </c>
    </row>
    <row r="14" spans="1:10" ht="14.25" customHeight="1" x14ac:dyDescent="0.25">
      <c r="A14" s="808" t="s">
        <v>524</v>
      </c>
      <c r="B14" s="199" t="s">
        <v>614</v>
      </c>
      <c r="C14" s="690">
        <v>13.27</v>
      </c>
      <c r="D14" s="200">
        <v>-4.9426934097421293</v>
      </c>
    </row>
    <row r="15" spans="1:10" ht="14.25" customHeight="1" x14ac:dyDescent="0.25">
      <c r="A15" s="808" t="s">
        <v>524</v>
      </c>
      <c r="B15" s="199" t="s">
        <v>615</v>
      </c>
      <c r="C15" s="690">
        <v>13.92</v>
      </c>
      <c r="D15" s="200">
        <v>4.8982667671439364</v>
      </c>
    </row>
    <row r="16" spans="1:10" ht="14.25" customHeight="1" x14ac:dyDescent="0.25">
      <c r="A16" s="808" t="s">
        <v>524</v>
      </c>
      <c r="B16" s="199" t="s">
        <v>616</v>
      </c>
      <c r="C16" s="690">
        <v>14.61</v>
      </c>
      <c r="D16" s="200">
        <v>4.9568965517241343</v>
      </c>
    </row>
    <row r="17" spans="1:4" ht="14.25" customHeight="1" x14ac:dyDescent="0.25">
      <c r="A17" s="809" t="s">
        <v>524</v>
      </c>
      <c r="B17" s="202" t="s">
        <v>617</v>
      </c>
      <c r="C17" s="648">
        <v>15.33</v>
      </c>
      <c r="D17" s="203">
        <v>4.928131416837787</v>
      </c>
    </row>
    <row r="18" spans="1:4" ht="14.25" customHeight="1" x14ac:dyDescent="0.25">
      <c r="A18" s="807">
        <v>2019</v>
      </c>
      <c r="B18" s="669" t="s">
        <v>618</v>
      </c>
      <c r="C18" s="670">
        <v>14.57</v>
      </c>
      <c r="D18" s="201">
        <v>-4.9575994781474213</v>
      </c>
    </row>
    <row r="19" spans="1:4" ht="14.25" customHeight="1" x14ac:dyDescent="0.25">
      <c r="A19" s="808" t="s">
        <v>524</v>
      </c>
      <c r="B19" s="199" t="s">
        <v>619</v>
      </c>
      <c r="C19" s="690">
        <v>13.86</v>
      </c>
      <c r="D19" s="200">
        <v>-4.8730267673301357</v>
      </c>
    </row>
    <row r="20" spans="1:4" ht="14.25" customHeight="1" x14ac:dyDescent="0.25">
      <c r="A20" s="808" t="s">
        <v>524</v>
      </c>
      <c r="B20" s="199" t="s">
        <v>621</v>
      </c>
      <c r="C20" s="690">
        <v>13.17</v>
      </c>
      <c r="D20" s="200">
        <v>-4.9783549783549752</v>
      </c>
    </row>
    <row r="21" spans="1:4" ht="14.25" customHeight="1" x14ac:dyDescent="0.25">
      <c r="A21" s="808" t="s">
        <v>524</v>
      </c>
      <c r="B21" s="199" t="s">
        <v>623</v>
      </c>
      <c r="C21" s="690">
        <v>12.77</v>
      </c>
      <c r="D21" s="200">
        <v>-3.0372057706909672</v>
      </c>
    </row>
    <row r="22" spans="1:4" ht="14.25" customHeight="1" x14ac:dyDescent="0.25">
      <c r="A22" s="808" t="s">
        <v>524</v>
      </c>
      <c r="B22" s="199" t="s">
        <v>629</v>
      </c>
      <c r="C22" s="690">
        <v>12.15</v>
      </c>
      <c r="D22" s="200">
        <v>-4.8551292090837839</v>
      </c>
    </row>
    <row r="23" spans="1:4" ht="14.25" customHeight="1" x14ac:dyDescent="0.25">
      <c r="A23" s="809" t="s">
        <v>524</v>
      </c>
      <c r="B23" s="202" t="s">
        <v>631</v>
      </c>
      <c r="C23" s="648">
        <v>12.74</v>
      </c>
      <c r="D23" s="203">
        <v>4.8559670781892992</v>
      </c>
    </row>
    <row r="24" spans="1:4" ht="14.25" customHeight="1" x14ac:dyDescent="0.25">
      <c r="A24" s="807">
        <v>2020</v>
      </c>
      <c r="B24" s="669" t="s">
        <v>649</v>
      </c>
      <c r="C24" s="670">
        <v>13.37</v>
      </c>
      <c r="D24" s="201">
        <v>4.9450549450549373</v>
      </c>
    </row>
    <row r="25" spans="1:4" ht="14.25" customHeight="1" x14ac:dyDescent="0.25">
      <c r="A25" s="808" t="s">
        <v>524</v>
      </c>
      <c r="B25" s="199" t="s">
        <v>661</v>
      </c>
      <c r="C25" s="690">
        <v>12.71</v>
      </c>
      <c r="D25" s="200">
        <v>-4.9364248317127783</v>
      </c>
    </row>
    <row r="26" spans="1:4" ht="14.25" customHeight="1" x14ac:dyDescent="0.25">
      <c r="A26" s="808" t="s">
        <v>524</v>
      </c>
      <c r="B26" s="199" t="s">
        <v>663</v>
      </c>
      <c r="C26" s="690">
        <v>12.09</v>
      </c>
      <c r="D26" s="200">
        <v>-4.8780487804878128</v>
      </c>
    </row>
    <row r="27" spans="1:4" ht="14.25" customHeight="1" x14ac:dyDescent="0.25">
      <c r="A27" s="809" t="s">
        <v>524</v>
      </c>
      <c r="B27" s="202" t="s">
        <v>667</v>
      </c>
      <c r="C27" s="648">
        <v>12.68</v>
      </c>
      <c r="D27" s="203">
        <v>4.8800661703887496</v>
      </c>
    </row>
    <row r="28" spans="1:4" ht="14.25" customHeight="1" x14ac:dyDescent="0.25">
      <c r="A28" s="671" t="s">
        <v>263</v>
      </c>
      <c r="B28"/>
      <c r="C28"/>
      <c r="D28" s="764" t="s">
        <v>588</v>
      </c>
    </row>
    <row r="29" spans="1:4" ht="14.25" customHeight="1" x14ac:dyDescent="0.25">
      <c r="A29"/>
      <c r="B29"/>
      <c r="C29"/>
      <c r="D29"/>
    </row>
    <row r="30" spans="1:4" ht="14.25" customHeight="1" x14ac:dyDescent="0.25">
      <c r="A30" s="80"/>
    </row>
    <row r="31" spans="1:4" ht="14.25" customHeight="1" x14ac:dyDescent="0.25">
      <c r="A31" s="80"/>
    </row>
    <row r="32" spans="1:4" ht="14.25" customHeight="1" x14ac:dyDescent="0.25">
      <c r="A32" s="80"/>
    </row>
  </sheetData>
  <mergeCells count="5">
    <mergeCell ref="A1:D2"/>
    <mergeCell ref="A6:A11"/>
    <mergeCell ref="A12:A17"/>
    <mergeCell ref="A18:A23"/>
    <mergeCell ref="A24: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3.8" x14ac:dyDescent="0.25"/>
  <cols>
    <col min="1" max="1" width="21.296875" customWidth="1"/>
  </cols>
  <sheetData>
    <row r="1" spans="1:6" x14ac:dyDescent="0.25">
      <c r="A1" s="53" t="s">
        <v>596</v>
      </c>
      <c r="B1" s="53"/>
      <c r="C1" s="53"/>
      <c r="D1" s="53"/>
      <c r="E1" s="53"/>
      <c r="F1" s="6"/>
    </row>
    <row r="2" spans="1:6" x14ac:dyDescent="0.25">
      <c r="A2" s="54"/>
      <c r="B2" s="54"/>
      <c r="C2" s="54"/>
      <c r="D2" s="54"/>
      <c r="E2" s="54"/>
      <c r="F2" s="55" t="s">
        <v>106</v>
      </c>
    </row>
    <row r="3" spans="1:6" ht="14.55" customHeight="1" x14ac:dyDescent="0.25">
      <c r="A3" s="56"/>
      <c r="B3" s="772" t="s">
        <v>656</v>
      </c>
      <c r="C3" s="774" t="s">
        <v>431</v>
      </c>
      <c r="D3" s="772" t="s">
        <v>622</v>
      </c>
      <c r="E3" s="774" t="s">
        <v>431</v>
      </c>
      <c r="F3" s="776" t="s">
        <v>657</v>
      </c>
    </row>
    <row r="4" spans="1:6" ht="14.55" customHeight="1" x14ac:dyDescent="0.25">
      <c r="A4" s="513"/>
      <c r="B4" s="773"/>
      <c r="C4" s="775"/>
      <c r="D4" s="773"/>
      <c r="E4" s="775"/>
      <c r="F4" s="777"/>
    </row>
    <row r="5" spans="1:6" x14ac:dyDescent="0.25">
      <c r="A5" s="3" t="s">
        <v>108</v>
      </c>
      <c r="B5" s="95">
        <v>4783.2901499952222</v>
      </c>
      <c r="C5" s="191">
        <v>3.7963161367758747</v>
      </c>
      <c r="D5" s="95">
        <v>11516.021352823158</v>
      </c>
      <c r="E5" s="191">
        <v>8.8712062263609397</v>
      </c>
      <c r="F5" s="191">
        <v>-58.464038894625737</v>
      </c>
    </row>
    <row r="6" spans="1:6" x14ac:dyDescent="0.25">
      <c r="A6" s="3" t="s">
        <v>109</v>
      </c>
      <c r="B6" s="95">
        <v>56227.565204929801</v>
      </c>
      <c r="C6" s="191">
        <v>44.625687847789436</v>
      </c>
      <c r="D6" s="95">
        <v>57512.374605904261</v>
      </c>
      <c r="E6" s="191">
        <v>44.303854609615144</v>
      </c>
      <c r="F6" s="191">
        <v>-2.2339703581680324</v>
      </c>
    </row>
    <row r="7" spans="1:6" x14ac:dyDescent="0.25">
      <c r="A7" s="3" t="s">
        <v>110</v>
      </c>
      <c r="B7" s="95">
        <v>30896.818572656899</v>
      </c>
      <c r="C7" s="191">
        <v>24.521634114654553</v>
      </c>
      <c r="D7" s="95">
        <v>27082.115219260537</v>
      </c>
      <c r="E7" s="191">
        <v>20.862329253777464</v>
      </c>
      <c r="F7" s="191">
        <v>14.085692061022554</v>
      </c>
    </row>
    <row r="8" spans="1:6" x14ac:dyDescent="0.25">
      <c r="A8" s="3" t="s">
        <v>111</v>
      </c>
      <c r="B8" s="95">
        <v>15210</v>
      </c>
      <c r="C8" s="191">
        <v>12.07160064091423</v>
      </c>
      <c r="D8" s="95">
        <v>14478.799999999997</v>
      </c>
      <c r="E8" s="191">
        <v>11.153541381611502</v>
      </c>
      <c r="F8" s="191">
        <v>5.0501422769842996</v>
      </c>
    </row>
    <row r="9" spans="1:6" x14ac:dyDescent="0.25">
      <c r="A9" s="3" t="s">
        <v>112</v>
      </c>
      <c r="B9" s="95">
        <v>17961.1118877314</v>
      </c>
      <c r="C9" s="191">
        <v>14.255053897138106</v>
      </c>
      <c r="D9" s="95">
        <v>17944.473610967802</v>
      </c>
      <c r="E9" s="191">
        <v>13.823274649222656</v>
      </c>
      <c r="F9" s="191">
        <v>9.2720896273208328E-2</v>
      </c>
    </row>
    <row r="10" spans="1:6" x14ac:dyDescent="0.25">
      <c r="A10" s="3" t="s">
        <v>113</v>
      </c>
      <c r="B10" s="95">
        <v>329.39237603897999</v>
      </c>
      <c r="C10" s="191">
        <v>0.26142624705485945</v>
      </c>
      <c r="D10" s="95">
        <v>325.0931498996847</v>
      </c>
      <c r="E10" s="191">
        <v>0.25043096805567899</v>
      </c>
      <c r="F10" s="191">
        <v>1.3224597751819487</v>
      </c>
    </row>
    <row r="11" spans="1:6" x14ac:dyDescent="0.25">
      <c r="A11" s="3" t="s">
        <v>114</v>
      </c>
      <c r="B11" s="95">
        <v>590.02579535683606</v>
      </c>
      <c r="C11" s="191">
        <v>0.46828111567294611</v>
      </c>
      <c r="D11" s="95">
        <v>954.60017196904573</v>
      </c>
      <c r="E11" s="191">
        <v>0.73536291135661869</v>
      </c>
      <c r="F11" s="191">
        <v>-38.191316879841452</v>
      </c>
    </row>
    <row r="12" spans="1:6" x14ac:dyDescent="0.25">
      <c r="A12" s="60" t="s">
        <v>115</v>
      </c>
      <c r="B12" s="483">
        <v>125998.20398670914</v>
      </c>
      <c r="C12" s="484">
        <v>100</v>
      </c>
      <c r="D12" s="483">
        <v>129813.47811082448</v>
      </c>
      <c r="E12" s="484">
        <v>100.00000000000001</v>
      </c>
      <c r="F12" s="484">
        <v>-2.9390431406961937</v>
      </c>
    </row>
    <row r="13" spans="1:6" x14ac:dyDescent="0.25">
      <c r="A13" s="3"/>
      <c r="B13" s="3"/>
      <c r="C13" s="3"/>
      <c r="D13" s="3"/>
      <c r="E13" s="3"/>
      <c r="F13" s="55" t="s">
        <v>588</v>
      </c>
    </row>
    <row r="14" spans="1:6" x14ac:dyDescent="0.25">
      <c r="A14" s="485"/>
      <c r="B14" s="1"/>
      <c r="C14" s="1"/>
      <c r="D14" s="1"/>
      <c r="E14" s="1"/>
      <c r="F14" s="1"/>
    </row>
    <row r="15" spans="1:6" x14ac:dyDescent="0.25">
      <c r="A15" s="51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3.8" x14ac:dyDescent="0.25"/>
  <cols>
    <col min="1" max="1" width="32.296875" style="1" customWidth="1"/>
    <col min="2" max="4" width="11" style="1"/>
    <col min="5" max="5" width="13.09765625" style="1" customWidth="1"/>
    <col min="6" max="6" width="16.796875" style="1" customWidth="1"/>
    <col min="7" max="16384" width="11" style="1"/>
  </cols>
  <sheetData>
    <row r="1" spans="1:6" x14ac:dyDescent="0.25">
      <c r="A1" s="53" t="s">
        <v>491</v>
      </c>
      <c r="B1" s="53"/>
      <c r="C1" s="53"/>
      <c r="D1" s="6"/>
      <c r="E1" s="6"/>
      <c r="F1" s="6"/>
    </row>
    <row r="2" spans="1:6" x14ac:dyDescent="0.25">
      <c r="A2" s="54"/>
      <c r="B2" s="54"/>
      <c r="C2" s="54"/>
      <c r="D2" s="65"/>
      <c r="E2" s="65"/>
      <c r="F2" s="55" t="s">
        <v>264</v>
      </c>
    </row>
    <row r="3" spans="1:6" x14ac:dyDescent="0.25">
      <c r="A3" s="56"/>
      <c r="B3" s="785" t="s">
        <v>265</v>
      </c>
      <c r="C3" s="785"/>
      <c r="D3" s="785"/>
      <c r="E3" s="784" t="s">
        <v>266</v>
      </c>
      <c r="F3" s="784"/>
    </row>
    <row r="4" spans="1:6" x14ac:dyDescent="0.25">
      <c r="A4" s="66"/>
      <c r="B4" s="205" t="s">
        <v>668</v>
      </c>
      <c r="C4" s="206" t="s">
        <v>666</v>
      </c>
      <c r="D4" s="205" t="s">
        <v>669</v>
      </c>
      <c r="E4" s="189" t="s">
        <v>267</v>
      </c>
      <c r="F4" s="188" t="s">
        <v>268</v>
      </c>
    </row>
    <row r="5" spans="1:6" x14ac:dyDescent="0.25">
      <c r="A5" s="439" t="s">
        <v>493</v>
      </c>
      <c r="B5" s="90">
        <v>118.21172073666668</v>
      </c>
      <c r="C5" s="90">
        <v>115.35129103333333</v>
      </c>
      <c r="D5" s="90">
        <v>130.674833256667</v>
      </c>
      <c r="E5" s="90">
        <v>2.4797552569279588</v>
      </c>
      <c r="F5" s="90">
        <v>-9.5375002281584749</v>
      </c>
    </row>
    <row r="6" spans="1:6" x14ac:dyDescent="0.25">
      <c r="A6" s="66" t="s">
        <v>492</v>
      </c>
      <c r="B6" s="97">
        <v>106.48971158000001</v>
      </c>
      <c r="C6" s="203">
        <v>102.75802074666665</v>
      </c>
      <c r="D6" s="97">
        <v>122.59927152666667</v>
      </c>
      <c r="E6" s="97">
        <v>3.6315324158814257</v>
      </c>
      <c r="F6" s="97">
        <v>-13.140012779898663</v>
      </c>
    </row>
    <row r="7" spans="1:6" x14ac:dyDescent="0.25">
      <c r="F7" s="55" t="s">
        <v>588</v>
      </c>
    </row>
    <row r="13" spans="1:6" x14ac:dyDescent="0.25">
      <c r="C13" s="1" t="s">
        <v>380</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3.8" x14ac:dyDescent="0.25"/>
  <cols>
    <col min="1" max="1" width="22.5" bestFit="1" customWidth="1"/>
    <col min="6" max="6" width="11" style="1"/>
    <col min="7" max="7" width="19.09765625" style="1" bestFit="1" customWidth="1"/>
    <col min="8" max="30" width="11" style="1"/>
  </cols>
  <sheetData>
    <row r="1" spans="1:38" x14ac:dyDescent="0.25">
      <c r="A1" s="770" t="s">
        <v>269</v>
      </c>
      <c r="B1" s="770"/>
      <c r="C1" s="770"/>
      <c r="D1" s="3"/>
      <c r="E1" s="3"/>
    </row>
    <row r="2" spans="1:38" x14ac:dyDescent="0.25">
      <c r="A2" s="771"/>
      <c r="B2" s="770"/>
      <c r="C2" s="770"/>
      <c r="D2" s="3"/>
      <c r="E2" s="55" t="s">
        <v>264</v>
      </c>
    </row>
    <row r="3" spans="1:38" x14ac:dyDescent="0.25">
      <c r="A3" s="57"/>
      <c r="B3" s="207" t="s">
        <v>270</v>
      </c>
      <c r="C3" s="207" t="s">
        <v>271</v>
      </c>
      <c r="D3" s="207" t="s">
        <v>272</v>
      </c>
      <c r="E3" s="207" t="s">
        <v>273</v>
      </c>
    </row>
    <row r="4" spans="1:38" x14ac:dyDescent="0.25">
      <c r="A4" s="208" t="s">
        <v>274</v>
      </c>
      <c r="B4" s="209">
        <v>118.21172073666668</v>
      </c>
      <c r="C4" s="210">
        <v>20.51608376421488</v>
      </c>
      <c r="D4" s="210">
        <v>47.411314049118474</v>
      </c>
      <c r="E4" s="210">
        <v>50.284322923333328</v>
      </c>
      <c r="F4" s="640"/>
      <c r="G4" s="640"/>
      <c r="H4" s="640"/>
      <c r="M4" s="325"/>
      <c r="N4" s="325"/>
      <c r="O4" s="325"/>
      <c r="P4" s="325"/>
      <c r="Q4" s="325"/>
      <c r="R4" s="325"/>
      <c r="S4" s="325"/>
      <c r="T4" s="325"/>
      <c r="U4" s="325"/>
      <c r="V4" s="325"/>
      <c r="W4" s="325"/>
      <c r="X4" s="325"/>
      <c r="Y4" s="325"/>
      <c r="Z4" s="325"/>
      <c r="AA4" s="325"/>
      <c r="AB4" s="325"/>
      <c r="AC4" s="325"/>
      <c r="AD4" s="325"/>
      <c r="AE4" s="290"/>
      <c r="AF4" s="290"/>
      <c r="AG4" s="290"/>
      <c r="AH4" s="290"/>
      <c r="AI4" s="290"/>
      <c r="AJ4" s="290"/>
      <c r="AK4" s="290"/>
      <c r="AL4" s="290"/>
    </row>
    <row r="5" spans="1:38" x14ac:dyDescent="0.25">
      <c r="A5" s="211" t="s">
        <v>275</v>
      </c>
      <c r="B5" s="212">
        <v>126.5</v>
      </c>
      <c r="C5" s="92">
        <v>20.19747899159664</v>
      </c>
      <c r="D5" s="92">
        <v>62.70092100840337</v>
      </c>
      <c r="E5" s="92">
        <v>43.601599999999998</v>
      </c>
      <c r="F5" s="640"/>
      <c r="G5" s="640"/>
      <c r="M5" s="641"/>
      <c r="N5" s="641"/>
      <c r="O5" s="641"/>
      <c r="P5" s="641"/>
      <c r="Q5" s="641"/>
      <c r="R5" s="641"/>
      <c r="S5" s="641"/>
      <c r="T5" s="641"/>
      <c r="U5" s="641"/>
      <c r="V5" s="641"/>
      <c r="W5" s="641"/>
      <c r="X5" s="641"/>
      <c r="Y5" s="641"/>
      <c r="Z5" s="641"/>
      <c r="AA5" s="641"/>
      <c r="AB5" s="641"/>
      <c r="AC5" s="641"/>
      <c r="AD5" s="641"/>
      <c r="AE5" s="289"/>
      <c r="AF5" s="289"/>
      <c r="AG5" s="289"/>
      <c r="AH5" s="289"/>
      <c r="AI5" s="289"/>
      <c r="AJ5" s="289"/>
      <c r="AK5" s="289"/>
      <c r="AL5" s="289"/>
    </row>
    <row r="6" spans="1:38" x14ac:dyDescent="0.25">
      <c r="A6" s="211" t="s">
        <v>276</v>
      </c>
      <c r="B6" s="212">
        <v>106.905</v>
      </c>
      <c r="C6" s="92">
        <v>17.817500000000003</v>
      </c>
      <c r="D6" s="92">
        <v>48.92690000000001</v>
      </c>
      <c r="E6" s="92">
        <v>40.160599999999995</v>
      </c>
      <c r="F6" s="640"/>
      <c r="G6" s="640"/>
      <c r="M6" s="641"/>
      <c r="N6" s="641"/>
      <c r="O6" s="641"/>
      <c r="P6" s="641"/>
      <c r="Q6" s="641"/>
      <c r="R6" s="641"/>
      <c r="S6" s="641"/>
      <c r="T6" s="641"/>
      <c r="U6" s="641"/>
      <c r="V6" s="641"/>
      <c r="W6" s="641"/>
      <c r="X6" s="641"/>
      <c r="Y6" s="641"/>
      <c r="Z6" s="641"/>
      <c r="AA6" s="641"/>
      <c r="AB6" s="641"/>
      <c r="AC6" s="641"/>
      <c r="AD6" s="641"/>
      <c r="AE6" s="289"/>
      <c r="AF6" s="289"/>
      <c r="AG6" s="289"/>
      <c r="AH6" s="289"/>
      <c r="AI6" s="289"/>
      <c r="AJ6" s="289"/>
      <c r="AK6" s="289"/>
      <c r="AL6" s="289"/>
    </row>
    <row r="7" spans="1:38" x14ac:dyDescent="0.25">
      <c r="A7" s="211" t="s">
        <v>236</v>
      </c>
      <c r="B7" s="212">
        <v>127.03299999999999</v>
      </c>
      <c r="C7" s="92">
        <v>22.047049586776858</v>
      </c>
      <c r="D7" s="92">
        <v>60.015850413223141</v>
      </c>
      <c r="E7" s="92">
        <v>44.970099999999988</v>
      </c>
      <c r="F7" s="640"/>
      <c r="G7" s="640"/>
      <c r="N7" s="641"/>
      <c r="O7" s="641"/>
      <c r="P7" s="641"/>
      <c r="Q7" s="641"/>
      <c r="R7" s="641"/>
      <c r="S7" s="641"/>
      <c r="T7" s="641"/>
      <c r="U7" s="641"/>
      <c r="V7" s="641"/>
      <c r="W7" s="641"/>
      <c r="X7" s="641"/>
      <c r="Y7" s="641"/>
      <c r="Z7" s="641"/>
      <c r="AA7" s="641"/>
      <c r="AB7" s="641"/>
      <c r="AC7" s="641"/>
      <c r="AD7" s="641"/>
      <c r="AE7" s="289"/>
      <c r="AF7" s="289"/>
      <c r="AG7" s="289"/>
      <c r="AH7" s="289"/>
      <c r="AI7" s="289"/>
      <c r="AJ7" s="289"/>
      <c r="AK7" s="289"/>
      <c r="AL7" s="289"/>
    </row>
    <row r="8" spans="1:38" x14ac:dyDescent="0.25">
      <c r="A8" s="211" t="s">
        <v>277</v>
      </c>
      <c r="B8" s="212">
        <v>89.440126802331548</v>
      </c>
      <c r="C8" s="92">
        <v>14.906687800388594</v>
      </c>
      <c r="D8" s="92">
        <v>36.302229266796211</v>
      </c>
      <c r="E8" s="92">
        <v>38.231209735146741</v>
      </c>
      <c r="F8" s="640"/>
      <c r="G8" s="640"/>
      <c r="N8" s="641"/>
      <c r="O8" s="641"/>
      <c r="P8" s="641"/>
      <c r="Q8" s="641"/>
      <c r="R8" s="641"/>
      <c r="S8" s="641"/>
      <c r="T8" s="641"/>
      <c r="U8" s="641"/>
      <c r="V8" s="641"/>
      <c r="W8" s="641"/>
      <c r="X8" s="641"/>
      <c r="Y8" s="641"/>
      <c r="Z8" s="641"/>
      <c r="AA8" s="641"/>
      <c r="AB8" s="641"/>
      <c r="AC8" s="641"/>
      <c r="AD8" s="641"/>
      <c r="AE8" s="289"/>
      <c r="AF8" s="289"/>
      <c r="AG8" s="289"/>
      <c r="AH8" s="289"/>
      <c r="AI8" s="289"/>
      <c r="AJ8" s="289"/>
      <c r="AK8" s="289"/>
      <c r="AL8" s="289"/>
    </row>
    <row r="9" spans="1:38" x14ac:dyDescent="0.25">
      <c r="A9" s="211" t="s">
        <v>278</v>
      </c>
      <c r="B9" s="212">
        <v>106.48805</v>
      </c>
      <c r="C9" s="92">
        <v>17.002293697478994</v>
      </c>
      <c r="D9" s="92">
        <v>43.969856302521009</v>
      </c>
      <c r="E9" s="92">
        <v>45.515900000000002</v>
      </c>
      <c r="F9" s="640"/>
      <c r="G9" s="640"/>
    </row>
    <row r="10" spans="1:38" x14ac:dyDescent="0.25">
      <c r="A10" s="211" t="s">
        <v>279</v>
      </c>
      <c r="B10" s="212">
        <v>119.86087972817128</v>
      </c>
      <c r="C10" s="92">
        <v>23.972175945634255</v>
      </c>
      <c r="D10" s="92">
        <v>51.191754509448394</v>
      </c>
      <c r="E10" s="92">
        <v>44.696949273088634</v>
      </c>
      <c r="F10" s="640"/>
      <c r="G10" s="640"/>
    </row>
    <row r="11" spans="1:38" x14ac:dyDescent="0.25">
      <c r="A11" s="211" t="s">
        <v>280</v>
      </c>
      <c r="B11" s="212">
        <v>145.85638233305244</v>
      </c>
      <c r="C11" s="92">
        <v>29.171276466610486</v>
      </c>
      <c r="D11" s="92">
        <v>62.037691026138695</v>
      </c>
      <c r="E11" s="92">
        <v>54.647414840303256</v>
      </c>
      <c r="F11" s="640"/>
      <c r="G11" s="640"/>
    </row>
    <row r="12" spans="1:38" x14ac:dyDescent="0.25">
      <c r="A12" s="211" t="s">
        <v>281</v>
      </c>
      <c r="B12" s="212">
        <v>117.41500000000001</v>
      </c>
      <c r="C12" s="92">
        <v>19.569166666666671</v>
      </c>
      <c r="D12" s="92">
        <v>54.364883333333339</v>
      </c>
      <c r="E12" s="92">
        <v>43.48095</v>
      </c>
      <c r="F12" s="640"/>
      <c r="G12" s="640"/>
    </row>
    <row r="13" spans="1:38" x14ac:dyDescent="0.25">
      <c r="A13" s="211" t="s">
        <v>282</v>
      </c>
      <c r="B13" s="212">
        <v>98.531399999999991</v>
      </c>
      <c r="C13" s="92">
        <v>17.767957377049179</v>
      </c>
      <c r="D13" s="92">
        <v>44.549092622950816</v>
      </c>
      <c r="E13" s="92">
        <v>36.214349999999996</v>
      </c>
      <c r="F13" s="640"/>
      <c r="G13" s="640"/>
    </row>
    <row r="14" spans="1:38" x14ac:dyDescent="0.25">
      <c r="A14" s="211" t="s">
        <v>206</v>
      </c>
      <c r="B14" s="212">
        <v>123.425</v>
      </c>
      <c r="C14" s="92">
        <v>20.570833333333336</v>
      </c>
      <c r="D14" s="92">
        <v>56.299666666666653</v>
      </c>
      <c r="E14" s="92">
        <v>46.554499999999997</v>
      </c>
      <c r="F14" s="640"/>
      <c r="G14" s="640"/>
    </row>
    <row r="15" spans="1:38" x14ac:dyDescent="0.25">
      <c r="A15" s="211" t="s">
        <v>283</v>
      </c>
      <c r="B15" s="212">
        <v>139.17000000000002</v>
      </c>
      <c r="C15" s="92">
        <v>26.936129032258069</v>
      </c>
      <c r="D15" s="92">
        <v>72.191970967741952</v>
      </c>
      <c r="E15" s="92">
        <v>40.041899999999998</v>
      </c>
      <c r="F15" s="640"/>
      <c r="G15" s="640"/>
    </row>
    <row r="16" spans="1:38" x14ac:dyDescent="0.25">
      <c r="A16" s="211" t="s">
        <v>237</v>
      </c>
      <c r="B16" s="213">
        <v>134.51195000000001</v>
      </c>
      <c r="C16" s="200">
        <v>22.418658333333337</v>
      </c>
      <c r="D16" s="200">
        <v>69.129991666666669</v>
      </c>
      <c r="E16" s="200">
        <v>42.963299999999997</v>
      </c>
      <c r="F16" s="640"/>
      <c r="G16" s="640"/>
    </row>
    <row r="17" spans="1:13" x14ac:dyDescent="0.25">
      <c r="A17" s="211" t="s">
        <v>238</v>
      </c>
      <c r="B17" s="212">
        <v>142.35</v>
      </c>
      <c r="C17" s="92">
        <v>27.551612903225802</v>
      </c>
      <c r="D17" s="92">
        <v>70.920687096774188</v>
      </c>
      <c r="E17" s="92">
        <v>43.877700000000004</v>
      </c>
      <c r="F17" s="640"/>
      <c r="G17" s="640"/>
    </row>
    <row r="18" spans="1:13" x14ac:dyDescent="0.25">
      <c r="A18" s="211" t="s">
        <v>284</v>
      </c>
      <c r="B18" s="212">
        <v>102.29852358495249</v>
      </c>
      <c r="C18" s="92">
        <v>21.748505014123758</v>
      </c>
      <c r="D18" s="92">
        <v>36.129863877617566</v>
      </c>
      <c r="E18" s="92">
        <v>44.420154693211167</v>
      </c>
      <c r="F18" s="640"/>
      <c r="G18" s="640"/>
    </row>
    <row r="19" spans="1:13" x14ac:dyDescent="0.25">
      <c r="A19" s="3" t="s">
        <v>285</v>
      </c>
      <c r="B19" s="212">
        <v>126.221</v>
      </c>
      <c r="C19" s="92">
        <v>23.602300813008132</v>
      </c>
      <c r="D19" s="92">
        <v>62.24009918699187</v>
      </c>
      <c r="E19" s="92">
        <v>40.378600000000006</v>
      </c>
      <c r="F19" s="640"/>
      <c r="G19" s="640"/>
    </row>
    <row r="20" spans="1:13" x14ac:dyDescent="0.25">
      <c r="A20" s="3" t="s">
        <v>207</v>
      </c>
      <c r="B20" s="212">
        <v>140.87334999999999</v>
      </c>
      <c r="C20" s="92">
        <v>25.403390983606556</v>
      </c>
      <c r="D20" s="92">
        <v>72.839659016393426</v>
      </c>
      <c r="E20" s="92">
        <v>42.630299999999998</v>
      </c>
      <c r="F20" s="640"/>
      <c r="G20" s="640"/>
    </row>
    <row r="21" spans="1:13" x14ac:dyDescent="0.25">
      <c r="A21" s="3" t="s">
        <v>286</v>
      </c>
      <c r="B21" s="212">
        <v>112.7071</v>
      </c>
      <c r="C21" s="92">
        <v>19.560736363636362</v>
      </c>
      <c r="D21" s="92">
        <v>51.99821363636363</v>
      </c>
      <c r="E21" s="92">
        <v>41.148150000000001</v>
      </c>
      <c r="F21" s="640"/>
      <c r="G21" s="640"/>
    </row>
    <row r="22" spans="1:13" x14ac:dyDescent="0.25">
      <c r="A22" s="199" t="s">
        <v>287</v>
      </c>
      <c r="B22" s="212">
        <v>108.09765</v>
      </c>
      <c r="C22" s="92">
        <v>18.76074917355372</v>
      </c>
      <c r="D22" s="92">
        <v>46.600200826446283</v>
      </c>
      <c r="E22" s="92">
        <v>42.736699999999999</v>
      </c>
      <c r="F22" s="640"/>
      <c r="G22" s="640"/>
    </row>
    <row r="23" spans="1:13" x14ac:dyDescent="0.25">
      <c r="A23" s="199" t="s">
        <v>288</v>
      </c>
      <c r="B23" s="214">
        <v>106.38499999999999</v>
      </c>
      <c r="C23" s="215">
        <v>15.457649572649572</v>
      </c>
      <c r="D23" s="215">
        <v>47.209350427350415</v>
      </c>
      <c r="E23" s="215">
        <v>43.718000000000004</v>
      </c>
      <c r="F23" s="640"/>
      <c r="G23" s="640"/>
    </row>
    <row r="24" spans="1:13" x14ac:dyDescent="0.25">
      <c r="A24" s="199" t="s">
        <v>289</v>
      </c>
      <c r="B24" s="214">
        <v>134</v>
      </c>
      <c r="C24" s="215">
        <v>20.440677966101696</v>
      </c>
      <c r="D24" s="215">
        <v>54.938322033898295</v>
      </c>
      <c r="E24" s="215">
        <v>58.621000000000002</v>
      </c>
      <c r="F24" s="640"/>
      <c r="G24" s="640"/>
    </row>
    <row r="25" spans="1:13" x14ac:dyDescent="0.25">
      <c r="A25" s="199" t="s">
        <v>560</v>
      </c>
      <c r="B25" s="214">
        <v>154.81</v>
      </c>
      <c r="C25" s="215">
        <v>26.867851239669424</v>
      </c>
      <c r="D25" s="215">
        <v>80.832898760330593</v>
      </c>
      <c r="E25" s="215">
        <v>47.109249999999989</v>
      </c>
      <c r="F25" s="640"/>
      <c r="G25" s="640"/>
    </row>
    <row r="26" spans="1:13" x14ac:dyDescent="0.25">
      <c r="A26" s="3" t="s">
        <v>290</v>
      </c>
      <c r="B26" s="214">
        <v>101.61937410778215</v>
      </c>
      <c r="C26" s="215">
        <v>19.00199678438203</v>
      </c>
      <c r="D26" s="215">
        <v>37.586002269184235</v>
      </c>
      <c r="E26" s="215">
        <v>45.031375054215886</v>
      </c>
      <c r="F26" s="640"/>
      <c r="G26" s="640"/>
    </row>
    <row r="27" spans="1:13" x14ac:dyDescent="0.25">
      <c r="A27" s="199" t="s">
        <v>239</v>
      </c>
      <c r="B27" s="214">
        <v>139.42500000000001</v>
      </c>
      <c r="C27" s="215">
        <v>26.071341463414637</v>
      </c>
      <c r="D27" s="215">
        <v>66.729008536585368</v>
      </c>
      <c r="E27" s="215">
        <v>46.624650000000003</v>
      </c>
      <c r="F27" s="640"/>
      <c r="G27" s="640"/>
    </row>
    <row r="28" spans="1:13" x14ac:dyDescent="0.25">
      <c r="A28" s="199" t="s">
        <v>562</v>
      </c>
      <c r="B28" s="212">
        <v>105.6575036210626</v>
      </c>
      <c r="C28" s="92">
        <v>18.337252694564583</v>
      </c>
      <c r="D28" s="92">
        <v>48.753219568852245</v>
      </c>
      <c r="E28" s="92">
        <v>38.567031357645774</v>
      </c>
      <c r="F28" s="640"/>
      <c r="G28" s="640"/>
    </row>
    <row r="29" spans="1:13" x14ac:dyDescent="0.25">
      <c r="A29" s="3" t="s">
        <v>291</v>
      </c>
      <c r="B29" s="214">
        <v>96.720527383450246</v>
      </c>
      <c r="C29" s="215">
        <v>15.442773279710545</v>
      </c>
      <c r="D29" s="215">
        <v>36.397856743065098</v>
      </c>
      <c r="E29" s="215">
        <v>44.879897360674605</v>
      </c>
      <c r="F29" s="640"/>
      <c r="G29" s="640"/>
    </row>
    <row r="30" spans="1:13" x14ac:dyDescent="0.25">
      <c r="A30" s="695" t="s">
        <v>240</v>
      </c>
      <c r="B30" s="212">
        <v>138.38753220256049</v>
      </c>
      <c r="C30" s="92">
        <v>27.677506440512097</v>
      </c>
      <c r="D30" s="92">
        <v>64.467380359070802</v>
      </c>
      <c r="E30" s="92">
        <v>46.242645402977601</v>
      </c>
      <c r="F30" s="640"/>
      <c r="G30" s="640"/>
    </row>
    <row r="31" spans="1:13" x14ac:dyDescent="0.25">
      <c r="A31" s="696" t="s">
        <v>292</v>
      </c>
      <c r="B31" s="697">
        <v>126.86643292602268</v>
      </c>
      <c r="C31" s="697">
        <v>22.418913904304514</v>
      </c>
      <c r="D31" s="697">
        <v>60.058054556541194</v>
      </c>
      <c r="E31" s="697">
        <v>44.389464465176971</v>
      </c>
      <c r="F31" s="640"/>
      <c r="G31" s="640"/>
    </row>
    <row r="32" spans="1:13" x14ac:dyDescent="0.25">
      <c r="A32" s="694" t="s">
        <v>293</v>
      </c>
      <c r="B32" s="693">
        <v>130.9783583679889</v>
      </c>
      <c r="C32" s="693">
        <v>22.590344039078225</v>
      </c>
      <c r="D32" s="693">
        <v>64.183655798525081</v>
      </c>
      <c r="E32" s="693">
        <v>44.204358530385591</v>
      </c>
      <c r="F32" s="640"/>
      <c r="G32" s="640"/>
      <c r="M32" s="641"/>
    </row>
    <row r="33" spans="1:13" x14ac:dyDescent="0.25">
      <c r="A33" s="692" t="s">
        <v>294</v>
      </c>
      <c r="B33" s="698">
        <v>12.766637631322226</v>
      </c>
      <c r="C33" s="698">
        <v>2.0742602748633452</v>
      </c>
      <c r="D33" s="698">
        <v>16.772341749406607</v>
      </c>
      <c r="E33" s="698">
        <v>-6.0799643929477369</v>
      </c>
      <c r="F33" s="640"/>
      <c r="G33" s="640"/>
      <c r="M33" s="641"/>
    </row>
    <row r="34" spans="1:13" x14ac:dyDescent="0.25">
      <c r="A34" s="80"/>
      <c r="B34" s="3"/>
      <c r="C34" s="3"/>
      <c r="D34" s="3"/>
      <c r="E34" s="55" t="s">
        <v>588</v>
      </c>
    </row>
    <row r="35" spans="1:13" s="1" customFormat="1" x14ac:dyDescent="0.25">
      <c r="B35" s="640"/>
      <c r="C35" s="640"/>
      <c r="D35" s="640"/>
      <c r="E35" s="640"/>
    </row>
    <row r="36" spans="1:13" s="1" customFormat="1" x14ac:dyDescent="0.25"/>
    <row r="37" spans="1:13" s="1" customFormat="1" x14ac:dyDescent="0.25"/>
    <row r="38" spans="1:13" s="1" customFormat="1" x14ac:dyDescent="0.25"/>
    <row r="39" spans="1:13" s="1" customFormat="1" x14ac:dyDescent="0.25"/>
    <row r="40" spans="1:13" s="1" customFormat="1" x14ac:dyDescent="0.25"/>
    <row r="41" spans="1:13" s="1" customFormat="1" x14ac:dyDescent="0.25"/>
    <row r="42" spans="1:13" s="1" customFormat="1" x14ac:dyDescent="0.25"/>
    <row r="43" spans="1:13" s="1" customFormat="1" x14ac:dyDescent="0.25"/>
    <row r="44" spans="1:13" s="1" customFormat="1" x14ac:dyDescent="0.25"/>
    <row r="45" spans="1:13" s="1" customFormat="1" x14ac:dyDescent="0.25"/>
    <row r="46" spans="1:13" s="1" customFormat="1" x14ac:dyDescent="0.25"/>
    <row r="47" spans="1:13" s="1" customFormat="1" x14ac:dyDescent="0.25"/>
    <row r="48" spans="1: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3.8" x14ac:dyDescent="0.25"/>
  <cols>
    <col min="1" max="1" width="22.59765625" bestFit="1" customWidth="1"/>
    <col min="6" max="6" width="11" style="1"/>
    <col min="7" max="7" width="17.796875" style="1" bestFit="1" customWidth="1"/>
    <col min="8" max="32" width="11" style="1"/>
  </cols>
  <sheetData>
    <row r="1" spans="1:36" x14ac:dyDescent="0.25">
      <c r="A1" s="770" t="s">
        <v>295</v>
      </c>
      <c r="B1" s="770"/>
      <c r="C1" s="770"/>
      <c r="D1" s="3"/>
      <c r="E1" s="3"/>
    </row>
    <row r="2" spans="1:36" x14ac:dyDescent="0.25">
      <c r="A2" s="771"/>
      <c r="B2" s="770"/>
      <c r="C2" s="770"/>
      <c r="D2" s="3"/>
      <c r="E2" s="55" t="s">
        <v>264</v>
      </c>
    </row>
    <row r="3" spans="1:36" x14ac:dyDescent="0.25">
      <c r="A3" s="57"/>
      <c r="B3" s="207" t="s">
        <v>270</v>
      </c>
      <c r="C3" s="207" t="s">
        <v>271</v>
      </c>
      <c r="D3" s="207" t="s">
        <v>272</v>
      </c>
      <c r="E3" s="207" t="s">
        <v>273</v>
      </c>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290"/>
      <c r="AH3" s="290"/>
      <c r="AI3" s="290"/>
      <c r="AJ3" s="290"/>
    </row>
    <row r="4" spans="1:36" x14ac:dyDescent="0.25">
      <c r="A4" s="208" t="s">
        <v>274</v>
      </c>
      <c r="B4" s="209">
        <v>106.48971158000001</v>
      </c>
      <c r="C4" s="210">
        <v>18.481685480826449</v>
      </c>
      <c r="D4" s="210">
        <v>38.042314062506904</v>
      </c>
      <c r="E4" s="210">
        <v>49.965712036666652</v>
      </c>
      <c r="F4" s="640"/>
      <c r="G4" s="640"/>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289"/>
      <c r="AH4" s="289"/>
      <c r="AI4" s="289"/>
      <c r="AJ4" s="289"/>
    </row>
    <row r="5" spans="1:36" x14ac:dyDescent="0.25">
      <c r="A5" s="211" t="s">
        <v>275</v>
      </c>
      <c r="B5" s="212">
        <v>108.86500000000001</v>
      </c>
      <c r="C5" s="92">
        <v>17.381806722689078</v>
      </c>
      <c r="D5" s="92">
        <v>44.673893277310931</v>
      </c>
      <c r="E5" s="92">
        <v>46.8093</v>
      </c>
      <c r="G5" s="640"/>
      <c r="H5" s="642"/>
      <c r="I5" s="642"/>
      <c r="J5" s="642"/>
      <c r="K5" s="642"/>
      <c r="L5" s="641"/>
      <c r="M5" s="641"/>
      <c r="N5" s="641"/>
      <c r="O5" s="641"/>
      <c r="P5" s="641"/>
      <c r="Q5" s="641"/>
      <c r="R5" s="641"/>
      <c r="S5" s="641"/>
      <c r="T5" s="641"/>
      <c r="U5" s="641"/>
      <c r="V5" s="641"/>
      <c r="W5" s="641"/>
      <c r="X5" s="641"/>
      <c r="Y5" s="641"/>
      <c r="Z5" s="641"/>
      <c r="AA5" s="641"/>
      <c r="AB5" s="641"/>
      <c r="AC5" s="641"/>
      <c r="AD5" s="641"/>
      <c r="AE5" s="641"/>
      <c r="AF5" s="641"/>
      <c r="AG5" s="289"/>
      <c r="AH5" s="289"/>
      <c r="AI5" s="289"/>
      <c r="AJ5" s="289"/>
    </row>
    <row r="6" spans="1:36" x14ac:dyDescent="0.25">
      <c r="A6" s="211" t="s">
        <v>276</v>
      </c>
      <c r="B6" s="212">
        <v>103.715</v>
      </c>
      <c r="C6" s="92">
        <v>17.285833333333336</v>
      </c>
      <c r="D6" s="92">
        <v>40.513216666666665</v>
      </c>
      <c r="E6" s="92">
        <v>45.915950000000002</v>
      </c>
      <c r="G6" s="640"/>
      <c r="L6" s="641"/>
      <c r="M6" s="641"/>
      <c r="N6" s="641"/>
      <c r="O6" s="641"/>
      <c r="P6" s="641"/>
      <c r="Q6" s="641"/>
      <c r="R6" s="641"/>
      <c r="S6" s="641"/>
      <c r="T6" s="641"/>
      <c r="U6" s="641"/>
      <c r="V6" s="641"/>
      <c r="W6" s="641"/>
      <c r="X6" s="641"/>
      <c r="Y6" s="641"/>
      <c r="Z6" s="641"/>
      <c r="AA6" s="641"/>
      <c r="AB6" s="641"/>
      <c r="AC6" s="641"/>
      <c r="AD6" s="641"/>
      <c r="AE6" s="641"/>
      <c r="AF6" s="641"/>
      <c r="AG6" s="289"/>
      <c r="AH6" s="289"/>
      <c r="AI6" s="289"/>
      <c r="AJ6" s="289"/>
    </row>
    <row r="7" spans="1:36" x14ac:dyDescent="0.25">
      <c r="A7" s="211" t="s">
        <v>236</v>
      </c>
      <c r="B7" s="212">
        <v>129.77199999999999</v>
      </c>
      <c r="C7" s="92">
        <v>22.522413223140497</v>
      </c>
      <c r="D7" s="92">
        <v>60.016036776859487</v>
      </c>
      <c r="E7" s="92">
        <v>47.233550000000001</v>
      </c>
      <c r="G7" s="640"/>
      <c r="L7" s="642"/>
      <c r="M7" s="642"/>
      <c r="N7" s="642"/>
      <c r="O7" s="642"/>
      <c r="P7" s="642"/>
      <c r="Q7" s="642"/>
      <c r="R7" s="642"/>
      <c r="S7" s="642"/>
      <c r="T7" s="642"/>
      <c r="U7" s="642"/>
      <c r="V7" s="642"/>
      <c r="W7" s="642"/>
      <c r="X7" s="642"/>
      <c r="Y7" s="642"/>
      <c r="Z7" s="642"/>
      <c r="AA7" s="642"/>
      <c r="AB7" s="642"/>
      <c r="AC7" s="642"/>
      <c r="AD7" s="642"/>
      <c r="AE7" s="642"/>
      <c r="AF7" s="642"/>
      <c r="AG7" s="291"/>
      <c r="AH7" s="291"/>
      <c r="AI7" s="291"/>
      <c r="AJ7" s="291"/>
    </row>
    <row r="8" spans="1:36" x14ac:dyDescent="0.25">
      <c r="A8" s="211" t="s">
        <v>277</v>
      </c>
      <c r="B8" s="212">
        <v>87.778658349524477</v>
      </c>
      <c r="C8" s="92">
        <v>14.629776391587415</v>
      </c>
      <c r="D8" s="92">
        <v>33.029851382213593</v>
      </c>
      <c r="E8" s="92">
        <v>40.119030575723471</v>
      </c>
      <c r="G8" s="640"/>
    </row>
    <row r="9" spans="1:36" x14ac:dyDescent="0.25">
      <c r="A9" s="211" t="s">
        <v>278</v>
      </c>
      <c r="B9" s="212">
        <v>108.09824999999998</v>
      </c>
      <c r="C9" s="92">
        <v>17.259384453781511</v>
      </c>
      <c r="D9" s="92">
        <v>41.06986554621848</v>
      </c>
      <c r="E9" s="92">
        <v>49.768999999999991</v>
      </c>
      <c r="G9" s="640"/>
    </row>
    <row r="10" spans="1:36" x14ac:dyDescent="0.25">
      <c r="A10" s="211" t="s">
        <v>279</v>
      </c>
      <c r="B10" s="212">
        <v>116.69520974395036</v>
      </c>
      <c r="C10" s="92">
        <v>23.339041948790072</v>
      </c>
      <c r="D10" s="92">
        <v>40.582064455676573</v>
      </c>
      <c r="E10" s="92">
        <v>52.774103339483716</v>
      </c>
      <c r="G10" s="640"/>
    </row>
    <row r="11" spans="1:36" x14ac:dyDescent="0.25">
      <c r="A11" s="211" t="s">
        <v>280</v>
      </c>
      <c r="B11" s="212">
        <v>122.61078066912617</v>
      </c>
      <c r="C11" s="92">
        <v>24.522156133825234</v>
      </c>
      <c r="D11" s="92">
        <v>43.1993018516429</v>
      </c>
      <c r="E11" s="92">
        <v>54.889322683658044</v>
      </c>
      <c r="G11" s="640"/>
    </row>
    <row r="12" spans="1:36" x14ac:dyDescent="0.25">
      <c r="A12" s="211" t="s">
        <v>281</v>
      </c>
      <c r="B12" s="212">
        <v>103.965</v>
      </c>
      <c r="C12" s="92">
        <v>17.327500000000004</v>
      </c>
      <c r="D12" s="92">
        <v>39.765000000000001</v>
      </c>
      <c r="E12" s="92">
        <v>46.872500000000002</v>
      </c>
      <c r="G12" s="640"/>
    </row>
    <row r="13" spans="1:36" x14ac:dyDescent="0.25">
      <c r="A13" s="211" t="s">
        <v>282</v>
      </c>
      <c r="B13" s="212">
        <v>104.32904999999998</v>
      </c>
      <c r="C13" s="92">
        <v>18.813435245901637</v>
      </c>
      <c r="D13" s="92">
        <v>46.394364754098355</v>
      </c>
      <c r="E13" s="92">
        <v>39.121249999999996</v>
      </c>
      <c r="G13" s="640"/>
    </row>
    <row r="14" spans="1:36" x14ac:dyDescent="0.25">
      <c r="A14" s="211" t="s">
        <v>206</v>
      </c>
      <c r="B14" s="212">
        <v>101.52500000000001</v>
      </c>
      <c r="C14" s="92">
        <v>16.920833333333338</v>
      </c>
      <c r="D14" s="92">
        <v>37.20001666666667</v>
      </c>
      <c r="E14" s="92">
        <v>47.404150000000001</v>
      </c>
      <c r="G14" s="640"/>
    </row>
    <row r="15" spans="1:36" x14ac:dyDescent="0.25">
      <c r="A15" s="211" t="s">
        <v>283</v>
      </c>
      <c r="B15" s="212">
        <v>124.33499999999999</v>
      </c>
      <c r="C15" s="92">
        <v>24.064838709677417</v>
      </c>
      <c r="D15" s="92">
        <v>51.281811290322565</v>
      </c>
      <c r="E15" s="92">
        <v>48.988350000000004</v>
      </c>
      <c r="G15" s="640"/>
    </row>
    <row r="16" spans="1:36" x14ac:dyDescent="0.25">
      <c r="A16" s="211" t="s">
        <v>237</v>
      </c>
      <c r="B16" s="213">
        <v>124.62334999999999</v>
      </c>
      <c r="C16" s="200">
        <v>20.770558333333334</v>
      </c>
      <c r="D16" s="200">
        <v>60.910041666666665</v>
      </c>
      <c r="E16" s="200">
        <v>42.942749999999997</v>
      </c>
      <c r="G16" s="640"/>
    </row>
    <row r="17" spans="1:11" x14ac:dyDescent="0.25">
      <c r="A17" s="211" t="s">
        <v>238</v>
      </c>
      <c r="B17" s="212">
        <v>114.69500000000001</v>
      </c>
      <c r="C17" s="92">
        <v>22.199032258064516</v>
      </c>
      <c r="D17" s="92">
        <v>41.864617741935476</v>
      </c>
      <c r="E17" s="92">
        <v>50.631350000000005</v>
      </c>
      <c r="G17" s="640"/>
    </row>
    <row r="18" spans="1:11" x14ac:dyDescent="0.25">
      <c r="A18" s="211" t="s">
        <v>284</v>
      </c>
      <c r="B18" s="212">
        <v>107.46148765731955</v>
      </c>
      <c r="C18" s="92">
        <v>22.846143045256913</v>
      </c>
      <c r="D18" s="92">
        <v>34.755673279054534</v>
      </c>
      <c r="E18" s="92">
        <v>49.859671333008102</v>
      </c>
      <c r="G18" s="640"/>
    </row>
    <row r="19" spans="1:11" x14ac:dyDescent="0.25">
      <c r="A19" s="3" t="s">
        <v>285</v>
      </c>
      <c r="B19" s="212">
        <v>116.83599999999998</v>
      </c>
      <c r="C19" s="92">
        <v>21.847382113821137</v>
      </c>
      <c r="D19" s="92">
        <v>51.967967886178855</v>
      </c>
      <c r="E19" s="92">
        <v>43.020649999999996</v>
      </c>
      <c r="G19" s="640"/>
    </row>
    <row r="20" spans="1:11" x14ac:dyDescent="0.25">
      <c r="A20" s="3" t="s">
        <v>207</v>
      </c>
      <c r="B20" s="212">
        <v>128.28100000000001</v>
      </c>
      <c r="C20" s="92">
        <v>23.132639344262298</v>
      </c>
      <c r="D20" s="92">
        <v>61.739860655737715</v>
      </c>
      <c r="E20" s="92">
        <v>43.408499999999989</v>
      </c>
      <c r="G20" s="640"/>
    </row>
    <row r="21" spans="1:11" x14ac:dyDescent="0.25">
      <c r="A21" s="3" t="s">
        <v>286</v>
      </c>
      <c r="B21" s="212">
        <v>99.616500000000002</v>
      </c>
      <c r="C21" s="92">
        <v>17.288814049586776</v>
      </c>
      <c r="D21" s="92">
        <v>42.59833595041323</v>
      </c>
      <c r="E21" s="92">
        <v>39.729349999999997</v>
      </c>
      <c r="G21" s="640"/>
    </row>
    <row r="22" spans="1:11" x14ac:dyDescent="0.25">
      <c r="A22" s="199" t="s">
        <v>287</v>
      </c>
      <c r="B22" s="212">
        <v>98.292400000000015</v>
      </c>
      <c r="C22" s="92">
        <v>17.059011570247936</v>
      </c>
      <c r="D22" s="92">
        <v>37.200038429752084</v>
      </c>
      <c r="E22" s="92">
        <v>44.033349999999999</v>
      </c>
      <c r="G22" s="640"/>
    </row>
    <row r="23" spans="1:11" x14ac:dyDescent="0.25">
      <c r="A23" s="199" t="s">
        <v>288</v>
      </c>
      <c r="B23" s="214">
        <v>97.5</v>
      </c>
      <c r="C23" s="215">
        <v>14.16666666666667</v>
      </c>
      <c r="D23" s="215">
        <v>35.500333333333323</v>
      </c>
      <c r="E23" s="215">
        <v>47.833000000000006</v>
      </c>
      <c r="G23" s="640"/>
    </row>
    <row r="24" spans="1:11" x14ac:dyDescent="0.25">
      <c r="A24" s="199" t="s">
        <v>289</v>
      </c>
      <c r="B24" s="214">
        <v>121</v>
      </c>
      <c r="C24" s="215">
        <v>18.457627118644066</v>
      </c>
      <c r="D24" s="215">
        <v>47.240372881355938</v>
      </c>
      <c r="E24" s="215">
        <v>55.302</v>
      </c>
      <c r="G24" s="640"/>
    </row>
    <row r="25" spans="1:11" x14ac:dyDescent="0.25">
      <c r="A25" s="199" t="s">
        <v>560</v>
      </c>
      <c r="B25" s="214">
        <v>122.58</v>
      </c>
      <c r="C25" s="215">
        <v>21.274214876033056</v>
      </c>
      <c r="D25" s="215">
        <v>51.162085123966932</v>
      </c>
      <c r="E25" s="215">
        <v>50.143700000000003</v>
      </c>
      <c r="G25" s="640"/>
    </row>
    <row r="26" spans="1:11" x14ac:dyDescent="0.25">
      <c r="A26" s="3" t="s">
        <v>290</v>
      </c>
      <c r="B26" s="214">
        <v>100.6156921347157</v>
      </c>
      <c r="C26" s="215">
        <v>18.814316415434647</v>
      </c>
      <c r="D26" s="215">
        <v>33.073590462972604</v>
      </c>
      <c r="E26" s="215">
        <v>48.727785256308451</v>
      </c>
      <c r="G26" s="640"/>
    </row>
    <row r="27" spans="1:11" x14ac:dyDescent="0.25">
      <c r="A27" s="199" t="s">
        <v>239</v>
      </c>
      <c r="B27" s="214">
        <v>124.18499999999999</v>
      </c>
      <c r="C27" s="215">
        <v>23.221585365853656</v>
      </c>
      <c r="D27" s="215">
        <v>51.260064634146332</v>
      </c>
      <c r="E27" s="215">
        <v>49.70335</v>
      </c>
      <c r="G27" s="640"/>
    </row>
    <row r="28" spans="1:11" x14ac:dyDescent="0.25">
      <c r="A28" s="199" t="s">
        <v>562</v>
      </c>
      <c r="B28" s="212">
        <v>103.94019681280061</v>
      </c>
      <c r="C28" s="92">
        <v>18.039207711312503</v>
      </c>
      <c r="D28" s="92">
        <v>41.576926406118815</v>
      </c>
      <c r="E28" s="92">
        <v>44.324062695369292</v>
      </c>
      <c r="G28" s="640"/>
    </row>
    <row r="29" spans="1:11" x14ac:dyDescent="0.25">
      <c r="A29" s="3" t="s">
        <v>291</v>
      </c>
      <c r="B29" s="214">
        <v>95.203778947730527</v>
      </c>
      <c r="C29" s="215">
        <v>15.200603361402356</v>
      </c>
      <c r="D29" s="215">
        <v>33.358536206470411</v>
      </c>
      <c r="E29" s="215">
        <v>46.644639379857757</v>
      </c>
      <c r="G29" s="640"/>
    </row>
    <row r="30" spans="1:11" x14ac:dyDescent="0.25">
      <c r="A30" s="695" t="s">
        <v>240</v>
      </c>
      <c r="B30" s="212">
        <v>139.354183230253</v>
      </c>
      <c r="C30" s="92">
        <v>27.870836646050599</v>
      </c>
      <c r="D30" s="92">
        <v>46.121719487658162</v>
      </c>
      <c r="E30" s="92">
        <v>65.36162709654424</v>
      </c>
      <c r="G30" s="640"/>
    </row>
    <row r="31" spans="1:11" x14ac:dyDescent="0.25">
      <c r="A31" s="696" t="s">
        <v>292</v>
      </c>
      <c r="B31" s="697">
        <v>114.24531163443876</v>
      </c>
      <c r="C31" s="697">
        <v>20.18860108565061</v>
      </c>
      <c r="D31" s="697">
        <v>47.310557759296195</v>
      </c>
      <c r="E31" s="697">
        <v>46.746152789491966</v>
      </c>
      <c r="G31" s="640"/>
    </row>
    <row r="32" spans="1:11" x14ac:dyDescent="0.25">
      <c r="A32" s="694" t="s">
        <v>293</v>
      </c>
      <c r="B32" s="693">
        <v>115.94411070277086</v>
      </c>
      <c r="C32" s="693">
        <v>19.997329197864659</v>
      </c>
      <c r="D32" s="693">
        <v>49.958187727734042</v>
      </c>
      <c r="E32" s="693">
        <v>45.988593777172156</v>
      </c>
      <c r="G32" s="640"/>
      <c r="H32" s="641"/>
      <c r="I32" s="641"/>
      <c r="J32" s="641"/>
      <c r="K32" s="641"/>
    </row>
    <row r="33" spans="1:11" x14ac:dyDescent="0.25">
      <c r="A33" s="692" t="s">
        <v>294</v>
      </c>
      <c r="B33" s="698">
        <v>9.4543991227708517</v>
      </c>
      <c r="C33" s="698">
        <v>1.5156437170382091</v>
      </c>
      <c r="D33" s="698">
        <v>11.915873665227139</v>
      </c>
      <c r="E33" s="698">
        <v>-3.977118259494496</v>
      </c>
      <c r="G33" s="640"/>
      <c r="H33" s="641"/>
      <c r="I33" s="641"/>
      <c r="J33" s="641"/>
      <c r="K33" s="641"/>
    </row>
    <row r="34" spans="1:11" x14ac:dyDescent="0.25">
      <c r="A34" s="80"/>
      <c r="B34" s="3"/>
      <c r="C34" s="3"/>
      <c r="D34" s="3"/>
      <c r="E34" s="55" t="s">
        <v>588</v>
      </c>
    </row>
    <row r="35" spans="1:11" s="1" customFormat="1" x14ac:dyDescent="0.25"/>
    <row r="36" spans="1:11" s="1" customFormat="1" x14ac:dyDescent="0.25"/>
    <row r="37" spans="1:11" s="1" customFormat="1" x14ac:dyDescent="0.25"/>
    <row r="38" spans="1:11" s="1" customFormat="1" x14ac:dyDescent="0.25"/>
    <row r="39" spans="1:11" s="1" customFormat="1" x14ac:dyDescent="0.25"/>
    <row r="40" spans="1:11" s="1" customFormat="1" x14ac:dyDescent="0.25"/>
    <row r="41" spans="1:11" s="1" customFormat="1" x14ac:dyDescent="0.25"/>
    <row r="42" spans="1:11" s="1" customFormat="1" x14ac:dyDescent="0.25"/>
    <row r="43" spans="1:11" s="1" customFormat="1" x14ac:dyDescent="0.25"/>
    <row r="44" spans="1:11" s="1" customFormat="1" x14ac:dyDescent="0.25"/>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3.8" x14ac:dyDescent="0.25"/>
  <cols>
    <col min="1" max="1" width="22.59765625" bestFit="1" customWidth="1"/>
    <col min="4" max="26" width="11" style="1"/>
  </cols>
  <sheetData>
    <row r="1" spans="1:3" x14ac:dyDescent="0.25">
      <c r="A1" s="770" t="s">
        <v>35</v>
      </c>
      <c r="B1" s="770"/>
      <c r="C1" s="770"/>
    </row>
    <row r="2" spans="1:3" x14ac:dyDescent="0.25">
      <c r="A2" s="770"/>
      <c r="B2" s="770"/>
      <c r="C2" s="770"/>
    </row>
    <row r="3" spans="1:3" x14ac:dyDescent="0.25">
      <c r="A3" s="54"/>
      <c r="B3" s="3"/>
      <c r="C3" s="55" t="s">
        <v>264</v>
      </c>
    </row>
    <row r="4" spans="1:3" x14ac:dyDescent="0.25">
      <c r="A4" s="57"/>
      <c r="B4" s="207" t="s">
        <v>270</v>
      </c>
      <c r="C4" s="207" t="s">
        <v>273</v>
      </c>
    </row>
    <row r="5" spans="1:3" x14ac:dyDescent="0.25">
      <c r="A5" s="208" t="s">
        <v>274</v>
      </c>
      <c r="B5" s="479">
        <v>56.387777777777771</v>
      </c>
      <c r="C5" s="480">
        <v>36.930592592592589</v>
      </c>
    </row>
    <row r="6" spans="1:3" x14ac:dyDescent="0.25">
      <c r="A6" s="211" t="s">
        <v>275</v>
      </c>
      <c r="B6" s="481">
        <v>50.44814814814815</v>
      </c>
      <c r="C6" s="482">
        <v>37.354740740740738</v>
      </c>
    </row>
    <row r="7" spans="1:3" x14ac:dyDescent="0.25">
      <c r="A7" s="211" t="s">
        <v>276</v>
      </c>
      <c r="B7" s="481">
        <v>58.315222222222225</v>
      </c>
      <c r="C7" s="482">
        <v>37.677814814814823</v>
      </c>
    </row>
    <row r="8" spans="1:3" x14ac:dyDescent="0.25">
      <c r="A8" s="211" t="s">
        <v>236</v>
      </c>
      <c r="B8" s="481">
        <v>47.588888888888889</v>
      </c>
      <c r="C8" s="482">
        <v>37.464814814814815</v>
      </c>
    </row>
    <row r="9" spans="1:3" x14ac:dyDescent="0.25">
      <c r="A9" s="211" t="s">
        <v>277</v>
      </c>
      <c r="B9" s="481">
        <v>80.056470213950575</v>
      </c>
      <c r="C9" s="482">
        <v>33.683725140418048</v>
      </c>
    </row>
    <row r="10" spans="1:3" x14ac:dyDescent="0.25">
      <c r="A10" s="211" t="s">
        <v>278</v>
      </c>
      <c r="B10" s="481">
        <v>64.122962962962973</v>
      </c>
      <c r="C10" s="482">
        <v>45.341740740740747</v>
      </c>
    </row>
    <row r="11" spans="1:3" x14ac:dyDescent="0.25">
      <c r="A11" s="211" t="s">
        <v>279</v>
      </c>
      <c r="B11" s="481">
        <v>50.013461862019653</v>
      </c>
      <c r="C11" s="482">
        <v>35.461430407047786</v>
      </c>
    </row>
    <row r="12" spans="1:3" x14ac:dyDescent="0.25">
      <c r="A12" s="211" t="s">
        <v>280</v>
      </c>
      <c r="B12" s="481">
        <v>122.51051896967708</v>
      </c>
      <c r="C12" s="482">
        <v>64.239215045951156</v>
      </c>
    </row>
    <row r="13" spans="1:3" x14ac:dyDescent="0.25">
      <c r="A13" s="211" t="s">
        <v>281</v>
      </c>
      <c r="B13" s="481">
        <v>0</v>
      </c>
      <c r="C13" s="482">
        <v>0</v>
      </c>
    </row>
    <row r="14" spans="1:3" x14ac:dyDescent="0.25">
      <c r="A14" s="211" t="s">
        <v>282</v>
      </c>
      <c r="B14" s="481">
        <v>84.510296296296289</v>
      </c>
      <c r="C14" s="482">
        <v>45.893888888888881</v>
      </c>
    </row>
    <row r="15" spans="1:3" x14ac:dyDescent="0.25">
      <c r="A15" s="211" t="s">
        <v>206</v>
      </c>
      <c r="B15" s="481">
        <v>65.7</v>
      </c>
      <c r="C15" s="482">
        <v>48.95</v>
      </c>
    </row>
    <row r="16" spans="1:3" x14ac:dyDescent="0.25">
      <c r="A16" s="211" t="s">
        <v>283</v>
      </c>
      <c r="B16" s="481">
        <v>80.771851851851849</v>
      </c>
      <c r="C16" s="482">
        <v>40.258407407407404</v>
      </c>
    </row>
    <row r="17" spans="1:3" x14ac:dyDescent="0.25">
      <c r="A17" s="211" t="s">
        <v>237</v>
      </c>
      <c r="B17" s="481">
        <v>74.12788888888889</v>
      </c>
      <c r="C17" s="482">
        <v>46.1534074074074</v>
      </c>
    </row>
    <row r="18" spans="1:3" x14ac:dyDescent="0.25">
      <c r="A18" s="211" t="s">
        <v>238</v>
      </c>
      <c r="B18" s="481">
        <v>83.422222222222217</v>
      </c>
      <c r="C18" s="482">
        <v>38.588962962962967</v>
      </c>
    </row>
    <row r="19" spans="1:3" x14ac:dyDescent="0.25">
      <c r="A19" s="211" t="s">
        <v>284</v>
      </c>
      <c r="B19" s="481">
        <v>107.4155555763995</v>
      </c>
      <c r="C19" s="482">
        <v>49.910466427208348</v>
      </c>
    </row>
    <row r="20" spans="1:3" x14ac:dyDescent="0.25">
      <c r="A20" s="211" t="s">
        <v>285</v>
      </c>
      <c r="B20" s="481">
        <v>53.119629629629628</v>
      </c>
      <c r="C20" s="482">
        <v>33.023370370370372</v>
      </c>
    </row>
    <row r="21" spans="1:3" x14ac:dyDescent="0.25">
      <c r="A21" s="211" t="s">
        <v>207</v>
      </c>
      <c r="B21" s="481">
        <v>113.04070370370371</v>
      </c>
      <c r="C21" s="482">
        <v>52.335444444444441</v>
      </c>
    </row>
    <row r="22" spans="1:3" x14ac:dyDescent="0.25">
      <c r="A22" s="211" t="s">
        <v>286</v>
      </c>
      <c r="B22" s="481">
        <v>57.385000000000005</v>
      </c>
      <c r="C22" s="482">
        <v>40.536333333333332</v>
      </c>
    </row>
    <row r="23" spans="1:3" x14ac:dyDescent="0.25">
      <c r="A23" s="211" t="s">
        <v>287</v>
      </c>
      <c r="B23" s="481">
        <v>46.291296296296295</v>
      </c>
      <c r="C23" s="482">
        <v>36.143333333333331</v>
      </c>
    </row>
    <row r="24" spans="1:3" x14ac:dyDescent="0.25">
      <c r="A24" s="211" t="s">
        <v>288</v>
      </c>
      <c r="B24" s="481">
        <v>44.340740740740742</v>
      </c>
      <c r="C24" s="482">
        <v>37.895555555555553</v>
      </c>
    </row>
    <row r="25" spans="1:3" x14ac:dyDescent="0.25">
      <c r="A25" s="211" t="s">
        <v>289</v>
      </c>
      <c r="B25" s="481">
        <v>100</v>
      </c>
      <c r="C25" s="482">
        <v>61.536999999999999</v>
      </c>
    </row>
    <row r="26" spans="1:3" x14ac:dyDescent="0.25">
      <c r="A26" s="211" t="s">
        <v>560</v>
      </c>
      <c r="B26" s="481">
        <v>102.28148148148148</v>
      </c>
      <c r="C26" s="482">
        <v>33.368111111111105</v>
      </c>
    </row>
    <row r="27" spans="1:3" x14ac:dyDescent="0.25">
      <c r="A27" s="211" t="s">
        <v>290</v>
      </c>
      <c r="B27" s="481">
        <v>63.768242461587796</v>
      </c>
      <c r="C27" s="482">
        <v>46.655668745287223</v>
      </c>
    </row>
    <row r="28" spans="1:3" x14ac:dyDescent="0.25">
      <c r="A28" s="211" t="s">
        <v>239</v>
      </c>
      <c r="B28" s="481">
        <v>103.8</v>
      </c>
      <c r="C28" s="482">
        <v>45.545407407407403</v>
      </c>
    </row>
    <row r="29" spans="1:3" x14ac:dyDescent="0.25">
      <c r="A29" s="211" t="s">
        <v>562</v>
      </c>
      <c r="B29" s="481">
        <v>55.78648228643651</v>
      </c>
      <c r="C29" s="482">
        <v>36.811961656167668</v>
      </c>
    </row>
    <row r="30" spans="1:3" x14ac:dyDescent="0.25">
      <c r="A30" s="211" t="s">
        <v>291</v>
      </c>
      <c r="B30" s="481">
        <v>78.760928356766897</v>
      </c>
      <c r="C30" s="482">
        <v>32.805538588236125</v>
      </c>
    </row>
    <row r="31" spans="1:3" x14ac:dyDescent="0.25">
      <c r="A31" s="211" t="s">
        <v>240</v>
      </c>
      <c r="B31" s="481">
        <v>95.494119108350759</v>
      </c>
      <c r="C31" s="482">
        <v>38.766922275873654</v>
      </c>
    </row>
    <row r="32" spans="1:3" x14ac:dyDescent="0.25">
      <c r="A32" s="696" t="s">
        <v>292</v>
      </c>
      <c r="B32" s="700">
        <v>61.559190380850225</v>
      </c>
      <c r="C32" s="700">
        <v>39.993031125686933</v>
      </c>
    </row>
    <row r="33" spans="1:3" x14ac:dyDescent="0.25">
      <c r="A33" s="694" t="s">
        <v>293</v>
      </c>
      <c r="B33" s="699">
        <v>60.255185830130316</v>
      </c>
      <c r="C33" s="699">
        <v>39.604444235493105</v>
      </c>
    </row>
    <row r="34" spans="1:3" x14ac:dyDescent="0.25">
      <c r="A34" s="692" t="s">
        <v>294</v>
      </c>
      <c r="B34" s="723">
        <v>3.8674080523525447</v>
      </c>
      <c r="C34" s="723">
        <v>2.6738516429005159</v>
      </c>
    </row>
    <row r="35" spans="1:3" x14ac:dyDescent="0.25">
      <c r="A35" s="80"/>
      <c r="B35" s="3"/>
      <c r="C35" s="55" t="s">
        <v>529</v>
      </c>
    </row>
    <row r="36" spans="1:3" x14ac:dyDescent="0.25">
      <c r="A36" s="80" t="s">
        <v>494</v>
      </c>
      <c r="B36" s="80"/>
      <c r="C36" s="80"/>
    </row>
    <row r="37" spans="1:3" s="1" customFormat="1" x14ac:dyDescent="0.25"/>
    <row r="38" spans="1:3" s="1" customFormat="1" x14ac:dyDescent="0.25"/>
    <row r="39" spans="1:3" s="1" customFormat="1" x14ac:dyDescent="0.25"/>
    <row r="40" spans="1:3" s="1" customFormat="1" x14ac:dyDescent="0.25"/>
    <row r="41" spans="1:3" s="1" customFormat="1" x14ac:dyDescent="0.25"/>
    <row r="42" spans="1:3" s="1" customFormat="1" x14ac:dyDescent="0.25"/>
    <row r="43" spans="1:3" s="1" customFormat="1" x14ac:dyDescent="0.25"/>
    <row r="44" spans="1:3" s="1" customFormat="1" x14ac:dyDescent="0.25"/>
    <row r="45" spans="1:3" s="1" customFormat="1" x14ac:dyDescent="0.25"/>
    <row r="46" spans="1:3" s="1" customFormat="1" x14ac:dyDescent="0.25"/>
    <row r="47" spans="1:3" s="1" customFormat="1" x14ac:dyDescent="0.25"/>
    <row r="48" spans="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3.2" x14ac:dyDescent="0.25"/>
  <cols>
    <col min="1" max="1" width="16.296875" style="18" bestFit="1" customWidth="1"/>
    <col min="2" max="13" width="8.5" style="18" customWidth="1"/>
    <col min="14" max="16384" width="11" style="18"/>
  </cols>
  <sheetData>
    <row r="1" spans="1:13" x14ac:dyDescent="0.25">
      <c r="A1" s="162" t="s">
        <v>20</v>
      </c>
    </row>
    <row r="2" spans="1:13" x14ac:dyDescent="0.25">
      <c r="A2" s="162"/>
      <c r="M2" s="165" t="s">
        <v>296</v>
      </c>
    </row>
    <row r="3" spans="1:13" x14ac:dyDescent="0.25">
      <c r="A3" s="562"/>
      <c r="B3" s="145">
        <v>2020</v>
      </c>
      <c r="C3" s="145" t="s">
        <v>524</v>
      </c>
      <c r="D3" s="145" t="s">
        <v>524</v>
      </c>
      <c r="E3" s="145" t="s">
        <v>524</v>
      </c>
      <c r="F3" s="145" t="s">
        <v>524</v>
      </c>
      <c r="G3" s="145" t="s">
        <v>524</v>
      </c>
      <c r="H3" s="145" t="s">
        <v>524</v>
      </c>
      <c r="I3" s="145" t="s">
        <v>524</v>
      </c>
      <c r="J3" s="145" t="s">
        <v>524</v>
      </c>
      <c r="K3" s="145" t="s">
        <v>524</v>
      </c>
      <c r="L3" s="145" t="s">
        <v>524</v>
      </c>
      <c r="M3" s="145" t="s">
        <v>524</v>
      </c>
    </row>
    <row r="4" spans="1:13" x14ac:dyDescent="0.25">
      <c r="A4" s="457"/>
      <c r="B4" s="563">
        <v>43831</v>
      </c>
      <c r="C4" s="563">
        <v>43862</v>
      </c>
      <c r="D4" s="563">
        <v>43891</v>
      </c>
      <c r="E4" s="563">
        <v>43922</v>
      </c>
      <c r="F4" s="563">
        <v>43952</v>
      </c>
      <c r="G4" s="563">
        <v>43983</v>
      </c>
      <c r="H4" s="563">
        <v>44013</v>
      </c>
      <c r="I4" s="563">
        <v>44044</v>
      </c>
      <c r="J4" s="563">
        <v>44075</v>
      </c>
      <c r="K4" s="563">
        <v>44105</v>
      </c>
      <c r="L4" s="563">
        <v>44136</v>
      </c>
      <c r="M4" s="563">
        <v>44166</v>
      </c>
    </row>
    <row r="5" spans="1:13" x14ac:dyDescent="0.25">
      <c r="A5" s="564" t="s">
        <v>297</v>
      </c>
      <c r="B5" s="565">
        <v>63.89391304347825</v>
      </c>
      <c r="C5" s="565">
        <v>55.61999999999999</v>
      </c>
      <c r="D5" s="565">
        <v>32.137727272727268</v>
      </c>
      <c r="E5" s="565">
        <v>18.727999999999998</v>
      </c>
      <c r="F5" s="565">
        <v>29.603157894736849</v>
      </c>
      <c r="G5" s="565">
        <v>40.186818181818182</v>
      </c>
      <c r="H5" s="565">
        <v>43.222173913043477</v>
      </c>
      <c r="I5" s="565">
        <v>44.736000000000004</v>
      </c>
      <c r="J5" s="565">
        <v>40.879090909090912</v>
      </c>
      <c r="K5" s="565">
        <v>40.076818181818183</v>
      </c>
      <c r="L5" s="565">
        <v>42.712380952380954</v>
      </c>
      <c r="M5" s="565">
        <v>49.979545454545466</v>
      </c>
    </row>
    <row r="6" spans="1:13" x14ac:dyDescent="0.25">
      <c r="A6" s="566" t="s">
        <v>298</v>
      </c>
      <c r="B6" s="565">
        <v>57.519047619047612</v>
      </c>
      <c r="C6" s="565">
        <v>50.542631578947358</v>
      </c>
      <c r="D6" s="565">
        <v>29.207727272727269</v>
      </c>
      <c r="E6" s="565">
        <v>16.547619047619051</v>
      </c>
      <c r="F6" s="565">
        <v>28.562500000000007</v>
      </c>
      <c r="G6" s="565">
        <v>38.307272727272725</v>
      </c>
      <c r="H6" s="565">
        <v>40.710454545454553</v>
      </c>
      <c r="I6" s="565">
        <v>42.339047619047619</v>
      </c>
      <c r="J6" s="565">
        <v>39.63428571428571</v>
      </c>
      <c r="K6" s="565">
        <v>39.3959090909091</v>
      </c>
      <c r="L6" s="565">
        <v>40.937368421052639</v>
      </c>
      <c r="M6" s="565">
        <v>47.024999999999984</v>
      </c>
    </row>
    <row r="7" spans="1:13" x14ac:dyDescent="0.25">
      <c r="A7" s="567" t="s">
        <v>299</v>
      </c>
      <c r="B7" s="568">
        <v>1.1100363636363635</v>
      </c>
      <c r="C7" s="568">
        <v>1.0905</v>
      </c>
      <c r="D7" s="568">
        <v>1.1063409090909089</v>
      </c>
      <c r="E7" s="568">
        <v>1.0861899999999998</v>
      </c>
      <c r="F7" s="568">
        <v>1.0901850000000004</v>
      </c>
      <c r="G7" s="568">
        <v>1.1254590909090909</v>
      </c>
      <c r="H7" s="568">
        <v>1.1463391304347825</v>
      </c>
      <c r="I7" s="568">
        <v>1.1828095238095238</v>
      </c>
      <c r="J7" s="568">
        <v>1.1792409090909091</v>
      </c>
      <c r="K7" s="568">
        <v>1.1775181818181817</v>
      </c>
      <c r="L7" s="568">
        <v>1.1837904761904763</v>
      </c>
      <c r="M7" s="568">
        <v>1.2169727272727275</v>
      </c>
    </row>
    <row r="8" spans="1:13" x14ac:dyDescent="0.25">
      <c r="M8" s="165" t="s">
        <v>300</v>
      </c>
    </row>
    <row r="9" spans="1:13" x14ac:dyDescent="0.25">
      <c r="A9" s="569"/>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3.2" x14ac:dyDescent="0.25"/>
  <cols>
    <col min="1" max="1" width="16.5" style="18" bestFit="1" customWidth="1"/>
    <col min="2" max="13" width="7.296875" style="18" customWidth="1"/>
    <col min="14" max="16384" width="11" style="18"/>
  </cols>
  <sheetData>
    <row r="1" spans="1:13" x14ac:dyDescent="0.25">
      <c r="A1" s="162" t="s">
        <v>21</v>
      </c>
    </row>
    <row r="2" spans="1:13" x14ac:dyDescent="0.25">
      <c r="A2" s="163"/>
      <c r="M2" s="165" t="s">
        <v>296</v>
      </c>
    </row>
    <row r="3" spans="1:13" x14ac:dyDescent="0.25">
      <c r="A3" s="570"/>
      <c r="B3" s="145">
        <v>2020</v>
      </c>
      <c r="C3" s="145" t="s">
        <v>524</v>
      </c>
      <c r="D3" s="145" t="s">
        <v>524</v>
      </c>
      <c r="E3" s="145" t="s">
        <v>524</v>
      </c>
      <c r="F3" s="145" t="s">
        <v>524</v>
      </c>
      <c r="G3" s="145" t="s">
        <v>524</v>
      </c>
      <c r="H3" s="145" t="s">
        <v>524</v>
      </c>
      <c r="I3" s="145" t="s">
        <v>524</v>
      </c>
      <c r="J3" s="145" t="s">
        <v>524</v>
      </c>
      <c r="K3" s="145" t="s">
        <v>524</v>
      </c>
      <c r="L3" s="145" t="s">
        <v>524</v>
      </c>
      <c r="M3" s="145" t="s">
        <v>524</v>
      </c>
    </row>
    <row r="4" spans="1:13" x14ac:dyDescent="0.25">
      <c r="A4" s="457"/>
      <c r="B4" s="563">
        <v>43831</v>
      </c>
      <c r="C4" s="563">
        <v>43862</v>
      </c>
      <c r="D4" s="563">
        <v>43891</v>
      </c>
      <c r="E4" s="563">
        <v>43922</v>
      </c>
      <c r="F4" s="563">
        <v>43952</v>
      </c>
      <c r="G4" s="563">
        <v>43983</v>
      </c>
      <c r="H4" s="563">
        <v>44013</v>
      </c>
      <c r="I4" s="563">
        <v>44044</v>
      </c>
      <c r="J4" s="563">
        <v>44075</v>
      </c>
      <c r="K4" s="563">
        <v>44105</v>
      </c>
      <c r="L4" s="563">
        <v>44136</v>
      </c>
      <c r="M4" s="563">
        <v>44166</v>
      </c>
    </row>
    <row r="5" spans="1:13" x14ac:dyDescent="0.25">
      <c r="A5" s="505" t="s">
        <v>301</v>
      </c>
      <c r="B5" s="409"/>
      <c r="C5" s="409"/>
      <c r="D5" s="409"/>
      <c r="E5" s="409"/>
      <c r="F5" s="409"/>
      <c r="G5" s="409"/>
      <c r="H5" s="409"/>
      <c r="I5" s="409"/>
      <c r="J5" s="409"/>
      <c r="K5" s="409"/>
      <c r="L5" s="409"/>
      <c r="M5" s="409"/>
    </row>
    <row r="6" spans="1:13" x14ac:dyDescent="0.25">
      <c r="A6" s="571" t="s">
        <v>302</v>
      </c>
      <c r="B6" s="408">
        <v>62.665217391304338</v>
      </c>
      <c r="C6" s="408">
        <v>52.08550000000001</v>
      </c>
      <c r="D6" s="408">
        <v>32.743181818181817</v>
      </c>
      <c r="E6" s="408">
        <v>17.225454545454543</v>
      </c>
      <c r="F6" s="408">
        <v>21.762380952380955</v>
      </c>
      <c r="G6" s="408">
        <v>36.590909090909086</v>
      </c>
      <c r="H6" s="408">
        <v>43.226521739130433</v>
      </c>
      <c r="I6" s="408">
        <v>45.660952380952381</v>
      </c>
      <c r="J6" s="408">
        <v>40.361818181818187</v>
      </c>
      <c r="K6" s="408">
        <v>39.706363636363633</v>
      </c>
      <c r="L6" s="408">
        <v>41.448571428571427</v>
      </c>
      <c r="M6" s="408">
        <v>48.66478260869566</v>
      </c>
    </row>
    <row r="7" spans="1:13" x14ac:dyDescent="0.25">
      <c r="A7" s="571" t="s">
        <v>303</v>
      </c>
      <c r="B7" s="408">
        <v>63.292608695652191</v>
      </c>
      <c r="C7" s="408">
        <v>54.245500000000007</v>
      </c>
      <c r="D7" s="408">
        <v>33.882727272727273</v>
      </c>
      <c r="E7" s="408">
        <v>26.466363636363635</v>
      </c>
      <c r="F7" s="408">
        <v>32.660476190476189</v>
      </c>
      <c r="G7" s="408">
        <v>39.924090909090907</v>
      </c>
      <c r="H7" s="408">
        <v>42.528260869565223</v>
      </c>
      <c r="I7" s="408">
        <v>43.870000000000005</v>
      </c>
      <c r="J7" s="408">
        <v>41.280454545454546</v>
      </c>
      <c r="K7" s="408">
        <v>40.712727272727271</v>
      </c>
      <c r="L7" s="408">
        <v>43.43</v>
      </c>
      <c r="M7" s="408">
        <v>49.615000000000002</v>
      </c>
    </row>
    <row r="8" spans="1:13" x14ac:dyDescent="0.25">
      <c r="A8" s="571" t="s">
        <v>566</v>
      </c>
      <c r="B8" s="408">
        <v>60.273478260869567</v>
      </c>
      <c r="C8" s="408">
        <v>50.628</v>
      </c>
      <c r="D8" s="408">
        <v>29.919545454545446</v>
      </c>
      <c r="E8" s="408">
        <v>19.889545454545448</v>
      </c>
      <c r="F8" s="408">
        <v>21.861904761904764</v>
      </c>
      <c r="G8" s="408">
        <v>34.163181818181812</v>
      </c>
      <c r="H8" s="408">
        <v>43.12</v>
      </c>
      <c r="I8" s="408">
        <v>45.577619047619045</v>
      </c>
      <c r="J8" s="408">
        <v>40.26136363636364</v>
      </c>
      <c r="K8" s="408">
        <v>39.531818181818188</v>
      </c>
      <c r="L8" s="408">
        <v>41.220952380952383</v>
      </c>
      <c r="M8" s="408">
        <v>48.363043478260877</v>
      </c>
    </row>
    <row r="9" spans="1:13" x14ac:dyDescent="0.25">
      <c r="A9" s="571" t="s">
        <v>567</v>
      </c>
      <c r="B9" s="408">
        <v>55.912608695652196</v>
      </c>
      <c r="C9" s="408">
        <v>46.365500000000004</v>
      </c>
      <c r="D9" s="408">
        <v>26.869545454545445</v>
      </c>
      <c r="E9" s="408">
        <v>16.980454545454549</v>
      </c>
      <c r="F9" s="408">
        <v>19.861904761904764</v>
      </c>
      <c r="G9" s="408">
        <v>32.94045454545455</v>
      </c>
      <c r="H9" s="408">
        <v>41.924347826086951</v>
      </c>
      <c r="I9" s="408">
        <v>44.177619047619061</v>
      </c>
      <c r="J9" s="408">
        <v>39.195454545454545</v>
      </c>
      <c r="K9" s="408">
        <v>38.76818181818183</v>
      </c>
      <c r="L9" s="408">
        <v>40.375714285714288</v>
      </c>
      <c r="M9" s="408">
        <v>47.608695652173914</v>
      </c>
    </row>
    <row r="10" spans="1:13" x14ac:dyDescent="0.25">
      <c r="A10" s="572" t="s">
        <v>305</v>
      </c>
      <c r="B10" s="464">
        <v>61.474782608695648</v>
      </c>
      <c r="C10" s="464">
        <v>53.33850000000001</v>
      </c>
      <c r="D10" s="464">
        <v>26.477727272727272</v>
      </c>
      <c r="E10" s="464">
        <v>11.498500000000002</v>
      </c>
      <c r="F10" s="464">
        <v>23.30263157894737</v>
      </c>
      <c r="G10" s="464">
        <v>40.685909090909092</v>
      </c>
      <c r="H10" s="464">
        <v>45.678260869565214</v>
      </c>
      <c r="I10" s="464">
        <v>46.0595</v>
      </c>
      <c r="J10" s="464">
        <v>41.772727272727266</v>
      </c>
      <c r="K10" s="464">
        <v>40.428636363636372</v>
      </c>
      <c r="L10" s="464">
        <v>43.034285714285708</v>
      </c>
      <c r="M10" s="464">
        <v>50.496190476190478</v>
      </c>
    </row>
    <row r="11" spans="1:13" x14ac:dyDescent="0.25">
      <c r="A11" s="505" t="s">
        <v>304</v>
      </c>
      <c r="B11" s="410"/>
      <c r="C11" s="410"/>
      <c r="D11" s="410"/>
      <c r="E11" s="410"/>
      <c r="F11" s="410"/>
      <c r="G11" s="410"/>
      <c r="H11" s="410"/>
      <c r="I11" s="410"/>
      <c r="J11" s="410"/>
      <c r="K11" s="410"/>
      <c r="L11" s="410"/>
      <c r="M11" s="410"/>
    </row>
    <row r="12" spans="1:13" x14ac:dyDescent="0.25">
      <c r="A12" s="571" t="s">
        <v>306</v>
      </c>
      <c r="B12" s="408">
        <v>65.094347826086974</v>
      </c>
      <c r="C12" s="408">
        <v>58.138500000000001</v>
      </c>
      <c r="D12" s="408">
        <v>32.100909090909084</v>
      </c>
      <c r="E12" s="408">
        <v>16.561</v>
      </c>
      <c r="F12" s="408">
        <v>27.586842105263152</v>
      </c>
      <c r="G12" s="408">
        <v>40.481363636363639</v>
      </c>
      <c r="H12" s="408">
        <v>43.860869565217385</v>
      </c>
      <c r="I12" s="408">
        <v>45.604500000000009</v>
      </c>
      <c r="J12" s="408">
        <v>41.338636363636361</v>
      </c>
      <c r="K12" s="408">
        <v>39.928636363636372</v>
      </c>
      <c r="L12" s="408">
        <v>42.596190476190486</v>
      </c>
      <c r="M12" s="408">
        <v>50.160476190476196</v>
      </c>
    </row>
    <row r="13" spans="1:13" x14ac:dyDescent="0.25">
      <c r="A13" s="571" t="s">
        <v>307</v>
      </c>
      <c r="B13" s="408">
        <v>64.355652173913043</v>
      </c>
      <c r="C13" s="408">
        <v>55.912999999999997</v>
      </c>
      <c r="D13" s="408">
        <v>32.465909090909093</v>
      </c>
      <c r="E13" s="408">
        <v>17.458181818181821</v>
      </c>
      <c r="F13" s="408">
        <v>25.106190476190477</v>
      </c>
      <c r="G13" s="408">
        <v>35.959545454545456</v>
      </c>
      <c r="H13" s="408">
        <v>41.723478260869562</v>
      </c>
      <c r="I13" s="408">
        <v>43.666190476190472</v>
      </c>
      <c r="J13" s="408">
        <v>39.683636363636367</v>
      </c>
      <c r="K13" s="408">
        <v>37.925000000000004</v>
      </c>
      <c r="L13" s="408">
        <v>40.209523809523802</v>
      </c>
      <c r="M13" s="408">
        <v>48.278260869565223</v>
      </c>
    </row>
    <row r="14" spans="1:13" x14ac:dyDescent="0.25">
      <c r="A14" s="571" t="s">
        <v>308</v>
      </c>
      <c r="B14" s="408">
        <v>66.68782608695652</v>
      </c>
      <c r="C14" s="408">
        <v>58.458499999999994</v>
      </c>
      <c r="D14" s="408">
        <v>32.287272727272722</v>
      </c>
      <c r="E14" s="408">
        <v>14.278499999999999</v>
      </c>
      <c r="F14" s="408">
        <v>27.893684210526317</v>
      </c>
      <c r="G14" s="408">
        <v>40.300909090909094</v>
      </c>
      <c r="H14" s="408">
        <v>44.104347826086943</v>
      </c>
      <c r="I14" s="408">
        <v>45.0595</v>
      </c>
      <c r="J14" s="408">
        <v>40.845454545454544</v>
      </c>
      <c r="K14" s="408">
        <v>39.744545454545452</v>
      </c>
      <c r="L14" s="408">
        <v>42.696190476190473</v>
      </c>
      <c r="M14" s="408">
        <v>50.329523809523813</v>
      </c>
    </row>
    <row r="15" spans="1:13" x14ac:dyDescent="0.25">
      <c r="A15" s="505" t="s">
        <v>210</v>
      </c>
      <c r="B15" s="410"/>
      <c r="C15" s="410"/>
      <c r="D15" s="410"/>
      <c r="E15" s="410"/>
      <c r="F15" s="410"/>
      <c r="G15" s="410"/>
      <c r="H15" s="410"/>
      <c r="I15" s="410"/>
      <c r="J15" s="410"/>
      <c r="K15" s="410"/>
      <c r="L15" s="410"/>
      <c r="M15" s="410"/>
    </row>
    <row r="16" spans="1:13" x14ac:dyDescent="0.25">
      <c r="A16" s="571" t="s">
        <v>309</v>
      </c>
      <c r="B16" s="408">
        <v>62.416086956521717</v>
      </c>
      <c r="C16" s="408">
        <v>55.238500000000002</v>
      </c>
      <c r="D16" s="408">
        <v>29.289545454545454</v>
      </c>
      <c r="E16" s="408">
        <v>15.550999999999998</v>
      </c>
      <c r="F16" s="408">
        <v>29.910526315789472</v>
      </c>
      <c r="G16" s="408">
        <v>42.188181818181803</v>
      </c>
      <c r="H16" s="408">
        <v>44.426086956521743</v>
      </c>
      <c r="I16" s="408">
        <v>44.862000000000002</v>
      </c>
      <c r="J16" s="408">
        <v>40.945454545454545</v>
      </c>
      <c r="K16" s="408">
        <v>40.387727272727268</v>
      </c>
      <c r="L16" s="408">
        <v>43.341428571428565</v>
      </c>
      <c r="M16" s="408">
        <v>50.153333333333322</v>
      </c>
    </row>
    <row r="17" spans="1:13" x14ac:dyDescent="0.25">
      <c r="A17" s="505" t="s">
        <v>310</v>
      </c>
      <c r="B17" s="506"/>
      <c r="C17" s="506"/>
      <c r="D17" s="506"/>
      <c r="E17" s="506"/>
      <c r="F17" s="506"/>
      <c r="G17" s="506"/>
      <c r="H17" s="506"/>
      <c r="I17" s="506"/>
      <c r="J17" s="506"/>
      <c r="K17" s="506"/>
      <c r="L17" s="506"/>
      <c r="M17" s="506"/>
    </row>
    <row r="18" spans="1:13" x14ac:dyDescent="0.25">
      <c r="A18" s="571" t="s">
        <v>311</v>
      </c>
      <c r="B18" s="408">
        <v>57.519047619047612</v>
      </c>
      <c r="C18" s="408">
        <v>50.542631578947358</v>
      </c>
      <c r="D18" s="408">
        <v>29.207727272727269</v>
      </c>
      <c r="E18" s="408">
        <v>16.547619047619051</v>
      </c>
      <c r="F18" s="408">
        <v>28.562500000000007</v>
      </c>
      <c r="G18" s="408">
        <v>38.307272727272725</v>
      </c>
      <c r="H18" s="408">
        <v>40.710454545454553</v>
      </c>
      <c r="I18" s="408">
        <v>42.339047619047619</v>
      </c>
      <c r="J18" s="408">
        <v>39.63428571428571</v>
      </c>
      <c r="K18" s="408">
        <v>39.3959090909091</v>
      </c>
      <c r="L18" s="408">
        <v>40.937368421052639</v>
      </c>
      <c r="M18" s="408">
        <v>47.024999999999984</v>
      </c>
    </row>
    <row r="19" spans="1:13" x14ac:dyDescent="0.25">
      <c r="A19" s="572" t="s">
        <v>312</v>
      </c>
      <c r="B19" s="464">
        <v>53.765217391304347</v>
      </c>
      <c r="C19" s="464">
        <v>44.127500000000012</v>
      </c>
      <c r="D19" s="464">
        <v>22.929090909090913</v>
      </c>
      <c r="E19" s="464">
        <v>14.07818181818182</v>
      </c>
      <c r="F19" s="464">
        <v>19.607142857142854</v>
      </c>
      <c r="G19" s="464">
        <v>28.767272727272726</v>
      </c>
      <c r="H19" s="464">
        <v>34.99565217391303</v>
      </c>
      <c r="I19" s="464">
        <v>39.09095238095238</v>
      </c>
      <c r="J19" s="464">
        <v>36.901818181818179</v>
      </c>
      <c r="K19" s="464">
        <v>35.68</v>
      </c>
      <c r="L19" s="464">
        <v>38.64380952380953</v>
      </c>
      <c r="M19" s="464">
        <v>45.319565217391307</v>
      </c>
    </row>
    <row r="20" spans="1:13" x14ac:dyDescent="0.25">
      <c r="A20" s="505" t="s">
        <v>313</v>
      </c>
      <c r="B20" s="506"/>
      <c r="C20" s="506"/>
      <c r="D20" s="506"/>
      <c r="E20" s="506"/>
      <c r="F20" s="506"/>
      <c r="G20" s="506"/>
      <c r="H20" s="506"/>
      <c r="I20" s="506"/>
      <c r="J20" s="506"/>
      <c r="K20" s="506"/>
      <c r="L20" s="506"/>
      <c r="M20" s="506"/>
    </row>
    <row r="21" spans="1:13" x14ac:dyDescent="0.25">
      <c r="A21" s="571" t="s">
        <v>314</v>
      </c>
      <c r="B21" s="408">
        <v>66.053043478260875</v>
      </c>
      <c r="C21" s="408">
        <v>58.238499999999988</v>
      </c>
      <c r="D21" s="408">
        <v>33.033181818181816</v>
      </c>
      <c r="E21" s="408">
        <v>15.261999999999997</v>
      </c>
      <c r="F21" s="408">
        <v>28.337894736842109</v>
      </c>
      <c r="G21" s="408">
        <v>40.987272727272732</v>
      </c>
      <c r="H21" s="408">
        <v>44.243043478260866</v>
      </c>
      <c r="I21" s="408">
        <v>45.626999999999995</v>
      </c>
      <c r="J21" s="408">
        <v>41.279545454545463</v>
      </c>
      <c r="K21" s="408">
        <v>40.256818181818183</v>
      </c>
      <c r="L21" s="408">
        <v>42.612857142857138</v>
      </c>
      <c r="M21" s="408">
        <v>50.483809523809526</v>
      </c>
    </row>
    <row r="22" spans="1:13" x14ac:dyDescent="0.25">
      <c r="A22" s="571" t="s">
        <v>315</v>
      </c>
      <c r="B22" s="411">
        <v>64.374347826086961</v>
      </c>
      <c r="C22" s="411">
        <v>56.155999999999992</v>
      </c>
      <c r="D22" s="411">
        <v>31.449545454545458</v>
      </c>
      <c r="E22" s="411">
        <v>14.898499999999999</v>
      </c>
      <c r="F22" s="411">
        <v>27.913157894736845</v>
      </c>
      <c r="G22" s="411">
        <v>40.481818181818184</v>
      </c>
      <c r="H22" s="411">
        <v>43.867391304347827</v>
      </c>
      <c r="I22" s="411">
        <v>45.372</v>
      </c>
      <c r="J22" s="411">
        <v>40.8540909090909</v>
      </c>
      <c r="K22" s="411">
        <v>39.830000000000005</v>
      </c>
      <c r="L22" s="411">
        <v>42.14142857142857</v>
      </c>
      <c r="M22" s="411">
        <v>50.125714285714288</v>
      </c>
    </row>
    <row r="23" spans="1:13" x14ac:dyDescent="0.25">
      <c r="A23" s="572" t="s">
        <v>316</v>
      </c>
      <c r="B23" s="464">
        <v>64.415217391304338</v>
      </c>
      <c r="C23" s="464">
        <v>56.455999999999996</v>
      </c>
      <c r="D23" s="464">
        <v>32.098181818181821</v>
      </c>
      <c r="E23" s="464">
        <v>14.874000000000001</v>
      </c>
      <c r="F23" s="464">
        <v>27.875789473684211</v>
      </c>
      <c r="G23" s="464">
        <v>40.453181818181811</v>
      </c>
      <c r="H23" s="464">
        <v>43.921304347826087</v>
      </c>
      <c r="I23" s="464">
        <v>45.326499999999996</v>
      </c>
      <c r="J23" s="464">
        <v>40.744090909090914</v>
      </c>
      <c r="K23" s="464">
        <v>39.804090909090903</v>
      </c>
      <c r="L23" s="464">
        <v>42.021904761904771</v>
      </c>
      <c r="M23" s="464">
        <v>50.192857142857143</v>
      </c>
    </row>
    <row r="24" spans="1:13" s="643" customFormat="1" x14ac:dyDescent="0.25">
      <c r="A24" s="573" t="s">
        <v>317</v>
      </c>
      <c r="B24" s="574">
        <v>65.136086956521737</v>
      </c>
      <c r="C24" s="574">
        <v>55.494000000000007</v>
      </c>
      <c r="D24" s="574">
        <v>33.911818181818184</v>
      </c>
      <c r="E24" s="574">
        <v>17.628181818181822</v>
      </c>
      <c r="F24" s="574">
        <v>25.281904761904759</v>
      </c>
      <c r="G24" s="574">
        <v>37.032727272727271</v>
      </c>
      <c r="H24" s="574">
        <v>43.418260869565209</v>
      </c>
      <c r="I24" s="574">
        <v>45.192380952380944</v>
      </c>
      <c r="J24" s="574">
        <v>41.535909090909094</v>
      </c>
      <c r="K24" s="574">
        <v>40.12863636363636</v>
      </c>
      <c r="L24" s="574">
        <v>42.611904761904754</v>
      </c>
      <c r="M24" s="574">
        <v>49.274090909090908</v>
      </c>
    </row>
    <row r="25" spans="1:13" x14ac:dyDescent="0.25">
      <c r="A25" s="569"/>
      <c r="M25" s="165" t="s">
        <v>300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8" customHeight="1" x14ac:dyDescent="0.25"/>
  <cols>
    <col min="1" max="1" width="13.09765625" style="18" customWidth="1"/>
    <col min="2" max="2" width="9.59765625" style="18" customWidth="1"/>
    <col min="3" max="14" width="8.796875" style="18" customWidth="1"/>
    <col min="15" max="16384" width="10.5" style="18"/>
  </cols>
  <sheetData>
    <row r="1" spans="1:14" ht="13.8" customHeight="1" x14ac:dyDescent="0.25">
      <c r="A1" s="162" t="s">
        <v>22</v>
      </c>
      <c r="B1" s="162"/>
    </row>
    <row r="2" spans="1:14" ht="13.8" customHeight="1" x14ac:dyDescent="0.25">
      <c r="A2" s="162"/>
      <c r="B2" s="162"/>
      <c r="N2" s="165" t="s">
        <v>318</v>
      </c>
    </row>
    <row r="3" spans="1:14" ht="13.8" customHeight="1" x14ac:dyDescent="0.25">
      <c r="A3" s="578"/>
      <c r="B3" s="578"/>
      <c r="C3" s="145">
        <v>2020</v>
      </c>
      <c r="D3" s="145" t="s">
        <v>524</v>
      </c>
      <c r="E3" s="145" t="s">
        <v>524</v>
      </c>
      <c r="F3" s="145" t="s">
        <v>524</v>
      </c>
      <c r="G3" s="145" t="s">
        <v>524</v>
      </c>
      <c r="H3" s="145" t="s">
        <v>524</v>
      </c>
      <c r="I3" s="145" t="s">
        <v>524</v>
      </c>
      <c r="J3" s="145" t="s">
        <v>524</v>
      </c>
      <c r="K3" s="145" t="s">
        <v>524</v>
      </c>
      <c r="L3" s="145" t="s">
        <v>524</v>
      </c>
      <c r="M3" s="145" t="s">
        <v>524</v>
      </c>
      <c r="N3" s="145" t="s">
        <v>524</v>
      </c>
    </row>
    <row r="4" spans="1:14" ht="13.8" customHeight="1" x14ac:dyDescent="0.25">
      <c r="C4" s="563">
        <v>43831</v>
      </c>
      <c r="D4" s="563">
        <v>43862</v>
      </c>
      <c r="E4" s="563">
        <v>43891</v>
      </c>
      <c r="F4" s="563">
        <v>43922</v>
      </c>
      <c r="G4" s="563">
        <v>43952</v>
      </c>
      <c r="H4" s="563">
        <v>43983</v>
      </c>
      <c r="I4" s="563">
        <v>44013</v>
      </c>
      <c r="J4" s="563">
        <v>44044</v>
      </c>
      <c r="K4" s="563">
        <v>44075</v>
      </c>
      <c r="L4" s="563">
        <v>44105</v>
      </c>
      <c r="M4" s="563">
        <v>44136</v>
      </c>
      <c r="N4" s="563">
        <v>44166</v>
      </c>
    </row>
    <row r="5" spans="1:14" ht="13.8" customHeight="1" x14ac:dyDescent="0.25">
      <c r="A5" s="812" t="s">
        <v>495</v>
      </c>
      <c r="B5" s="579" t="s">
        <v>319</v>
      </c>
      <c r="C5" s="575">
        <v>567.33695652173913</v>
      </c>
      <c r="D5" s="575">
        <v>515.96249999999998</v>
      </c>
      <c r="E5" s="575">
        <v>287.34090909090907</v>
      </c>
      <c r="F5" s="575">
        <v>165.84090909090909</v>
      </c>
      <c r="G5" s="575">
        <v>240.25</v>
      </c>
      <c r="H5" s="575">
        <v>356.13095238095241</v>
      </c>
      <c r="I5" s="575">
        <v>392.04347826086956</v>
      </c>
      <c r="J5" s="575">
        <v>405.6904761904762</v>
      </c>
      <c r="K5" s="575">
        <v>380.21590909090907</v>
      </c>
      <c r="L5" s="575">
        <v>382.92045454545456</v>
      </c>
      <c r="M5" s="575">
        <v>374.07142857142856</v>
      </c>
      <c r="N5" s="575">
        <v>427.33695652173913</v>
      </c>
    </row>
    <row r="6" spans="1:14" ht="13.8" customHeight="1" x14ac:dyDescent="0.25">
      <c r="A6" s="813"/>
      <c r="B6" s="580" t="s">
        <v>320</v>
      </c>
      <c r="C6" s="576">
        <v>582.61363636363637</v>
      </c>
      <c r="D6" s="576">
        <v>523.375</v>
      </c>
      <c r="E6" s="576">
        <v>282.48863636363637</v>
      </c>
      <c r="F6" s="576">
        <v>165.75</v>
      </c>
      <c r="G6" s="576">
        <v>256.1875</v>
      </c>
      <c r="H6" s="576">
        <v>364.45454545454544</v>
      </c>
      <c r="I6" s="576">
        <v>398.97826086956519</v>
      </c>
      <c r="J6" s="576">
        <v>403.04761904761904</v>
      </c>
      <c r="K6" s="576">
        <v>391.45454545454544</v>
      </c>
      <c r="L6" s="576">
        <v>386.01136363636363</v>
      </c>
      <c r="M6" s="576">
        <v>379.85714285714283</v>
      </c>
      <c r="N6" s="576">
        <v>431.22619047619048</v>
      </c>
    </row>
    <row r="7" spans="1:14" ht="13.8" customHeight="1" x14ac:dyDescent="0.25">
      <c r="A7" s="812" t="s">
        <v>532</v>
      </c>
      <c r="B7" s="579" t="s">
        <v>319</v>
      </c>
      <c r="C7" s="577">
        <v>581.52272727272725</v>
      </c>
      <c r="D7" s="577">
        <v>498.45</v>
      </c>
      <c r="E7" s="577">
        <v>319.47727272727275</v>
      </c>
      <c r="F7" s="577">
        <v>141.625</v>
      </c>
      <c r="G7" s="577">
        <v>190.05263157894737</v>
      </c>
      <c r="H7" s="577">
        <v>302.375</v>
      </c>
      <c r="I7" s="577">
        <v>334.96739130434781</v>
      </c>
      <c r="J7" s="577">
        <v>332.88095238095241</v>
      </c>
      <c r="K7" s="577">
        <v>293.89772727272725</v>
      </c>
      <c r="L7" s="577">
        <v>319.89772727272725</v>
      </c>
      <c r="M7" s="577">
        <v>352.1904761904762</v>
      </c>
      <c r="N7" s="577">
        <v>412.64285714285717</v>
      </c>
    </row>
    <row r="8" spans="1:14" ht="13.8" customHeight="1" x14ac:dyDescent="0.25">
      <c r="A8" s="813"/>
      <c r="B8" s="580" t="s">
        <v>320</v>
      </c>
      <c r="C8" s="576">
        <v>596.1704545454545</v>
      </c>
      <c r="D8" s="576">
        <v>511.73750000000001</v>
      </c>
      <c r="E8" s="576">
        <v>313.64772727272725</v>
      </c>
      <c r="F8" s="576">
        <v>167.75</v>
      </c>
      <c r="G8" s="576">
        <v>213.38157894736841</v>
      </c>
      <c r="H8" s="576">
        <v>319.90909090909093</v>
      </c>
      <c r="I8" s="576">
        <v>344.30434782608694</v>
      </c>
      <c r="J8" s="576">
        <v>342.92857142857144</v>
      </c>
      <c r="K8" s="576">
        <v>305.90909090909093</v>
      </c>
      <c r="L8" s="576">
        <v>325.84090909090907</v>
      </c>
      <c r="M8" s="576">
        <v>361.67857142857144</v>
      </c>
      <c r="N8" s="576">
        <v>424.88095238095241</v>
      </c>
    </row>
    <row r="9" spans="1:14" ht="13.8" customHeight="1" x14ac:dyDescent="0.25">
      <c r="A9" s="812" t="s">
        <v>496</v>
      </c>
      <c r="B9" s="579" t="s">
        <v>319</v>
      </c>
      <c r="C9" s="575">
        <v>556.23956521739126</v>
      </c>
      <c r="D9" s="575">
        <v>486.6875</v>
      </c>
      <c r="E9" s="575">
        <v>334.27272727272725</v>
      </c>
      <c r="F9" s="575">
        <v>215.14772727272728</v>
      </c>
      <c r="G9" s="575">
        <v>253.32142857142858</v>
      </c>
      <c r="H9" s="575">
        <v>333.06272727272727</v>
      </c>
      <c r="I9" s="575">
        <v>370.39130434782606</v>
      </c>
      <c r="J9" s="575">
        <v>371.97619047619048</v>
      </c>
      <c r="K9" s="575">
        <v>320.90909090909093</v>
      </c>
      <c r="L9" s="575">
        <v>331.82954545454544</v>
      </c>
      <c r="M9" s="575">
        <v>355.5595238095238</v>
      </c>
      <c r="N9" s="575">
        <v>411.21217391304344</v>
      </c>
    </row>
    <row r="10" spans="1:14" ht="13.8" customHeight="1" x14ac:dyDescent="0.25">
      <c r="A10" s="813"/>
      <c r="B10" s="580" t="s">
        <v>320</v>
      </c>
      <c r="C10" s="576">
        <v>576.34090909090912</v>
      </c>
      <c r="D10" s="576">
        <v>505.02550000000002</v>
      </c>
      <c r="E10" s="576">
        <v>358.82954545454544</v>
      </c>
      <c r="F10" s="576">
        <v>265.63150000000002</v>
      </c>
      <c r="G10" s="576">
        <v>268.31578947368422</v>
      </c>
      <c r="H10" s="576">
        <v>336.25636363636363</v>
      </c>
      <c r="I10" s="576">
        <v>370.32652173913044</v>
      </c>
      <c r="J10" s="576">
        <v>371.6252380952381</v>
      </c>
      <c r="K10" s="576">
        <v>326.81818181818181</v>
      </c>
      <c r="L10" s="576">
        <v>331.30136363636365</v>
      </c>
      <c r="M10" s="576">
        <v>357.41095238095238</v>
      </c>
      <c r="N10" s="576">
        <v>414.60142857142864</v>
      </c>
    </row>
    <row r="11" spans="1:14" ht="13.8" customHeight="1" x14ac:dyDescent="0.25">
      <c r="A11" s="810" t="s">
        <v>321</v>
      </c>
      <c r="B11" s="579" t="s">
        <v>319</v>
      </c>
      <c r="C11" s="575">
        <v>457.22826086956519</v>
      </c>
      <c r="D11" s="575">
        <v>370.5625</v>
      </c>
      <c r="E11" s="575">
        <v>213.21590909090909</v>
      </c>
      <c r="F11" s="575">
        <v>152.83545454545455</v>
      </c>
      <c r="G11" s="575">
        <v>179.57142857142858</v>
      </c>
      <c r="H11" s="575">
        <v>242.4404761904762</v>
      </c>
      <c r="I11" s="575">
        <v>263.86956521739131</v>
      </c>
      <c r="J11" s="575">
        <v>278.42285714285714</v>
      </c>
      <c r="K11" s="575">
        <v>261.85227272727275</v>
      </c>
      <c r="L11" s="575">
        <v>280.05681818181819</v>
      </c>
      <c r="M11" s="575">
        <v>296.98809523809524</v>
      </c>
      <c r="N11" s="575">
        <v>325.81521739130437</v>
      </c>
    </row>
    <row r="12" spans="1:14" ht="13.8" customHeight="1" x14ac:dyDescent="0.25">
      <c r="A12" s="811"/>
      <c r="B12" s="580" t="s">
        <v>320</v>
      </c>
      <c r="C12" s="576">
        <v>444.56818181818181</v>
      </c>
      <c r="D12" s="576">
        <v>357.4</v>
      </c>
      <c r="E12" s="576">
        <v>200.02272727272728</v>
      </c>
      <c r="F12" s="576">
        <v>142.52500000000001</v>
      </c>
      <c r="G12" s="576">
        <v>174.36842105263159</v>
      </c>
      <c r="H12" s="576">
        <v>235.89772727272728</v>
      </c>
      <c r="I12" s="576">
        <v>255.7608695652174</v>
      </c>
      <c r="J12" s="576">
        <v>271.07142857142856</v>
      </c>
      <c r="K12" s="576">
        <v>256.15909090909093</v>
      </c>
      <c r="L12" s="576">
        <v>271.51136363636363</v>
      </c>
      <c r="M12" s="576">
        <v>290.96428571428572</v>
      </c>
      <c r="N12" s="576">
        <v>321.75</v>
      </c>
    </row>
    <row r="13" spans="1:14" ht="13.8" customHeight="1" x14ac:dyDescent="0.25">
      <c r="B13" s="569"/>
      <c r="N13" s="165" t="s">
        <v>300</v>
      </c>
    </row>
    <row r="14" spans="1:14" ht="13.8" customHeight="1" x14ac:dyDescent="0.25">
      <c r="A14" s="569"/>
    </row>
    <row r="15" spans="1:14" ht="13.8" customHeight="1" x14ac:dyDescent="0.25">
      <c r="A15" s="569"/>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3.8" x14ac:dyDescent="0.25"/>
  <cols>
    <col min="1" max="1" width="28.296875" customWidth="1"/>
    <col min="9" max="49" width="11" style="1"/>
  </cols>
  <sheetData>
    <row r="1" spans="1:8" x14ac:dyDescent="0.25">
      <c r="A1" s="53" t="s">
        <v>322</v>
      </c>
      <c r="B1" s="53"/>
      <c r="C1" s="53"/>
      <c r="D1" s="6"/>
      <c r="E1" s="6"/>
      <c r="F1" s="6"/>
      <c r="G1" s="6"/>
      <c r="H1" s="3"/>
    </row>
    <row r="2" spans="1:8" x14ac:dyDescent="0.25">
      <c r="A2" s="54"/>
      <c r="B2" s="54"/>
      <c r="C2" s="54"/>
      <c r="D2" s="65"/>
      <c r="E2" s="65"/>
      <c r="F2" s="65"/>
      <c r="G2" s="108"/>
      <c r="H2" s="55" t="s">
        <v>477</v>
      </c>
    </row>
    <row r="3" spans="1:8" x14ac:dyDescent="0.25">
      <c r="A3" s="56"/>
      <c r="B3" s="785">
        <f>INDICE!A3</f>
        <v>44166</v>
      </c>
      <c r="C3" s="784">
        <v>41671</v>
      </c>
      <c r="D3" s="784" t="s">
        <v>116</v>
      </c>
      <c r="E3" s="784"/>
      <c r="F3" s="784" t="s">
        <v>117</v>
      </c>
      <c r="G3" s="784"/>
      <c r="H3" s="784"/>
    </row>
    <row r="4" spans="1:8" ht="26.4" x14ac:dyDescent="0.25">
      <c r="A4" s="66"/>
      <c r="B4" s="188" t="s">
        <v>54</v>
      </c>
      <c r="C4" s="189" t="s">
        <v>459</v>
      </c>
      <c r="D4" s="188" t="s">
        <v>54</v>
      </c>
      <c r="E4" s="189" t="s">
        <v>459</v>
      </c>
      <c r="F4" s="188" t="s">
        <v>54</v>
      </c>
      <c r="G4" s="190" t="s">
        <v>459</v>
      </c>
      <c r="H4" s="189" t="s">
        <v>107</v>
      </c>
    </row>
    <row r="5" spans="1:8" x14ac:dyDescent="0.25">
      <c r="A5" s="3" t="s">
        <v>323</v>
      </c>
      <c r="B5" s="71">
        <v>27831.348999999998</v>
      </c>
      <c r="C5" s="72">
        <v>2.5903943257544588</v>
      </c>
      <c r="D5" s="71">
        <v>258428.85800000001</v>
      </c>
      <c r="E5" s="342">
        <v>-6.3197858692043418</v>
      </c>
      <c r="F5" s="71">
        <v>258428.85800000001</v>
      </c>
      <c r="G5" s="342">
        <v>-6.3197858692043418</v>
      </c>
      <c r="H5" s="72">
        <v>71.960886920138094</v>
      </c>
    </row>
    <row r="6" spans="1:8" x14ac:dyDescent="0.25">
      <c r="A6" s="3" t="s">
        <v>324</v>
      </c>
      <c r="B6" s="58">
        <v>6910.4660000000003</v>
      </c>
      <c r="C6" s="191">
        <v>9.5518142760643201</v>
      </c>
      <c r="D6" s="58">
        <v>88718.676999999996</v>
      </c>
      <c r="E6" s="59">
        <v>-20.305209548817906</v>
      </c>
      <c r="F6" s="58">
        <v>88718.676999999996</v>
      </c>
      <c r="G6" s="59">
        <v>-20.305209548817906</v>
      </c>
      <c r="H6" s="59">
        <v>24.70418641598167</v>
      </c>
    </row>
    <row r="7" spans="1:8" x14ac:dyDescent="0.25">
      <c r="A7" s="3" t="s">
        <v>325</v>
      </c>
      <c r="B7" s="95">
        <v>1089.3820000000001</v>
      </c>
      <c r="C7" s="73">
        <v>18.638175899738521</v>
      </c>
      <c r="D7" s="95">
        <v>11976.523999999999</v>
      </c>
      <c r="E7" s="73">
        <v>9.2483792248885663</v>
      </c>
      <c r="F7" s="95">
        <v>11976.523999999999</v>
      </c>
      <c r="G7" s="191">
        <v>9.2483792248885663</v>
      </c>
      <c r="H7" s="191">
        <v>3.3349266638802382</v>
      </c>
    </row>
    <row r="8" spans="1:8" x14ac:dyDescent="0.25">
      <c r="A8" s="220" t="s">
        <v>187</v>
      </c>
      <c r="B8" s="221">
        <v>35831.197</v>
      </c>
      <c r="C8" s="222">
        <v>4.2975197085309178</v>
      </c>
      <c r="D8" s="221">
        <v>359124.05900000001</v>
      </c>
      <c r="E8" s="222">
        <v>-9.8014808841089991</v>
      </c>
      <c r="F8" s="221">
        <v>359124.05900000001</v>
      </c>
      <c r="G8" s="222">
        <v>-9.8014808841089991</v>
      </c>
      <c r="H8" s="223">
        <v>100</v>
      </c>
    </row>
    <row r="9" spans="1:8" x14ac:dyDescent="0.25">
      <c r="A9" s="224" t="s">
        <v>640</v>
      </c>
      <c r="B9" s="74">
        <v>6313.5879999999997</v>
      </c>
      <c r="C9" s="75">
        <v>-3.0130142170324499</v>
      </c>
      <c r="D9" s="74">
        <v>70705.546000000002</v>
      </c>
      <c r="E9" s="194">
        <v>-14.765979359844106</v>
      </c>
      <c r="F9" s="74">
        <v>70705.546000000002</v>
      </c>
      <c r="G9" s="194">
        <v>-14.765979359844106</v>
      </c>
      <c r="H9" s="194">
        <v>19.68833449835785</v>
      </c>
    </row>
    <row r="10" spans="1:8" x14ac:dyDescent="0.25">
      <c r="A10" s="3"/>
      <c r="B10" s="3"/>
      <c r="C10" s="3"/>
      <c r="D10" s="3"/>
      <c r="E10" s="3"/>
      <c r="F10" s="3"/>
      <c r="G10" s="108"/>
      <c r="H10" s="55" t="s">
        <v>223</v>
      </c>
    </row>
    <row r="11" spans="1:8" x14ac:dyDescent="0.25">
      <c r="A11" s="80" t="s">
        <v>589</v>
      </c>
      <c r="B11" s="80"/>
      <c r="C11" s="204"/>
      <c r="D11" s="204"/>
      <c r="E11" s="204"/>
      <c r="F11" s="80"/>
      <c r="G11" s="80"/>
      <c r="H11" s="80"/>
    </row>
    <row r="12" spans="1:8" x14ac:dyDescent="0.25">
      <c r="A12" s="80" t="s">
        <v>520</v>
      </c>
      <c r="B12" s="108"/>
      <c r="C12" s="108"/>
      <c r="D12" s="108"/>
      <c r="E12" s="108"/>
      <c r="F12" s="108"/>
      <c r="G12" s="108"/>
      <c r="H12" s="108"/>
    </row>
    <row r="13" spans="1:8" x14ac:dyDescent="0.25">
      <c r="A13" s="446"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sheetData>
  <mergeCells count="3">
    <mergeCell ref="B3:C3"/>
    <mergeCell ref="D3:E3"/>
    <mergeCell ref="F3:H3"/>
  </mergeCells>
  <conditionalFormatting sqref="E9">
    <cfRule type="cellIs" dxfId="68" priority="13" operator="between">
      <formula>0</formula>
      <formula>0.5</formula>
    </cfRule>
    <cfRule type="cellIs" dxfId="67" priority="14" operator="between">
      <formula>0</formula>
      <formula>0.49</formula>
    </cfRule>
  </conditionalFormatting>
  <conditionalFormatting sqref="E5">
    <cfRule type="cellIs" dxfId="66" priority="8" operator="between">
      <formula>-0.5</formula>
      <formula>0.5</formula>
    </cfRule>
  </conditionalFormatting>
  <conditionalFormatting sqref="E5">
    <cfRule type="cellIs" dxfId="65" priority="7" operator="equal">
      <formula>0</formula>
    </cfRule>
  </conditionalFormatting>
  <conditionalFormatting sqref="G5">
    <cfRule type="cellIs" dxfId="64" priority="6" operator="between">
      <formula>-0.5</formula>
      <formula>0.5</formula>
    </cfRule>
  </conditionalFormatting>
  <conditionalFormatting sqref="G5">
    <cfRule type="cellIs" dxfId="63" priority="5" operator="equal">
      <formula>0</formula>
    </cfRule>
  </conditionalFormatting>
  <conditionalFormatting sqref="C7">
    <cfRule type="cellIs" dxfId="62" priority="3" operator="between">
      <formula>-0.5</formula>
      <formula>0.5</formula>
    </cfRule>
    <cfRule type="cellIs" dxfId="61" priority="4" operator="between">
      <formula>0</formula>
      <formula>0.49</formula>
    </cfRule>
  </conditionalFormatting>
  <conditionalFormatting sqref="E7">
    <cfRule type="cellIs" dxfId="60" priority="1" operator="between">
      <formula>-0.5</formula>
      <formula>0.5</formula>
    </cfRule>
    <cfRule type="cellIs" dxfId="59"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3.8" x14ac:dyDescent="0.25"/>
  <cols>
    <col min="1" max="1" width="32.296875" customWidth="1"/>
    <col min="9" max="41" width="11" style="1"/>
  </cols>
  <sheetData>
    <row r="1" spans="1:8" x14ac:dyDescent="0.25">
      <c r="A1" s="53" t="s">
        <v>326</v>
      </c>
      <c r="B1" s="53"/>
      <c r="C1" s="53"/>
      <c r="D1" s="6"/>
      <c r="E1" s="6"/>
      <c r="F1" s="6"/>
      <c r="G1" s="6"/>
      <c r="H1" s="3"/>
    </row>
    <row r="2" spans="1:8" x14ac:dyDescent="0.25">
      <c r="A2" s="54"/>
      <c r="B2" s="54"/>
      <c r="C2" s="54"/>
      <c r="D2" s="65"/>
      <c r="E2" s="65"/>
      <c r="F2" s="65"/>
      <c r="G2" s="108"/>
      <c r="H2" s="55" t="s">
        <v>477</v>
      </c>
    </row>
    <row r="3" spans="1:8" ht="14.1" customHeight="1" x14ac:dyDescent="0.25">
      <c r="A3" s="56"/>
      <c r="B3" s="785">
        <f>INDICE!A3</f>
        <v>44166</v>
      </c>
      <c r="C3" s="785">
        <v>41671</v>
      </c>
      <c r="D3" s="784" t="s">
        <v>116</v>
      </c>
      <c r="E3" s="784"/>
      <c r="F3" s="784" t="s">
        <v>117</v>
      </c>
      <c r="G3" s="784"/>
      <c r="H3" s="187"/>
    </row>
    <row r="4" spans="1:8" ht="26.4" x14ac:dyDescent="0.25">
      <c r="A4" s="66"/>
      <c r="B4" s="188" t="s">
        <v>54</v>
      </c>
      <c r="C4" s="189" t="s">
        <v>459</v>
      </c>
      <c r="D4" s="188" t="s">
        <v>54</v>
      </c>
      <c r="E4" s="189" t="s">
        <v>459</v>
      </c>
      <c r="F4" s="188" t="s">
        <v>54</v>
      </c>
      <c r="G4" s="190" t="s">
        <v>459</v>
      </c>
      <c r="H4" s="189" t="s">
        <v>107</v>
      </c>
    </row>
    <row r="5" spans="1:8" x14ac:dyDescent="0.25">
      <c r="A5" s="3" t="s">
        <v>500</v>
      </c>
      <c r="B5" s="71">
        <v>12921.754000000001</v>
      </c>
      <c r="C5" s="72">
        <v>2.2162489909295391</v>
      </c>
      <c r="D5" s="71">
        <v>157059.497</v>
      </c>
      <c r="E5" s="72">
        <v>-13.851979136446863</v>
      </c>
      <c r="F5" s="71">
        <v>157059.497</v>
      </c>
      <c r="G5" s="59">
        <v>-13.851979136446863</v>
      </c>
      <c r="H5" s="72">
        <v>43.734050410696653</v>
      </c>
    </row>
    <row r="6" spans="1:8" x14ac:dyDescent="0.25">
      <c r="A6" s="3" t="s">
        <v>499</v>
      </c>
      <c r="B6" s="58">
        <v>10638.023999999999</v>
      </c>
      <c r="C6" s="191">
        <v>1.5164546846665361</v>
      </c>
      <c r="D6" s="58">
        <v>123125.902</v>
      </c>
      <c r="E6" s="59">
        <v>-7.763529371135788</v>
      </c>
      <c r="F6" s="58">
        <v>123125.902</v>
      </c>
      <c r="G6" s="59">
        <v>-7.763529371135788</v>
      </c>
      <c r="H6" s="59">
        <v>34.285060806800473</v>
      </c>
    </row>
    <row r="7" spans="1:8" x14ac:dyDescent="0.25">
      <c r="A7" s="3" t="s">
        <v>498</v>
      </c>
      <c r="B7" s="95">
        <v>11182.037</v>
      </c>
      <c r="C7" s="191">
        <v>8.3965984015286761</v>
      </c>
      <c r="D7" s="95">
        <v>66962.135999999999</v>
      </c>
      <c r="E7" s="191">
        <v>-6.1930741036786188</v>
      </c>
      <c r="F7" s="95">
        <v>66962.135999999999</v>
      </c>
      <c r="G7" s="191">
        <v>-6.1930741036786188</v>
      </c>
      <c r="H7" s="191">
        <v>18.645962118622634</v>
      </c>
    </row>
    <row r="8" spans="1:8" x14ac:dyDescent="0.25">
      <c r="A8" s="440" t="s">
        <v>327</v>
      </c>
      <c r="B8" s="95">
        <v>1089.3820000000001</v>
      </c>
      <c r="C8" s="73">
        <v>18.638175899738521</v>
      </c>
      <c r="D8" s="95">
        <v>11976.523999999999</v>
      </c>
      <c r="E8" s="73">
        <v>9.2483792248885663</v>
      </c>
      <c r="F8" s="95">
        <v>11976.523999999999</v>
      </c>
      <c r="G8" s="191">
        <v>9.2483792248885663</v>
      </c>
      <c r="H8" s="191">
        <v>3.3349266638802382</v>
      </c>
    </row>
    <row r="9" spans="1:8" x14ac:dyDescent="0.25">
      <c r="A9" s="220" t="s">
        <v>187</v>
      </c>
      <c r="B9" s="221">
        <v>35831.197</v>
      </c>
      <c r="C9" s="222">
        <v>4.2975197085309178</v>
      </c>
      <c r="D9" s="221">
        <v>359124.05900000001</v>
      </c>
      <c r="E9" s="222">
        <v>-9.8014808841089991</v>
      </c>
      <c r="F9" s="221">
        <v>359124.05900000001</v>
      </c>
      <c r="G9" s="222">
        <v>-9.8014808841089991</v>
      </c>
      <c r="H9" s="223">
        <v>100</v>
      </c>
    </row>
    <row r="10" spans="1:8" x14ac:dyDescent="0.25">
      <c r="A10" s="80"/>
      <c r="B10" s="3"/>
      <c r="C10" s="3"/>
      <c r="D10" s="3"/>
      <c r="E10" s="3"/>
      <c r="F10" s="3"/>
      <c r="G10" s="108"/>
      <c r="H10" s="55" t="s">
        <v>223</v>
      </c>
    </row>
    <row r="11" spans="1:8" x14ac:dyDescent="0.25">
      <c r="A11" s="80" t="s">
        <v>589</v>
      </c>
      <c r="B11" s="80"/>
      <c r="C11" s="204"/>
      <c r="D11" s="204"/>
      <c r="E11" s="204"/>
      <c r="F11" s="80"/>
      <c r="G11" s="80"/>
      <c r="H11" s="80"/>
    </row>
    <row r="12" spans="1:8" x14ac:dyDescent="0.25">
      <c r="A12" s="80" t="s">
        <v>497</v>
      </c>
      <c r="B12" s="108"/>
      <c r="C12" s="108"/>
      <c r="D12" s="108"/>
      <c r="E12" s="108"/>
      <c r="F12" s="108"/>
      <c r="G12" s="108"/>
      <c r="H12" s="108"/>
    </row>
    <row r="13" spans="1:8" x14ac:dyDescent="0.25">
      <c r="A13" s="446" t="s">
        <v>547</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3" s="1" customFormat="1" x14ac:dyDescent="0.25"/>
    <row r="50" spans="3:3" s="1" customFormat="1" x14ac:dyDescent="0.25"/>
    <row r="51" spans="3:3" s="1" customFormat="1" x14ac:dyDescent="0.25"/>
    <row r="52" spans="3:3" s="1" customFormat="1" x14ac:dyDescent="0.25"/>
    <row r="53" spans="3:3" s="1" customFormat="1" x14ac:dyDescent="0.25"/>
    <row r="54" spans="3:3" s="1" customFormat="1" x14ac:dyDescent="0.25"/>
    <row r="55" spans="3:3" s="1" customFormat="1" x14ac:dyDescent="0.25"/>
    <row r="56" spans="3:3" s="1" customFormat="1" x14ac:dyDescent="0.25"/>
    <row r="62" spans="3:3" x14ac:dyDescent="0.25">
      <c r="C62" t="s">
        <v>326</v>
      </c>
    </row>
  </sheetData>
  <mergeCells count="3">
    <mergeCell ref="B3:C3"/>
    <mergeCell ref="D3:E3"/>
    <mergeCell ref="F3:G3"/>
  </mergeCells>
  <conditionalFormatting sqref="C8">
    <cfRule type="cellIs" dxfId="58" priority="3" operator="between">
      <formula>-0.5</formula>
      <formula>0.5</formula>
    </cfRule>
    <cfRule type="cellIs" dxfId="57" priority="4" operator="between">
      <formula>0</formula>
      <formula>0.49</formula>
    </cfRule>
  </conditionalFormatting>
  <conditionalFormatting sqref="E8">
    <cfRule type="cellIs" dxfId="56" priority="1" operator="between">
      <formula>-0.5</formula>
      <formula>0.5</formula>
    </cfRule>
    <cfRule type="cellIs" dxfId="55"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3.8" x14ac:dyDescent="0.25"/>
  <cols>
    <col min="1" max="1" width="11" style="1" customWidth="1"/>
    <col min="2" max="16384" width="11" style="1"/>
  </cols>
  <sheetData>
    <row r="1" spans="1:4" x14ac:dyDescent="0.25">
      <c r="A1" s="162" t="s">
        <v>501</v>
      </c>
      <c r="B1" s="162"/>
      <c r="C1" s="162"/>
      <c r="D1" s="162"/>
    </row>
    <row r="2" spans="1:4" x14ac:dyDescent="0.25">
      <c r="A2" s="163"/>
      <c r="B2" s="163"/>
      <c r="C2" s="163"/>
      <c r="D2" s="163"/>
    </row>
    <row r="3" spans="1:4" x14ac:dyDescent="0.25">
      <c r="A3" s="166"/>
      <c r="B3" s="814">
        <v>2018</v>
      </c>
      <c r="C3" s="814">
        <v>2019</v>
      </c>
      <c r="D3" s="814">
        <v>2020</v>
      </c>
    </row>
    <row r="4" spans="1:4" x14ac:dyDescent="0.25">
      <c r="A4" s="668"/>
      <c r="B4" s="815"/>
      <c r="C4" s="815"/>
      <c r="D4" s="815"/>
    </row>
    <row r="5" spans="1:4" x14ac:dyDescent="0.25">
      <c r="A5" s="195" t="s">
        <v>328</v>
      </c>
      <c r="B5" s="218">
        <v>5.7488366414977445</v>
      </c>
      <c r="C5" s="218">
        <v>1.8239609712071316</v>
      </c>
      <c r="D5" s="218">
        <v>12.670452546162716</v>
      </c>
    </row>
    <row r="6" spans="1:4" x14ac:dyDescent="0.25">
      <c r="A6" s="1" t="s">
        <v>128</v>
      </c>
      <c r="B6" s="171">
        <v>6.5353205305025437</v>
      </c>
      <c r="C6" s="171">
        <v>0.49016412155547762</v>
      </c>
      <c r="D6" s="171">
        <v>12.645180370275103</v>
      </c>
    </row>
    <row r="7" spans="1:4" x14ac:dyDescent="0.25">
      <c r="A7" s="1" t="s">
        <v>129</v>
      </c>
      <c r="B7" s="171">
        <v>7.4998465751454235</v>
      </c>
      <c r="C7" s="171">
        <v>-0.33532912923841818</v>
      </c>
      <c r="D7" s="171">
        <v>12.241834464717263</v>
      </c>
    </row>
    <row r="8" spans="1:4" x14ac:dyDescent="0.25">
      <c r="A8" s="1" t="s">
        <v>130</v>
      </c>
      <c r="B8" s="171">
        <v>9.0123969696061259</v>
      </c>
      <c r="C8" s="171">
        <v>-0.24562797765582695</v>
      </c>
      <c r="D8" s="171">
        <v>9.1434822424949527</v>
      </c>
    </row>
    <row r="9" spans="1:4" x14ac:dyDescent="0.25">
      <c r="A9" s="1" t="s">
        <v>131</v>
      </c>
      <c r="B9" s="171">
        <v>9.6427934807674021</v>
      </c>
      <c r="C9" s="171">
        <v>0.11266763952393476</v>
      </c>
      <c r="D9" s="171">
        <v>5.9309034527222986</v>
      </c>
    </row>
    <row r="10" spans="1:4" x14ac:dyDescent="0.25">
      <c r="A10" s="1" t="s">
        <v>132</v>
      </c>
      <c r="B10" s="171">
        <v>8.369927939115728</v>
      </c>
      <c r="C10" s="171">
        <v>2.0812476281924224</v>
      </c>
      <c r="D10" s="171">
        <v>2.7047771748425253</v>
      </c>
    </row>
    <row r="11" spans="1:4" x14ac:dyDescent="0.25">
      <c r="A11" s="1" t="s">
        <v>133</v>
      </c>
      <c r="B11" s="171">
        <v>6.1956319078357431</v>
      </c>
      <c r="C11" s="171">
        <v>5.9654029888252742</v>
      </c>
      <c r="D11" s="171">
        <v>-1.0649475142946814</v>
      </c>
    </row>
    <row r="12" spans="1:4" x14ac:dyDescent="0.25">
      <c r="A12" s="1" t="s">
        <v>134</v>
      </c>
      <c r="B12" s="171">
        <v>4.8782419658255183</v>
      </c>
      <c r="C12" s="171">
        <v>8.5835291579970043</v>
      </c>
      <c r="D12" s="171">
        <v>-4.3159610424010673</v>
      </c>
    </row>
    <row r="13" spans="1:4" x14ac:dyDescent="0.25">
      <c r="A13" s="1" t="s">
        <v>135</v>
      </c>
      <c r="B13" s="171">
        <v>3.7385775538172963</v>
      </c>
      <c r="C13" s="171">
        <v>10.580977080367637</v>
      </c>
      <c r="D13" s="171">
        <v>-6.3586711023701508</v>
      </c>
    </row>
    <row r="14" spans="1:4" x14ac:dyDescent="0.25">
      <c r="A14" s="1" t="s">
        <v>136</v>
      </c>
      <c r="B14" s="171">
        <v>2.843698011581917</v>
      </c>
      <c r="C14" s="171">
        <v>12.547736911629814</v>
      </c>
      <c r="D14" s="171">
        <v>-8.8344147330734959</v>
      </c>
    </row>
    <row r="15" spans="1:4" x14ac:dyDescent="0.25">
      <c r="A15" s="1" t="s">
        <v>137</v>
      </c>
      <c r="B15" s="171">
        <v>0.95538882769581468</v>
      </c>
      <c r="C15" s="171">
        <v>13.888143960524527</v>
      </c>
      <c r="D15" s="171">
        <v>-10.231990470236907</v>
      </c>
    </row>
    <row r="16" spans="1:4" x14ac:dyDescent="0.25">
      <c r="A16" s="216" t="s">
        <v>138</v>
      </c>
      <c r="B16" s="217">
        <v>-0.52614998333225227</v>
      </c>
      <c r="C16" s="217">
        <v>14.593380810562383</v>
      </c>
      <c r="D16" s="217">
        <v>-9.8014808841089991</v>
      </c>
    </row>
    <row r="17" spans="4:4" x14ac:dyDescent="0.25">
      <c r="D17" s="55" t="s">
        <v>223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3.8" x14ac:dyDescent="0.25"/>
  <cols>
    <col min="1" max="1" width="21.796875" customWidth="1"/>
    <col min="2" max="2" width="11.59765625" customWidth="1"/>
  </cols>
  <sheetData>
    <row r="1" spans="1:6" x14ac:dyDescent="0.25">
      <c r="A1" s="53" t="s">
        <v>23</v>
      </c>
      <c r="B1" s="53"/>
      <c r="C1" s="53"/>
      <c r="D1" s="53"/>
      <c r="E1" s="6"/>
      <c r="F1" s="3"/>
    </row>
    <row r="2" spans="1:6" x14ac:dyDescent="0.25">
      <c r="A2" s="54"/>
      <c r="B2" s="54"/>
      <c r="C2" s="54"/>
      <c r="D2" s="54"/>
      <c r="E2" s="65"/>
      <c r="F2" s="55" t="s">
        <v>106</v>
      </c>
    </row>
    <row r="3" spans="1:6" ht="14.55" customHeight="1" x14ac:dyDescent="0.25">
      <c r="A3" s="56"/>
      <c r="B3" s="778" t="s">
        <v>656</v>
      </c>
      <c r="C3" s="774" t="s">
        <v>431</v>
      </c>
      <c r="D3" s="778" t="s">
        <v>622</v>
      </c>
      <c r="E3" s="774" t="s">
        <v>431</v>
      </c>
      <c r="F3" s="780" t="s">
        <v>657</v>
      </c>
    </row>
    <row r="4" spans="1:6" x14ac:dyDescent="0.25">
      <c r="A4" s="66"/>
      <c r="B4" s="779"/>
      <c r="C4" s="775"/>
      <c r="D4" s="779"/>
      <c r="E4" s="775"/>
      <c r="F4" s="781"/>
    </row>
    <row r="5" spans="1:6" x14ac:dyDescent="0.25">
      <c r="A5" s="3" t="s">
        <v>108</v>
      </c>
      <c r="B5" s="58">
        <v>1357.5229769752555</v>
      </c>
      <c r="C5" s="59">
        <v>1.4909260337473202</v>
      </c>
      <c r="D5" s="58">
        <v>1587.751218114073</v>
      </c>
      <c r="E5" s="59">
        <v>1.723775474178264</v>
      </c>
      <c r="F5" s="59">
        <v>-14.500271737299128</v>
      </c>
    </row>
    <row r="6" spans="1:6" x14ac:dyDescent="0.25">
      <c r="A6" s="3" t="s">
        <v>118</v>
      </c>
      <c r="B6" s="58">
        <v>49203.336677175874</v>
      </c>
      <c r="C6" s="59">
        <v>54.038522252263157</v>
      </c>
      <c r="D6" s="58">
        <v>49027.89242380816</v>
      </c>
      <c r="E6" s="59">
        <v>53.228161658219513</v>
      </c>
      <c r="F6" s="59">
        <v>0.35784579898139235</v>
      </c>
    </row>
    <row r="7" spans="1:6" x14ac:dyDescent="0.25">
      <c r="A7" s="3" t="s">
        <v>119</v>
      </c>
      <c r="B7" s="58">
        <v>13979.787044005036</v>
      </c>
      <c r="C7" s="59">
        <v>15.353573238657983</v>
      </c>
      <c r="D7" s="58">
        <v>14735.081685296647</v>
      </c>
      <c r="E7" s="59">
        <v>15.997451067490099</v>
      </c>
      <c r="F7" s="59">
        <v>-5.1258259534813435</v>
      </c>
    </row>
    <row r="8" spans="1:6" x14ac:dyDescent="0.25">
      <c r="A8" s="3" t="s">
        <v>120</v>
      </c>
      <c r="B8" s="58">
        <v>20212.881198654522</v>
      </c>
      <c r="C8" s="59">
        <v>22.199190221636353</v>
      </c>
      <c r="D8" s="58">
        <v>20504.299226139294</v>
      </c>
      <c r="E8" s="59">
        <v>22.260923322240465</v>
      </c>
      <c r="F8" s="59">
        <v>-1.4212532906916697</v>
      </c>
    </row>
    <row r="9" spans="1:6" x14ac:dyDescent="0.25">
      <c r="A9" s="3" t="s">
        <v>121</v>
      </c>
      <c r="B9" s="58">
        <v>6294.5324407768403</v>
      </c>
      <c r="C9" s="59">
        <v>6.9130927766184787</v>
      </c>
      <c r="D9" s="58">
        <v>6249.6821234355575</v>
      </c>
      <c r="E9" s="59">
        <v>6.7850987250916743</v>
      </c>
      <c r="F9" s="59">
        <v>0.71764157689075869</v>
      </c>
    </row>
    <row r="10" spans="1:6" x14ac:dyDescent="0.25">
      <c r="A10" s="704" t="s">
        <v>113</v>
      </c>
      <c r="B10" s="58">
        <v>4.2753415496321772</v>
      </c>
      <c r="C10" s="73" t="s">
        <v>658</v>
      </c>
      <c r="D10" s="58">
        <v>4.2275723703066781</v>
      </c>
      <c r="E10" s="73" t="s">
        <v>658</v>
      </c>
      <c r="F10" s="59">
        <v>1.1299435028248559</v>
      </c>
    </row>
    <row r="11" spans="1:6" x14ac:dyDescent="0.25">
      <c r="A11" s="60" t="s">
        <v>115</v>
      </c>
      <c r="B11" s="61">
        <v>91052.335679137148</v>
      </c>
      <c r="C11" s="62">
        <v>100</v>
      </c>
      <c r="D11" s="61">
        <v>92108.934249164042</v>
      </c>
      <c r="E11" s="62">
        <v>99.999999999999986</v>
      </c>
      <c r="F11" s="62">
        <v>-1.1471184403987209</v>
      </c>
    </row>
    <row r="12" spans="1:6" x14ac:dyDescent="0.25">
      <c r="A12" s="3"/>
      <c r="B12" s="3"/>
      <c r="C12" s="3"/>
      <c r="D12" s="3"/>
      <c r="E12" s="3"/>
      <c r="F12" s="55" t="s">
        <v>588</v>
      </c>
    </row>
    <row r="13" spans="1:6" x14ac:dyDescent="0.25">
      <c r="A13" s="446" t="s">
        <v>659</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3.2" x14ac:dyDescent="0.25"/>
  <cols>
    <col min="1" max="1" width="17.296875" style="561" customWidth="1"/>
    <col min="2" max="12" width="11" style="561"/>
    <col min="13" max="45" width="11" style="18"/>
    <col min="46" max="16384" width="11" style="561"/>
  </cols>
  <sheetData>
    <row r="1" spans="1:12" x14ac:dyDescent="0.25">
      <c r="A1" s="816" t="s">
        <v>503</v>
      </c>
      <c r="B1" s="816"/>
      <c r="C1" s="816"/>
      <c r="D1" s="816"/>
      <c r="E1" s="816"/>
      <c r="F1" s="816"/>
      <c r="G1" s="18"/>
      <c r="H1" s="18"/>
      <c r="I1" s="18"/>
      <c r="J1" s="18"/>
      <c r="K1" s="18"/>
      <c r="L1" s="18"/>
    </row>
    <row r="2" spans="1:12" x14ac:dyDescent="0.25">
      <c r="A2" s="817"/>
      <c r="B2" s="817"/>
      <c r="C2" s="817"/>
      <c r="D2" s="817"/>
      <c r="E2" s="817"/>
      <c r="F2" s="817"/>
      <c r="G2" s="18"/>
      <c r="H2" s="18"/>
      <c r="I2" s="18"/>
      <c r="J2" s="18"/>
      <c r="K2" s="590"/>
      <c r="L2" s="55" t="s">
        <v>477</v>
      </c>
    </row>
    <row r="3" spans="1:12" x14ac:dyDescent="0.25">
      <c r="A3" s="591"/>
      <c r="B3" s="818">
        <f>INDICE!A3</f>
        <v>44166</v>
      </c>
      <c r="C3" s="819">
        <v>41671</v>
      </c>
      <c r="D3" s="819">
        <v>41671</v>
      </c>
      <c r="E3" s="819">
        <v>41671</v>
      </c>
      <c r="F3" s="820">
        <v>41671</v>
      </c>
      <c r="G3" s="821" t="s">
        <v>117</v>
      </c>
      <c r="H3" s="819"/>
      <c r="I3" s="819"/>
      <c r="J3" s="819"/>
      <c r="K3" s="819"/>
      <c r="L3" s="822" t="s">
        <v>107</v>
      </c>
    </row>
    <row r="4" spans="1:12" x14ac:dyDescent="0.25">
      <c r="A4" s="567"/>
      <c r="B4" s="226" t="s">
        <v>329</v>
      </c>
      <c r="C4" s="226" t="s">
        <v>330</v>
      </c>
      <c r="D4" s="227" t="s">
        <v>331</v>
      </c>
      <c r="E4" s="227" t="s">
        <v>332</v>
      </c>
      <c r="F4" s="228" t="s">
        <v>187</v>
      </c>
      <c r="G4" s="229" t="s">
        <v>329</v>
      </c>
      <c r="H4" s="167" t="s">
        <v>330</v>
      </c>
      <c r="I4" s="230" t="s">
        <v>331</v>
      </c>
      <c r="J4" s="230" t="s">
        <v>332</v>
      </c>
      <c r="K4" s="230" t="s">
        <v>187</v>
      </c>
      <c r="L4" s="823"/>
    </row>
    <row r="5" spans="1:12" x14ac:dyDescent="0.25">
      <c r="A5" s="564" t="s">
        <v>154</v>
      </c>
      <c r="B5" s="449">
        <v>3238.5050000000001</v>
      </c>
      <c r="C5" s="449">
        <v>614.19200000000001</v>
      </c>
      <c r="D5" s="449">
        <v>361.29</v>
      </c>
      <c r="E5" s="449">
        <v>253.34700000000001</v>
      </c>
      <c r="F5" s="592">
        <v>4467.3339999999998</v>
      </c>
      <c r="G5" s="449">
        <v>39213.360000000001</v>
      </c>
      <c r="H5" s="449">
        <v>7231.9610000000002</v>
      </c>
      <c r="I5" s="449">
        <v>2463.4349999999999</v>
      </c>
      <c r="J5" s="449">
        <v>2989.6170000000002</v>
      </c>
      <c r="K5" s="593">
        <v>51898.373</v>
      </c>
      <c r="L5" s="72">
        <v>14.450634849933888</v>
      </c>
    </row>
    <row r="6" spans="1:12" x14ac:dyDescent="0.25">
      <c r="A6" s="566" t="s">
        <v>155</v>
      </c>
      <c r="B6" s="449">
        <v>640.31799999999998</v>
      </c>
      <c r="C6" s="449">
        <v>693.49</v>
      </c>
      <c r="D6" s="449">
        <v>543.97400000000005</v>
      </c>
      <c r="E6" s="449">
        <v>76.099000000000004</v>
      </c>
      <c r="F6" s="594">
        <v>1953.8810000000001</v>
      </c>
      <c r="G6" s="449">
        <v>9293.6090000000004</v>
      </c>
      <c r="H6" s="449">
        <v>8319.8970000000008</v>
      </c>
      <c r="I6" s="449">
        <v>3117.498</v>
      </c>
      <c r="J6" s="449">
        <v>782.39099999999996</v>
      </c>
      <c r="K6" s="595">
        <v>21513.395</v>
      </c>
      <c r="L6" s="59">
        <v>5.99021120618547</v>
      </c>
    </row>
    <row r="7" spans="1:12" x14ac:dyDescent="0.25">
      <c r="A7" s="566" t="s">
        <v>156</v>
      </c>
      <c r="B7" s="449">
        <v>337.02699999999999</v>
      </c>
      <c r="C7" s="449">
        <v>420.46499999999997</v>
      </c>
      <c r="D7" s="449">
        <v>332.762</v>
      </c>
      <c r="E7" s="449">
        <v>16.827999999999999</v>
      </c>
      <c r="F7" s="594">
        <v>1107.0819999999999</v>
      </c>
      <c r="G7" s="449">
        <v>5133.4740000000002</v>
      </c>
      <c r="H7" s="449">
        <v>5086.4350000000004</v>
      </c>
      <c r="I7" s="449">
        <v>2014.61</v>
      </c>
      <c r="J7" s="449">
        <v>182.876</v>
      </c>
      <c r="K7" s="595">
        <v>12417.395</v>
      </c>
      <c r="L7" s="59">
        <v>3.4575118748403693</v>
      </c>
    </row>
    <row r="8" spans="1:12" x14ac:dyDescent="0.25">
      <c r="A8" s="566" t="s">
        <v>157</v>
      </c>
      <c r="B8" s="449">
        <v>418.11399999999998</v>
      </c>
      <c r="C8" s="96">
        <v>11.132999999999999</v>
      </c>
      <c r="D8" s="449">
        <v>94.727999999999994</v>
      </c>
      <c r="E8" s="96">
        <v>1.214</v>
      </c>
      <c r="F8" s="594">
        <v>525.18899999999996</v>
      </c>
      <c r="G8" s="449">
        <v>6621.6390000000001</v>
      </c>
      <c r="H8" s="449">
        <v>78.926000000000002</v>
      </c>
      <c r="I8" s="449">
        <v>795.51300000000003</v>
      </c>
      <c r="J8" s="449">
        <v>14.321</v>
      </c>
      <c r="K8" s="595">
        <v>7510.3990000000003</v>
      </c>
      <c r="L8" s="59">
        <v>2.0912030041155361</v>
      </c>
    </row>
    <row r="9" spans="1:12" x14ac:dyDescent="0.25">
      <c r="A9" s="566" t="s">
        <v>585</v>
      </c>
      <c r="B9" s="449">
        <v>0</v>
      </c>
      <c r="C9" s="449">
        <v>0</v>
      </c>
      <c r="D9" s="449">
        <v>0</v>
      </c>
      <c r="E9" s="96">
        <v>1.0149999999999999</v>
      </c>
      <c r="F9" s="645">
        <v>1.0149999999999999</v>
      </c>
      <c r="G9" s="449">
        <v>0</v>
      </c>
      <c r="H9" s="449">
        <v>0</v>
      </c>
      <c r="I9" s="449">
        <v>0</v>
      </c>
      <c r="J9" s="449">
        <v>11.988</v>
      </c>
      <c r="K9" s="595">
        <v>11.988</v>
      </c>
      <c r="L9" s="96">
        <v>3.337950701865113E-3</v>
      </c>
    </row>
    <row r="10" spans="1:12" x14ac:dyDescent="0.25">
      <c r="A10" s="566" t="s">
        <v>159</v>
      </c>
      <c r="B10" s="449">
        <v>208.68</v>
      </c>
      <c r="C10" s="449">
        <v>111.795</v>
      </c>
      <c r="D10" s="449">
        <v>183.44300000000001</v>
      </c>
      <c r="E10" s="449">
        <v>2.081</v>
      </c>
      <c r="F10" s="594">
        <v>505.99900000000002</v>
      </c>
      <c r="G10" s="449">
        <v>2324.1089999999999</v>
      </c>
      <c r="H10" s="449">
        <v>1657.079</v>
      </c>
      <c r="I10" s="449">
        <v>1098.8050000000001</v>
      </c>
      <c r="J10" s="449">
        <v>25.802</v>
      </c>
      <c r="K10" s="595">
        <v>5105.7950000000001</v>
      </c>
      <c r="L10" s="59">
        <v>1.4216626629820976</v>
      </c>
    </row>
    <row r="11" spans="1:12" x14ac:dyDescent="0.25">
      <c r="A11" s="566" t="s">
        <v>160</v>
      </c>
      <c r="B11" s="449">
        <v>230.46799999999999</v>
      </c>
      <c r="C11" s="449">
        <v>1089.5260000000001</v>
      </c>
      <c r="D11" s="449">
        <v>1122.9960000000001</v>
      </c>
      <c r="E11" s="449">
        <v>61.594000000000001</v>
      </c>
      <c r="F11" s="594">
        <v>2504.5840000000003</v>
      </c>
      <c r="G11" s="449">
        <v>3561.0549999999998</v>
      </c>
      <c r="H11" s="449">
        <v>11021.184999999999</v>
      </c>
      <c r="I11" s="449">
        <v>6539.33</v>
      </c>
      <c r="J11" s="449">
        <v>620.58900000000006</v>
      </c>
      <c r="K11" s="595">
        <v>21742.159</v>
      </c>
      <c r="L11" s="59">
        <v>6.0539084829923997</v>
      </c>
    </row>
    <row r="12" spans="1:12" x14ac:dyDescent="0.25">
      <c r="A12" s="566" t="s">
        <v>527</v>
      </c>
      <c r="B12" s="449">
        <v>1277.2280000000001</v>
      </c>
      <c r="C12" s="449">
        <v>417.839</v>
      </c>
      <c r="D12" s="449">
        <v>491.154</v>
      </c>
      <c r="E12" s="449">
        <v>53.863</v>
      </c>
      <c r="F12" s="594">
        <v>2240.0839999999998</v>
      </c>
      <c r="G12" s="449">
        <v>11649.869000000001</v>
      </c>
      <c r="H12" s="449">
        <v>4679.1710000000003</v>
      </c>
      <c r="I12" s="449">
        <v>2795.3270000000002</v>
      </c>
      <c r="J12" s="449">
        <v>619.86699999999996</v>
      </c>
      <c r="K12" s="595">
        <v>19744.234</v>
      </c>
      <c r="L12" s="59">
        <v>5.4976042490898429</v>
      </c>
    </row>
    <row r="13" spans="1:12" x14ac:dyDescent="0.25">
      <c r="A13" s="566" t="s">
        <v>161</v>
      </c>
      <c r="B13" s="449">
        <v>657.65700000000004</v>
      </c>
      <c r="C13" s="449">
        <v>2882.9760000000001</v>
      </c>
      <c r="D13" s="449">
        <v>2429.2710000000002</v>
      </c>
      <c r="E13" s="449">
        <v>240.405</v>
      </c>
      <c r="F13" s="594">
        <v>6210.3090000000002</v>
      </c>
      <c r="G13" s="449">
        <v>12392.991</v>
      </c>
      <c r="H13" s="449">
        <v>33030.502999999997</v>
      </c>
      <c r="I13" s="449">
        <v>15159.931</v>
      </c>
      <c r="J13" s="449">
        <v>2636.5450000000001</v>
      </c>
      <c r="K13" s="595">
        <v>63219.97</v>
      </c>
      <c r="L13" s="59">
        <v>17.603031634417032</v>
      </c>
    </row>
    <row r="14" spans="1:12" x14ac:dyDescent="0.25">
      <c r="A14" s="566" t="s">
        <v>333</v>
      </c>
      <c r="B14" s="449">
        <v>1462.3109999999999</v>
      </c>
      <c r="C14" s="449">
        <v>1750.059</v>
      </c>
      <c r="D14" s="449">
        <v>486.673</v>
      </c>
      <c r="E14" s="449">
        <v>126.175</v>
      </c>
      <c r="F14" s="594">
        <v>3825.2179999999998</v>
      </c>
      <c r="G14" s="449">
        <v>13334.169</v>
      </c>
      <c r="H14" s="449">
        <v>19993.365000000002</v>
      </c>
      <c r="I14" s="449">
        <v>3321.4769999999999</v>
      </c>
      <c r="J14" s="449">
        <v>1362.248</v>
      </c>
      <c r="K14" s="595">
        <v>38011.258999999998</v>
      </c>
      <c r="L14" s="59">
        <v>10.58389294776665</v>
      </c>
    </row>
    <row r="15" spans="1:12" x14ac:dyDescent="0.25">
      <c r="A15" s="566" t="s">
        <v>164</v>
      </c>
      <c r="B15" s="96">
        <v>3.0000000000000001E-3</v>
      </c>
      <c r="C15" s="449">
        <v>92.08</v>
      </c>
      <c r="D15" s="449">
        <v>92.757999999999996</v>
      </c>
      <c r="E15" s="449">
        <v>64.445999999999998</v>
      </c>
      <c r="F15" s="594">
        <v>249.28700000000001</v>
      </c>
      <c r="G15" s="96">
        <v>4.1000000000000002E-2</v>
      </c>
      <c r="H15" s="449">
        <v>1839.3219999999999</v>
      </c>
      <c r="I15" s="449">
        <v>521.255</v>
      </c>
      <c r="J15" s="449">
        <v>536.15200000000004</v>
      </c>
      <c r="K15" s="595">
        <v>2896.77</v>
      </c>
      <c r="L15" s="59">
        <v>0.80657953408757121</v>
      </c>
    </row>
    <row r="16" spans="1:12" x14ac:dyDescent="0.25">
      <c r="A16" s="566" t="s">
        <v>165</v>
      </c>
      <c r="B16" s="449">
        <v>983.04300000000001</v>
      </c>
      <c r="C16" s="449">
        <v>581.64599999999996</v>
      </c>
      <c r="D16" s="449">
        <v>353.32299999999998</v>
      </c>
      <c r="E16" s="449">
        <v>64.515000000000001</v>
      </c>
      <c r="F16" s="594">
        <v>1982.5269999999998</v>
      </c>
      <c r="G16" s="449">
        <v>8694.41</v>
      </c>
      <c r="H16" s="449">
        <v>6972.2370000000001</v>
      </c>
      <c r="I16" s="449">
        <v>2256.645</v>
      </c>
      <c r="J16" s="449">
        <v>690.01700000000005</v>
      </c>
      <c r="K16" s="595">
        <v>18613.309000000001</v>
      </c>
      <c r="L16" s="59">
        <v>5.1827083617435967</v>
      </c>
    </row>
    <row r="17" spans="1:12" x14ac:dyDescent="0.25">
      <c r="A17" s="566" t="s">
        <v>166</v>
      </c>
      <c r="B17" s="96">
        <v>270.637</v>
      </c>
      <c r="C17" s="449">
        <v>49.088999999999999</v>
      </c>
      <c r="D17" s="449">
        <v>180.00700000000001</v>
      </c>
      <c r="E17" s="449">
        <v>7.7389999999999999</v>
      </c>
      <c r="F17" s="594">
        <v>507.47199999999998</v>
      </c>
      <c r="G17" s="449">
        <v>1324.1289999999999</v>
      </c>
      <c r="H17" s="449">
        <v>618.077</v>
      </c>
      <c r="I17" s="449">
        <v>1048.6690000000001</v>
      </c>
      <c r="J17" s="449">
        <v>83.384</v>
      </c>
      <c r="K17" s="595">
        <v>3074.259</v>
      </c>
      <c r="L17" s="59">
        <v>0.85599974864574091</v>
      </c>
    </row>
    <row r="18" spans="1:12" x14ac:dyDescent="0.25">
      <c r="A18" s="566" t="s">
        <v>167</v>
      </c>
      <c r="B18" s="449">
        <v>145.56399999999999</v>
      </c>
      <c r="C18" s="449">
        <v>289.44</v>
      </c>
      <c r="D18" s="449">
        <v>3222.1309999999999</v>
      </c>
      <c r="E18" s="449">
        <v>24.678999999999998</v>
      </c>
      <c r="F18" s="594">
        <v>3681.8139999999999</v>
      </c>
      <c r="G18" s="449">
        <v>2003.7239999999999</v>
      </c>
      <c r="H18" s="449">
        <v>3138.4459999999999</v>
      </c>
      <c r="I18" s="449">
        <v>17961.606</v>
      </c>
      <c r="J18" s="449">
        <v>254.01900000000001</v>
      </c>
      <c r="K18" s="595">
        <v>23357.794999999998</v>
      </c>
      <c r="L18" s="59">
        <v>6.5037677856415943</v>
      </c>
    </row>
    <row r="19" spans="1:12" x14ac:dyDescent="0.25">
      <c r="A19" s="566" t="s">
        <v>169</v>
      </c>
      <c r="B19" s="449">
        <v>2234.2510000000002</v>
      </c>
      <c r="C19" s="449">
        <v>161.09</v>
      </c>
      <c r="D19" s="449">
        <v>79.924999999999997</v>
      </c>
      <c r="E19" s="449">
        <v>64.846999999999994</v>
      </c>
      <c r="F19" s="594">
        <v>2540.1130000000007</v>
      </c>
      <c r="G19" s="449">
        <v>27019.755000000001</v>
      </c>
      <c r="H19" s="449">
        <v>1879.7639999999999</v>
      </c>
      <c r="I19" s="449">
        <v>585.79600000000005</v>
      </c>
      <c r="J19" s="449">
        <v>747.18600000000004</v>
      </c>
      <c r="K19" s="595">
        <v>30232.501</v>
      </c>
      <c r="L19" s="59">
        <v>8.4179677954694476</v>
      </c>
    </row>
    <row r="20" spans="1:12" x14ac:dyDescent="0.25">
      <c r="A20" s="566" t="s">
        <v>170</v>
      </c>
      <c r="B20" s="449">
        <v>85.381</v>
      </c>
      <c r="C20" s="449">
        <v>464.43099999999998</v>
      </c>
      <c r="D20" s="449">
        <v>368.86799999999999</v>
      </c>
      <c r="E20" s="449">
        <v>15.638</v>
      </c>
      <c r="F20" s="594">
        <v>934.3180000000001</v>
      </c>
      <c r="G20" s="449">
        <v>4722.3909999999996</v>
      </c>
      <c r="H20" s="449">
        <v>5241.4859999999999</v>
      </c>
      <c r="I20" s="449">
        <v>2236.0279999999998</v>
      </c>
      <c r="J20" s="449">
        <v>189.36500000000001</v>
      </c>
      <c r="K20" s="595">
        <v>12389.27</v>
      </c>
      <c r="L20" s="59">
        <v>3.4496807217297625</v>
      </c>
    </row>
    <row r="21" spans="1:12" x14ac:dyDescent="0.25">
      <c r="A21" s="566" t="s">
        <v>171</v>
      </c>
      <c r="B21" s="449">
        <v>732.56899999999996</v>
      </c>
      <c r="C21" s="449">
        <v>1008.747</v>
      </c>
      <c r="D21" s="449">
        <v>846.13199999999995</v>
      </c>
      <c r="E21" s="449">
        <v>14.896000000000001</v>
      </c>
      <c r="F21" s="594">
        <v>2602.3440000000001</v>
      </c>
      <c r="G21" s="449">
        <v>9770.7219999999998</v>
      </c>
      <c r="H21" s="449">
        <v>12337.576999999999</v>
      </c>
      <c r="I21" s="449">
        <v>5065.21</v>
      </c>
      <c r="J21" s="449">
        <v>230.13200000000001</v>
      </c>
      <c r="K21" s="595">
        <v>27403.641</v>
      </c>
      <c r="L21" s="59">
        <v>7.6302971896571234</v>
      </c>
    </row>
    <row r="22" spans="1:12" x14ac:dyDescent="0.25">
      <c r="A22" s="231" t="s">
        <v>115</v>
      </c>
      <c r="B22" s="178">
        <v>12921.756000000001</v>
      </c>
      <c r="C22" s="178">
        <v>10637.998000000001</v>
      </c>
      <c r="D22" s="178">
        <v>11189.434999999999</v>
      </c>
      <c r="E22" s="178">
        <v>1089.3809999999999</v>
      </c>
      <c r="F22" s="596">
        <v>35838.57</v>
      </c>
      <c r="G22" s="597">
        <v>157059.44700000001</v>
      </c>
      <c r="H22" s="178">
        <v>123125.43100000001</v>
      </c>
      <c r="I22" s="178">
        <v>66981.134999999995</v>
      </c>
      <c r="J22" s="178">
        <v>11976.499</v>
      </c>
      <c r="K22" s="178">
        <v>359142.51200000005</v>
      </c>
      <c r="L22" s="179">
        <v>100</v>
      </c>
    </row>
    <row r="23" spans="1:12" x14ac:dyDescent="0.25">
      <c r="A23" s="18"/>
      <c r="B23" s="18"/>
      <c r="C23" s="18"/>
      <c r="D23" s="18"/>
      <c r="E23" s="18"/>
      <c r="F23" s="18"/>
      <c r="G23" s="18"/>
      <c r="H23" s="18"/>
      <c r="I23" s="18"/>
      <c r="J23" s="18"/>
      <c r="L23" s="165" t="s">
        <v>223</v>
      </c>
    </row>
    <row r="24" spans="1:12" x14ac:dyDescent="0.25">
      <c r="A24" s="80" t="s">
        <v>502</v>
      </c>
      <c r="B24" s="569"/>
      <c r="C24" s="598"/>
      <c r="D24" s="598"/>
      <c r="E24" s="598"/>
      <c r="F24" s="598"/>
      <c r="G24" s="18"/>
      <c r="H24" s="18"/>
      <c r="I24" s="18"/>
      <c r="J24" s="18"/>
      <c r="K24" s="18"/>
      <c r="L24" s="18"/>
    </row>
    <row r="25" spans="1:12" x14ac:dyDescent="0.25">
      <c r="A25" s="80" t="s">
        <v>224</v>
      </c>
      <c r="B25" s="569"/>
      <c r="C25" s="569"/>
      <c r="D25" s="569"/>
      <c r="E25" s="569"/>
      <c r="F25" s="599"/>
      <c r="G25" s="18"/>
      <c r="H25" s="18"/>
      <c r="I25" s="18"/>
      <c r="J25" s="18"/>
      <c r="K25" s="18"/>
      <c r="L25" s="18"/>
    </row>
    <row r="26" spans="1:12" s="18" customFormat="1" x14ac:dyDescent="0.25"/>
    <row r="27" spans="1:12" s="18" customFormat="1" x14ac:dyDescent="0.25"/>
    <row r="28" spans="1:12" s="18" customFormat="1" x14ac:dyDescent="0.25"/>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4">
    <mergeCell ref="A1:F2"/>
    <mergeCell ref="B3:F3"/>
    <mergeCell ref="G3:K3"/>
    <mergeCell ref="L3:L4"/>
  </mergeCells>
  <conditionalFormatting sqref="C8">
    <cfRule type="cellIs" dxfId="54" priority="29" operator="between">
      <formula>0</formula>
      <formula>0.5</formula>
    </cfRule>
    <cfRule type="cellIs" dxfId="53" priority="30" operator="between">
      <formula>0</formula>
      <formula>0.49</formula>
    </cfRule>
  </conditionalFormatting>
  <conditionalFormatting sqref="B17">
    <cfRule type="cellIs" dxfId="52" priority="27" operator="between">
      <formula>0</formula>
      <formula>0.5</formula>
    </cfRule>
    <cfRule type="cellIs" dxfId="51" priority="28" operator="between">
      <formula>0</formula>
      <formula>0.49</formula>
    </cfRule>
  </conditionalFormatting>
  <conditionalFormatting sqref="L9">
    <cfRule type="cellIs" dxfId="50" priority="25" operator="between">
      <formula>0</formula>
      <formula>0.5</formula>
    </cfRule>
    <cfRule type="cellIs" dxfId="49" priority="26" operator="between">
      <formula>0</formula>
      <formula>0.49</formula>
    </cfRule>
  </conditionalFormatting>
  <conditionalFormatting sqref="E8">
    <cfRule type="cellIs" dxfId="48" priority="23" operator="between">
      <formula>0</formula>
      <formula>0.5</formula>
    </cfRule>
    <cfRule type="cellIs" dxfId="47" priority="24" operator="between">
      <formula>0</formula>
      <formula>0.49</formula>
    </cfRule>
  </conditionalFormatting>
  <conditionalFormatting sqref="G15">
    <cfRule type="cellIs" dxfId="46" priority="19" operator="between">
      <formula>0</formula>
      <formula>0.5</formula>
    </cfRule>
    <cfRule type="cellIs" dxfId="45" priority="20" operator="between">
      <formula>0</formula>
      <formula>0.49</formula>
    </cfRule>
  </conditionalFormatting>
  <conditionalFormatting sqref="E9">
    <cfRule type="cellIs" dxfId="44" priority="13" operator="between">
      <formula>0</formula>
      <formula>0.5</formula>
    </cfRule>
    <cfRule type="cellIs" dxfId="43" priority="14" operator="between">
      <formula>0</formula>
      <formula>0.49</formula>
    </cfRule>
  </conditionalFormatting>
  <conditionalFormatting sqref="F9">
    <cfRule type="cellIs" dxfId="42" priority="11" operator="between">
      <formula>0</formula>
      <formula>0.5</formula>
    </cfRule>
    <cfRule type="cellIs" dxfId="41" priority="12" operator="between">
      <formula>0</formula>
      <formula>0.49</formula>
    </cfRule>
  </conditionalFormatting>
  <conditionalFormatting sqref="B15">
    <cfRule type="cellIs" dxfId="40" priority="1" operator="between">
      <formula>0</formula>
      <formula>0.5</formula>
    </cfRule>
    <cfRule type="cellIs" dxfId="39"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3.8" x14ac:dyDescent="0.25"/>
  <cols>
    <col min="1" max="1" width="5.5" customWidth="1"/>
    <col min="2" max="2" width="16.796875" customWidth="1"/>
    <col min="3" max="3" width="9.796875" customWidth="1"/>
    <col min="4" max="4" width="8.796875" customWidth="1"/>
    <col min="5" max="5" width="8" customWidth="1"/>
    <col min="6" max="6" width="9.09765625" customWidth="1"/>
    <col min="7" max="7" width="9.296875" customWidth="1"/>
    <col min="8" max="8" width="8.796875" customWidth="1"/>
    <col min="9" max="9" width="9.796875" customWidth="1"/>
    <col min="11" max="45" width="11" style="1"/>
  </cols>
  <sheetData>
    <row r="1" spans="1:45" x14ac:dyDescent="0.25">
      <c r="A1" s="162" t="s">
        <v>504</v>
      </c>
      <c r="B1" s="162"/>
      <c r="C1" s="162"/>
      <c r="D1" s="162"/>
      <c r="E1" s="162"/>
      <c r="F1" s="162"/>
      <c r="G1" s="162"/>
      <c r="H1" s="1"/>
      <c r="I1" s="1"/>
    </row>
    <row r="2" spans="1:45" x14ac:dyDescent="0.25">
      <c r="A2" s="163"/>
      <c r="B2" s="163"/>
      <c r="C2" s="163"/>
      <c r="D2" s="163"/>
      <c r="E2" s="163"/>
      <c r="F2" s="163"/>
      <c r="G2" s="163"/>
      <c r="H2" s="1"/>
      <c r="I2" s="55" t="s">
        <v>477</v>
      </c>
      <c r="J2" s="55"/>
    </row>
    <row r="3" spans="1:45" x14ac:dyDescent="0.25">
      <c r="A3" s="800" t="s">
        <v>461</v>
      </c>
      <c r="B3" s="800" t="s">
        <v>462</v>
      </c>
      <c r="C3" s="785">
        <f>INDICE!A3</f>
        <v>44166</v>
      </c>
      <c r="D3" s="785">
        <v>41671</v>
      </c>
      <c r="E3" s="784" t="s">
        <v>116</v>
      </c>
      <c r="F3" s="784"/>
      <c r="G3" s="784" t="s">
        <v>117</v>
      </c>
      <c r="H3" s="784"/>
      <c r="I3" s="784"/>
      <c r="J3" s="165"/>
    </row>
    <row r="4" spans="1:45" ht="26.4" x14ac:dyDescent="0.25">
      <c r="A4" s="801"/>
      <c r="B4" s="801"/>
      <c r="C4" s="188" t="s">
        <v>54</v>
      </c>
      <c r="D4" s="189" t="s">
        <v>432</v>
      </c>
      <c r="E4" s="188" t="s">
        <v>54</v>
      </c>
      <c r="F4" s="189" t="s">
        <v>432</v>
      </c>
      <c r="G4" s="188" t="s">
        <v>54</v>
      </c>
      <c r="H4" s="190" t="s">
        <v>432</v>
      </c>
      <c r="I4" s="189" t="s">
        <v>481</v>
      </c>
      <c r="J4" s="10"/>
    </row>
    <row r="5" spans="1:45" x14ac:dyDescent="0.25">
      <c r="A5" s="1"/>
      <c r="B5" s="11" t="s">
        <v>334</v>
      </c>
      <c r="C5" s="469">
        <v>0</v>
      </c>
      <c r="D5" s="142" t="s">
        <v>143</v>
      </c>
      <c r="E5" s="472">
        <v>1875.4945600000001</v>
      </c>
      <c r="F5" s="142">
        <v>-68.677986915370198</v>
      </c>
      <c r="G5" s="472">
        <v>1875.4945600000001</v>
      </c>
      <c r="H5" s="142">
        <v>-68.677986915370198</v>
      </c>
      <c r="I5" s="419">
        <v>0.51351606876388878</v>
      </c>
      <c r="J5" s="1"/>
    </row>
    <row r="6" spans="1:45" x14ac:dyDescent="0.25">
      <c r="A6" s="1"/>
      <c r="B6" s="11" t="s">
        <v>480</v>
      </c>
      <c r="C6" s="469">
        <v>0</v>
      </c>
      <c r="D6" s="142">
        <v>-100</v>
      </c>
      <c r="E6" s="472">
        <v>24080.892609999999</v>
      </c>
      <c r="F6" s="142">
        <v>-23.334538028467119</v>
      </c>
      <c r="G6" s="472">
        <v>24080.892609999999</v>
      </c>
      <c r="H6" s="142">
        <v>-23.334538028467119</v>
      </c>
      <c r="I6" s="417">
        <v>6.5934210469864443</v>
      </c>
      <c r="J6" s="1"/>
    </row>
    <row r="7" spans="1:45" x14ac:dyDescent="0.25">
      <c r="A7" s="164"/>
      <c r="B7" s="11" t="s">
        <v>583</v>
      </c>
      <c r="C7" s="469">
        <v>0</v>
      </c>
      <c r="D7" s="142" t="s">
        <v>143</v>
      </c>
      <c r="E7" s="472">
        <v>1690.8211899999999</v>
      </c>
      <c r="F7" s="142" t="s">
        <v>143</v>
      </c>
      <c r="G7" s="472">
        <v>1690.8211899999999</v>
      </c>
      <c r="H7" s="142" t="s">
        <v>143</v>
      </c>
      <c r="I7" s="419">
        <v>0.46295194291125008</v>
      </c>
      <c r="J7" s="1"/>
    </row>
    <row r="8" spans="1:45" x14ac:dyDescent="0.25">
      <c r="A8" s="164" t="s">
        <v>468</v>
      </c>
      <c r="B8" s="145"/>
      <c r="C8" s="470">
        <v>0</v>
      </c>
      <c r="D8" s="148">
        <v>-100</v>
      </c>
      <c r="E8" s="470">
        <v>27647.208360000001</v>
      </c>
      <c r="F8" s="148">
        <v>-26.073301919483921</v>
      </c>
      <c r="G8" s="470">
        <v>27647.208360000001</v>
      </c>
      <c r="H8" s="237">
        <v>-26.073301919483921</v>
      </c>
      <c r="I8" s="148">
        <v>7.5698890586615848</v>
      </c>
      <c r="J8" s="1"/>
    </row>
    <row r="9" spans="1:45" x14ac:dyDescent="0.25">
      <c r="A9" s="164"/>
      <c r="B9" s="11" t="s">
        <v>234</v>
      </c>
      <c r="C9" s="469">
        <v>4069.7309399999999</v>
      </c>
      <c r="D9" s="142">
        <v>-21.674184610489796</v>
      </c>
      <c r="E9" s="472">
        <v>57116.831100000003</v>
      </c>
      <c r="F9" s="142">
        <v>23.826844197572921</v>
      </c>
      <c r="G9" s="472">
        <v>57116.831100000003</v>
      </c>
      <c r="H9" s="142">
        <v>23.826844197572921</v>
      </c>
      <c r="I9" s="419">
        <v>15.638760672663867</v>
      </c>
      <c r="J9" s="1"/>
    </row>
    <row r="10" spans="1:45" s="445" customFormat="1" ht="14.4" x14ac:dyDescent="0.3">
      <c r="A10" s="164" t="s">
        <v>310</v>
      </c>
      <c r="B10" s="145"/>
      <c r="C10" s="470">
        <v>4069.7309399999999</v>
      </c>
      <c r="D10" s="148">
        <v>-21.674184610489796</v>
      </c>
      <c r="E10" s="470">
        <v>57116.831100000003</v>
      </c>
      <c r="F10" s="148">
        <v>23.826844197572921</v>
      </c>
      <c r="G10" s="470">
        <v>57116.831100000003</v>
      </c>
      <c r="H10" s="237">
        <v>23.826844197572921</v>
      </c>
      <c r="I10" s="148">
        <v>15.638760672663867</v>
      </c>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row>
    <row r="11" spans="1:45" s="445" customFormat="1" ht="14.4" x14ac:dyDescent="0.3">
      <c r="A11" s="443"/>
      <c r="B11" s="11" t="s">
        <v>236</v>
      </c>
      <c r="C11" s="469">
        <v>0</v>
      </c>
      <c r="D11" s="142" t="s">
        <v>143</v>
      </c>
      <c r="E11" s="472">
        <v>564.63469000000009</v>
      </c>
      <c r="F11" s="142">
        <v>-46.172933869523206</v>
      </c>
      <c r="G11" s="472">
        <v>564.63469000000009</v>
      </c>
      <c r="H11" s="142">
        <v>-46.172933869523206</v>
      </c>
      <c r="I11" s="514">
        <v>0.15459868158536119</v>
      </c>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row>
    <row r="12" spans="1:45" s="445" customFormat="1" ht="14.4" x14ac:dyDescent="0.3">
      <c r="A12" s="443"/>
      <c r="B12" s="444" t="s">
        <v>335</v>
      </c>
      <c r="C12" s="471">
        <v>0</v>
      </c>
      <c r="D12" s="428" t="s">
        <v>143</v>
      </c>
      <c r="E12" s="473">
        <v>564.63469000000009</v>
      </c>
      <c r="F12" s="600">
        <v>5193.1409008286082</v>
      </c>
      <c r="G12" s="473">
        <v>564.63469000000009</v>
      </c>
      <c r="H12" s="600">
        <v>5193.1409008286082</v>
      </c>
      <c r="I12" s="703">
        <v>0.15459868158536119</v>
      </c>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row>
    <row r="13" spans="1:45" s="445" customFormat="1" ht="14.4" x14ac:dyDescent="0.3">
      <c r="A13" s="443"/>
      <c r="B13" s="444" t="s">
        <v>332</v>
      </c>
      <c r="C13" s="471">
        <v>0</v>
      </c>
      <c r="D13" s="428" t="s">
        <v>143</v>
      </c>
      <c r="E13" s="473">
        <v>0</v>
      </c>
      <c r="F13" s="600">
        <v>-100</v>
      </c>
      <c r="G13" s="473">
        <v>0</v>
      </c>
      <c r="H13" s="600">
        <v>-100</v>
      </c>
      <c r="I13" s="689">
        <v>0</v>
      </c>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row>
    <row r="14" spans="1:45" s="445" customFormat="1" ht="14.4" x14ac:dyDescent="0.3">
      <c r="A14" s="443"/>
      <c r="B14" s="11" t="s">
        <v>237</v>
      </c>
      <c r="C14" s="469">
        <v>2974.00965</v>
      </c>
      <c r="D14" s="142">
        <v>3666.6441690409697</v>
      </c>
      <c r="E14" s="472">
        <v>22227.400969999999</v>
      </c>
      <c r="F14" s="142">
        <v>-24.19905351005692</v>
      </c>
      <c r="G14" s="472">
        <v>22227.400969999999</v>
      </c>
      <c r="H14" s="142">
        <v>-24.19905351005692</v>
      </c>
      <c r="I14" s="514">
        <v>6.0859294440998264</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row>
    <row r="15" spans="1:45" x14ac:dyDescent="0.25">
      <c r="A15" s="1"/>
      <c r="B15" s="444" t="s">
        <v>335</v>
      </c>
      <c r="C15" s="471">
        <v>2974.00965</v>
      </c>
      <c r="D15" s="428">
        <v>3666.6441690409697</v>
      </c>
      <c r="E15" s="473">
        <v>20423.688440000002</v>
      </c>
      <c r="F15" s="600">
        <v>-30.350160297319313</v>
      </c>
      <c r="G15" s="473">
        <v>20423.688440000002</v>
      </c>
      <c r="H15" s="600">
        <v>-30.350160297319313</v>
      </c>
      <c r="I15" s="703">
        <v>5.592067511711301</v>
      </c>
      <c r="J15" s="1"/>
    </row>
    <row r="16" spans="1:45" x14ac:dyDescent="0.25">
      <c r="A16" s="1"/>
      <c r="B16" s="444" t="s">
        <v>332</v>
      </c>
      <c r="C16" s="471">
        <v>0</v>
      </c>
      <c r="D16" s="428" t="s">
        <v>143</v>
      </c>
      <c r="E16" s="473">
        <v>1803.71253</v>
      </c>
      <c r="F16" s="600" t="s">
        <v>143</v>
      </c>
      <c r="G16" s="473">
        <v>1803.71253</v>
      </c>
      <c r="H16" s="600" t="s">
        <v>143</v>
      </c>
      <c r="I16" s="689">
        <v>0.49386193238852572</v>
      </c>
      <c r="J16" s="1"/>
    </row>
    <row r="17" spans="1:45" s="445" customFormat="1" ht="14.4" x14ac:dyDescent="0.3">
      <c r="A17" s="443"/>
      <c r="B17" s="11" t="s">
        <v>624</v>
      </c>
      <c r="C17" s="469">
        <v>0</v>
      </c>
      <c r="D17" s="731">
        <v>-100</v>
      </c>
      <c r="E17" s="472">
        <v>223.75399999999999</v>
      </c>
      <c r="F17" s="149">
        <v>-43.360013770548242</v>
      </c>
      <c r="G17" s="472">
        <v>223.75399999999999</v>
      </c>
      <c r="H17" s="149">
        <v>-43.360013770548242</v>
      </c>
      <c r="I17" s="725">
        <v>6.1264520250165468E-2</v>
      </c>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row>
    <row r="18" spans="1:45" s="445" customFormat="1" ht="14.4" x14ac:dyDescent="0.3">
      <c r="A18" s="443"/>
      <c r="B18" s="11" t="s">
        <v>208</v>
      </c>
      <c r="C18" s="469">
        <v>1408.8345200000001</v>
      </c>
      <c r="D18" s="142">
        <v>-7.2070611114328571</v>
      </c>
      <c r="E18" s="472">
        <v>18310.453670000003</v>
      </c>
      <c r="F18" s="142">
        <v>-32.808694047178612</v>
      </c>
      <c r="G18" s="472">
        <v>18310.453670000003</v>
      </c>
      <c r="H18" s="142">
        <v>-32.808694047178612</v>
      </c>
      <c r="I18" s="514">
        <v>5.0134574562038301</v>
      </c>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row>
    <row r="19" spans="1:45" x14ac:dyDescent="0.25">
      <c r="A19" s="1"/>
      <c r="B19" s="444" t="s">
        <v>335</v>
      </c>
      <c r="C19" s="471">
        <v>1408.8345200000001</v>
      </c>
      <c r="D19" s="428">
        <v>137.96849744548226</v>
      </c>
      <c r="E19" s="473">
        <v>12790.267089999999</v>
      </c>
      <c r="F19" s="600">
        <v>-35.653695414465467</v>
      </c>
      <c r="G19" s="473">
        <v>12790.267089999999</v>
      </c>
      <c r="H19" s="600">
        <v>-35.653695414465467</v>
      </c>
      <c r="I19" s="703">
        <v>3.5020137165830771</v>
      </c>
      <c r="J19" s="1"/>
    </row>
    <row r="20" spans="1:45" x14ac:dyDescent="0.25">
      <c r="A20" s="1"/>
      <c r="B20" s="444" t="s">
        <v>332</v>
      </c>
      <c r="C20" s="471">
        <v>0</v>
      </c>
      <c r="D20" s="428">
        <v>-100</v>
      </c>
      <c r="E20" s="473">
        <v>5520.1865799999996</v>
      </c>
      <c r="F20" s="727">
        <v>-25.13974154561091</v>
      </c>
      <c r="G20" s="473">
        <v>5520.1865799999996</v>
      </c>
      <c r="H20" s="600">
        <v>-25.13974154561091</v>
      </c>
      <c r="I20" s="689">
        <v>1.5114437396207514</v>
      </c>
      <c r="J20" s="1"/>
    </row>
    <row r="21" spans="1:45" s="445" customFormat="1" ht="14.4" x14ac:dyDescent="0.3">
      <c r="A21" s="1"/>
      <c r="B21" s="11" t="s">
        <v>239</v>
      </c>
      <c r="C21" s="469">
        <v>317.87945999999999</v>
      </c>
      <c r="D21" s="142">
        <v>77.772862625546566</v>
      </c>
      <c r="E21" s="472">
        <v>1856.8003899999999</v>
      </c>
      <c r="F21" s="142">
        <v>-4.0663535197736458</v>
      </c>
      <c r="G21" s="472">
        <v>1856.8003899999999</v>
      </c>
      <c r="H21" s="142">
        <v>-4.0663535197736458</v>
      </c>
      <c r="I21" s="514">
        <v>0.50839754861888553</v>
      </c>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row>
    <row r="22" spans="1:45" s="445" customFormat="1" ht="14.4" x14ac:dyDescent="0.3">
      <c r="A22" s="164"/>
      <c r="B22" s="11" t="s">
        <v>210</v>
      </c>
      <c r="C22" s="469">
        <v>1627.9855400000001</v>
      </c>
      <c r="D22" s="142">
        <v>-50.039660667957072</v>
      </c>
      <c r="E22" s="472">
        <v>38080.545509999996</v>
      </c>
      <c r="F22" s="142">
        <v>6.9131237479881564</v>
      </c>
      <c r="G22" s="472">
        <v>38080.545509999996</v>
      </c>
      <c r="H22" s="142">
        <v>6.9131237479881564</v>
      </c>
      <c r="I22" s="514">
        <v>10.426568246979908</v>
      </c>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3"/>
      <c r="AM22" s="443"/>
      <c r="AN22" s="443"/>
      <c r="AO22" s="443"/>
      <c r="AP22" s="443"/>
      <c r="AQ22" s="443"/>
      <c r="AR22" s="443"/>
      <c r="AS22" s="443"/>
    </row>
    <row r="23" spans="1:45" x14ac:dyDescent="0.25">
      <c r="A23" s="164" t="s">
        <v>453</v>
      </c>
      <c r="B23" s="145"/>
      <c r="C23" s="470">
        <v>6328.7091700000001</v>
      </c>
      <c r="D23" s="148">
        <v>24.380861243304452</v>
      </c>
      <c r="E23" s="470">
        <v>81263.589229999983</v>
      </c>
      <c r="F23" s="148">
        <v>-14.971653758840404</v>
      </c>
      <c r="G23" s="470">
        <v>81263.589229999983</v>
      </c>
      <c r="H23" s="237">
        <v>-14.971653758840404</v>
      </c>
      <c r="I23" s="148">
        <v>22.250215897737974</v>
      </c>
      <c r="J23" s="1"/>
    </row>
    <row r="24" spans="1:45" x14ac:dyDescent="0.25">
      <c r="A24" s="164"/>
      <c r="B24" s="11" t="s">
        <v>336</v>
      </c>
      <c r="C24" s="469">
        <v>879.56299000000001</v>
      </c>
      <c r="D24" s="142">
        <v>-67.555526252492299</v>
      </c>
      <c r="E24" s="472">
        <v>32248.145479999996</v>
      </c>
      <c r="F24" s="149">
        <v>-32.689852927891955</v>
      </c>
      <c r="G24" s="472">
        <v>32248.145479999996</v>
      </c>
      <c r="H24" s="149">
        <v>-32.689852927891955</v>
      </c>
      <c r="I24" s="514">
        <v>8.8296395228230189</v>
      </c>
      <c r="J24" s="1"/>
    </row>
    <row r="25" spans="1:45" x14ac:dyDescent="0.25">
      <c r="A25" s="164" t="s">
        <v>350</v>
      </c>
      <c r="B25" s="145"/>
      <c r="C25" s="470">
        <v>879.56299000000001</v>
      </c>
      <c r="D25" s="148">
        <v>-67.555526252492299</v>
      </c>
      <c r="E25" s="470">
        <v>32248.145479999996</v>
      </c>
      <c r="F25" s="148">
        <v>-32.689852927891955</v>
      </c>
      <c r="G25" s="470">
        <v>32248.145479999996</v>
      </c>
      <c r="H25" s="237">
        <v>-32.689852927891955</v>
      </c>
      <c r="I25" s="148">
        <v>8.8296395228230189</v>
      </c>
      <c r="J25" s="1"/>
    </row>
    <row r="26" spans="1:45" ht="14.4" x14ac:dyDescent="0.3">
      <c r="A26" s="443"/>
      <c r="B26" s="11" t="s">
        <v>213</v>
      </c>
      <c r="C26" s="469">
        <v>0</v>
      </c>
      <c r="D26" s="142" t="s">
        <v>143</v>
      </c>
      <c r="E26" s="472">
        <v>4056.2966800000004</v>
      </c>
      <c r="F26" s="142">
        <v>32.958238026796522</v>
      </c>
      <c r="G26" s="472">
        <v>4056.2966800000004</v>
      </c>
      <c r="H26" s="142">
        <v>32.958238026796522</v>
      </c>
      <c r="I26" s="419">
        <v>1.1106262685473287</v>
      </c>
      <c r="J26" s="1"/>
    </row>
    <row r="27" spans="1:45" ht="14.4" x14ac:dyDescent="0.3">
      <c r="A27" s="443"/>
      <c r="B27" s="11" t="s">
        <v>214</v>
      </c>
      <c r="C27" s="469">
        <v>13425.530419999999</v>
      </c>
      <c r="D27" s="142">
        <v>-15.050732991367447</v>
      </c>
      <c r="E27" s="472">
        <v>106205.51647000002</v>
      </c>
      <c r="F27" s="142">
        <v>-23.258986864543711</v>
      </c>
      <c r="G27" s="472">
        <v>106205.51647000002</v>
      </c>
      <c r="H27" s="142">
        <v>-23.258986864543711</v>
      </c>
      <c r="I27" s="514">
        <v>29.079390824099672</v>
      </c>
      <c r="J27" s="1"/>
    </row>
    <row r="28" spans="1:45" x14ac:dyDescent="0.25">
      <c r="A28" s="714"/>
      <c r="B28" s="444" t="s">
        <v>335</v>
      </c>
      <c r="C28" s="471">
        <v>12930.432269999999</v>
      </c>
      <c r="D28" s="428">
        <v>-18.183437891963102</v>
      </c>
      <c r="E28" s="473">
        <v>100631.49294999999</v>
      </c>
      <c r="F28" s="600">
        <v>-20.333780280900861</v>
      </c>
      <c r="G28" s="473">
        <v>100631.49294999999</v>
      </c>
      <c r="H28" s="600">
        <v>-20.333780280900861</v>
      </c>
      <c r="I28" s="703">
        <v>27.553206367884631</v>
      </c>
      <c r="J28" s="1"/>
    </row>
    <row r="29" spans="1:45" x14ac:dyDescent="0.25">
      <c r="A29" s="714"/>
      <c r="B29" s="444" t="s">
        <v>332</v>
      </c>
      <c r="C29" s="471">
        <v>495.09815000000003</v>
      </c>
      <c r="D29" s="428" t="s">
        <v>143</v>
      </c>
      <c r="E29" s="473">
        <v>5574.0235200000006</v>
      </c>
      <c r="F29" s="600">
        <v>-53.851071550290811</v>
      </c>
      <c r="G29" s="473">
        <v>5574.0235200000006</v>
      </c>
      <c r="H29" s="600">
        <v>-53.851071550290811</v>
      </c>
      <c r="I29" s="689">
        <v>1.5261844562150337</v>
      </c>
      <c r="J29" s="1"/>
    </row>
    <row r="30" spans="1:45" ht="14.4" x14ac:dyDescent="0.3">
      <c r="A30" s="443"/>
      <c r="B30" s="11" t="s">
        <v>215</v>
      </c>
      <c r="C30" s="471">
        <v>0</v>
      </c>
      <c r="D30" s="428" t="s">
        <v>143</v>
      </c>
      <c r="E30" s="473">
        <v>956.36807999999996</v>
      </c>
      <c r="F30" s="600">
        <v>-1.0035453589898535</v>
      </c>
      <c r="G30" s="473">
        <v>956.36807999999996</v>
      </c>
      <c r="H30" s="600">
        <v>-1.0035453589898535</v>
      </c>
      <c r="I30" s="703">
        <v>0.26185646559959536</v>
      </c>
      <c r="J30" s="1"/>
    </row>
    <row r="31" spans="1:45" ht="14.4" x14ac:dyDescent="0.3">
      <c r="A31" s="443"/>
      <c r="B31" s="11" t="s">
        <v>217</v>
      </c>
      <c r="C31" s="469">
        <v>0</v>
      </c>
      <c r="D31" s="142" t="s">
        <v>143</v>
      </c>
      <c r="E31" s="472">
        <v>967.62381000000005</v>
      </c>
      <c r="F31" s="142" t="s">
        <v>143</v>
      </c>
      <c r="G31" s="472">
        <v>967.62381000000005</v>
      </c>
      <c r="H31" s="142" t="s">
        <v>143</v>
      </c>
      <c r="I31" s="514">
        <v>0.26493831843134541</v>
      </c>
      <c r="J31" s="1"/>
    </row>
    <row r="32" spans="1:45" x14ac:dyDescent="0.25">
      <c r="A32" s="1"/>
      <c r="B32" s="11" t="s">
        <v>636</v>
      </c>
      <c r="C32" s="469">
        <v>1007.7839799999999</v>
      </c>
      <c r="D32" s="142">
        <v>3.3662527636142392</v>
      </c>
      <c r="E32" s="472">
        <v>10568.952429999999</v>
      </c>
      <c r="F32" s="149">
        <v>984.0349023269797</v>
      </c>
      <c r="G32" s="472">
        <v>10568.952429999999</v>
      </c>
      <c r="H32" s="149">
        <v>984.0349023269797</v>
      </c>
      <c r="I32" s="514">
        <v>2.8938110611241386</v>
      </c>
      <c r="J32" s="1"/>
    </row>
    <row r="33" spans="1:10" x14ac:dyDescent="0.25">
      <c r="A33" s="164"/>
      <c r="B33" s="11" t="s">
        <v>220</v>
      </c>
      <c r="C33" s="469">
        <v>7997.5184700000009</v>
      </c>
      <c r="D33" s="142">
        <v>74.482710899907303</v>
      </c>
      <c r="E33" s="472">
        <v>44195.538990000001</v>
      </c>
      <c r="F33" s="149">
        <v>-7.8172194978929177</v>
      </c>
      <c r="G33" s="472">
        <v>44195.538990000001</v>
      </c>
      <c r="H33" s="149">
        <v>-7.8172194978929177</v>
      </c>
      <c r="I33" s="514">
        <v>12.10087191031147</v>
      </c>
      <c r="J33" s="1"/>
    </row>
    <row r="34" spans="1:10" x14ac:dyDescent="0.25">
      <c r="A34" s="164" t="s">
        <v>454</v>
      </c>
      <c r="B34" s="145"/>
      <c r="C34" s="470">
        <v>22430.832870000002</v>
      </c>
      <c r="D34" s="148">
        <v>4.9999997612661167</v>
      </c>
      <c r="E34" s="470">
        <v>166950.29646000004</v>
      </c>
      <c r="F34" s="148">
        <v>-12.742199254076002</v>
      </c>
      <c r="G34" s="470">
        <v>166950.29646000004</v>
      </c>
      <c r="H34" s="237">
        <v>-12.742199254076002</v>
      </c>
      <c r="I34" s="148">
        <v>45.711494848113553</v>
      </c>
      <c r="J34" s="1"/>
    </row>
    <row r="35" spans="1:10" x14ac:dyDescent="0.25">
      <c r="A35" s="150" t="s">
        <v>115</v>
      </c>
      <c r="B35" s="150"/>
      <c r="C35" s="184">
        <v>33708.835970000007</v>
      </c>
      <c r="D35" s="152">
        <v>-6.5273215944275282</v>
      </c>
      <c r="E35" s="184">
        <v>365226.07063000003</v>
      </c>
      <c r="F35" s="152">
        <v>-12.695641220448813</v>
      </c>
      <c r="G35" s="184">
        <v>365226.07063000003</v>
      </c>
      <c r="H35" s="152">
        <v>-12.695641220448813</v>
      </c>
      <c r="I35" s="420">
        <v>100</v>
      </c>
      <c r="J35" s="1"/>
    </row>
    <row r="36" spans="1:10" x14ac:dyDescent="0.25">
      <c r="A36" s="612"/>
      <c r="B36" s="614" t="s">
        <v>337</v>
      </c>
      <c r="C36" s="185">
        <v>17631.155900000002</v>
      </c>
      <c r="D36" s="159">
        <v>5.867593018348626</v>
      </c>
      <c r="E36" s="540">
        <v>136266.88356000005</v>
      </c>
      <c r="F36" s="541">
        <v>-23.213996781212526</v>
      </c>
      <c r="G36" s="540">
        <v>136266.88356000005</v>
      </c>
      <c r="H36" s="541">
        <v>-23.213996781212526</v>
      </c>
      <c r="I36" s="541">
        <v>37.310283826383269</v>
      </c>
      <c r="J36" s="170"/>
    </row>
    <row r="37" spans="1:10" x14ac:dyDescent="0.25">
      <c r="A37" s="612"/>
      <c r="B37" s="614" t="s">
        <v>338</v>
      </c>
      <c r="C37" s="185">
        <v>16077.68007</v>
      </c>
      <c r="D37" s="159">
        <v>-17.162936380763636</v>
      </c>
      <c r="E37" s="540">
        <v>228959.18706999996</v>
      </c>
      <c r="F37" s="541">
        <v>-4.9462557760073684</v>
      </c>
      <c r="G37" s="540">
        <v>228959.18706999996</v>
      </c>
      <c r="H37" s="541">
        <v>-4.9462557760073684</v>
      </c>
      <c r="I37" s="541">
        <v>62.689716173616716</v>
      </c>
      <c r="J37" s="1"/>
    </row>
    <row r="38" spans="1:10" x14ac:dyDescent="0.25">
      <c r="A38" s="489" t="s">
        <v>457</v>
      </c>
      <c r="B38" s="688"/>
      <c r="C38" s="421">
        <v>8770.4545699999999</v>
      </c>
      <c r="D38" s="422">
        <v>24.837200444643379</v>
      </c>
      <c r="E38" s="423">
        <v>100299.87482</v>
      </c>
      <c r="F38" s="424">
        <v>-5.4492893036197509</v>
      </c>
      <c r="G38" s="423">
        <v>100299.87482</v>
      </c>
      <c r="H38" s="424">
        <v>-5.4492893036197509</v>
      </c>
      <c r="I38" s="424">
        <v>27.462408323421933</v>
      </c>
      <c r="J38" s="1"/>
    </row>
    <row r="39" spans="1:10" ht="14.25" customHeight="1" x14ac:dyDescent="0.25">
      <c r="A39" s="489" t="s">
        <v>458</v>
      </c>
      <c r="B39" s="688"/>
      <c r="C39" s="421">
        <v>24938.381400000006</v>
      </c>
      <c r="D39" s="422">
        <v>-14.115913437260444</v>
      </c>
      <c r="E39" s="423">
        <v>264926.19581000006</v>
      </c>
      <c r="F39" s="424">
        <v>-15.157392206621005</v>
      </c>
      <c r="G39" s="423">
        <v>264926.19581000006</v>
      </c>
      <c r="H39" s="424">
        <v>-15.157392206621005</v>
      </c>
      <c r="I39" s="424">
        <v>72.537591676578074</v>
      </c>
      <c r="J39" s="1"/>
    </row>
    <row r="40" spans="1:10" ht="14.25" customHeight="1" x14ac:dyDescent="0.25">
      <c r="A40" s="538" t="s">
        <v>672</v>
      </c>
      <c r="B40" s="539"/>
      <c r="C40" s="536">
        <v>3291.8891100000001</v>
      </c>
      <c r="D40" s="535">
        <v>957.26948645098184</v>
      </c>
      <c r="E40" s="536">
        <v>24697.010050000001</v>
      </c>
      <c r="F40" s="535">
        <v>-24.480700110330435</v>
      </c>
      <c r="G40" s="536">
        <v>24697.010050000001</v>
      </c>
      <c r="H40" s="535">
        <v>-24.480700110330435</v>
      </c>
      <c r="I40" s="535">
        <v>6.7621158608416607</v>
      </c>
      <c r="J40" s="1"/>
    </row>
    <row r="41" spans="1:10" ht="14.25" customHeight="1" x14ac:dyDescent="0.25">
      <c r="A41" s="824" t="s">
        <v>660</v>
      </c>
      <c r="B41" s="824"/>
      <c r="C41" s="824"/>
      <c r="D41" s="824"/>
      <c r="E41" s="824"/>
      <c r="F41" s="824"/>
      <c r="G41" s="824"/>
      <c r="H41" s="824"/>
      <c r="I41" s="715" t="s">
        <v>223</v>
      </c>
      <c r="J41" s="1"/>
    </row>
    <row r="42" spans="1:10" s="1" customFormat="1" ht="15" customHeight="1" x14ac:dyDescent="0.25">
      <c r="A42" s="824"/>
      <c r="B42" s="824"/>
      <c r="C42" s="824"/>
      <c r="D42" s="824"/>
      <c r="E42" s="824"/>
      <c r="F42" s="824"/>
      <c r="G42" s="824"/>
      <c r="H42" s="824"/>
      <c r="I42" s="714"/>
    </row>
    <row r="43" spans="1:10" s="1" customFormat="1" ht="13.5" customHeight="1" x14ac:dyDescent="0.25">
      <c r="A43" s="446" t="s">
        <v>482</v>
      </c>
    </row>
    <row r="44" spans="1:10" s="1" customFormat="1" x14ac:dyDescent="0.25">
      <c r="I44" s="722"/>
    </row>
    <row r="45" spans="1:10" s="1" customFormat="1" x14ac:dyDescent="0.25"/>
    <row r="46" spans="1:10" s="1" customFormat="1" x14ac:dyDescent="0.25"/>
    <row r="47" spans="1:10" s="1" customFormat="1" x14ac:dyDescent="0.25"/>
    <row r="48" spans="1:10"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sheetData>
  <mergeCells count="6">
    <mergeCell ref="A41:H42"/>
    <mergeCell ref="A3:A4"/>
    <mergeCell ref="B3:B4"/>
    <mergeCell ref="C3:D3"/>
    <mergeCell ref="E3:F3"/>
    <mergeCell ref="G3:I3"/>
  </mergeCells>
  <conditionalFormatting sqref="D17">
    <cfRule type="cellIs" dxfId="38" priority="4" operator="between">
      <formula>0</formula>
      <formula>0.5</formula>
    </cfRule>
    <cfRule type="cellIs" dxfId="37" priority="5" operator="between">
      <formula>0</formula>
      <formula>0.49</formula>
    </cfRule>
  </conditionalFormatting>
  <conditionalFormatting sqref="F20">
    <cfRule type="cellIs" dxfId="36" priority="3" operator="between">
      <formula>0.00001</formula>
      <formula>0.499</formula>
    </cfRule>
  </conditionalFormatting>
  <conditionalFormatting sqref="F20">
    <cfRule type="cellIs" dxfId="35" priority="2" operator="between">
      <formula>0.00001</formula>
      <formula>0.499</formula>
    </cfRule>
  </conditionalFormatting>
  <conditionalFormatting sqref="F20">
    <cfRule type="cellIs" dxfId="34"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3.8" x14ac:dyDescent="0.25"/>
  <cols>
    <col min="1" max="1" width="25.09765625" customWidth="1"/>
    <col min="3" max="3" width="11.796875" bestFit="1" customWidth="1"/>
    <col min="8" max="8" width="10.296875" customWidth="1"/>
    <col min="9" max="31" width="11" style="1"/>
    <col min="40" max="40" width="10.796875" bestFit="1" customWidth="1"/>
  </cols>
  <sheetData>
    <row r="1" spans="1:9" x14ac:dyDescent="0.25">
      <c r="A1" s="816" t="s">
        <v>18</v>
      </c>
      <c r="B1" s="816"/>
      <c r="C1" s="816"/>
      <c r="D1" s="816"/>
      <c r="E1" s="816"/>
      <c r="F1" s="816"/>
      <c r="G1" s="1"/>
      <c r="H1" s="1"/>
    </row>
    <row r="2" spans="1:9" x14ac:dyDescent="0.25">
      <c r="A2" s="817"/>
      <c r="B2" s="817"/>
      <c r="C2" s="817"/>
      <c r="D2" s="817"/>
      <c r="E2" s="817"/>
      <c r="F2" s="817"/>
      <c r="G2" s="10"/>
      <c r="H2" s="55" t="s">
        <v>477</v>
      </c>
    </row>
    <row r="3" spans="1:9" x14ac:dyDescent="0.25">
      <c r="A3" s="11"/>
      <c r="B3" s="785">
        <f>INDICE!A3</f>
        <v>44166</v>
      </c>
      <c r="C3" s="785">
        <v>41671</v>
      </c>
      <c r="D3" s="784" t="s">
        <v>116</v>
      </c>
      <c r="E3" s="784"/>
      <c r="F3" s="784" t="s">
        <v>117</v>
      </c>
      <c r="G3" s="784"/>
      <c r="H3" s="784"/>
    </row>
    <row r="4" spans="1:9" x14ac:dyDescent="0.25">
      <c r="A4" s="266"/>
      <c r="B4" s="188" t="s">
        <v>54</v>
      </c>
      <c r="C4" s="189" t="s">
        <v>432</v>
      </c>
      <c r="D4" s="188" t="s">
        <v>54</v>
      </c>
      <c r="E4" s="189" t="s">
        <v>432</v>
      </c>
      <c r="F4" s="188" t="s">
        <v>54</v>
      </c>
      <c r="G4" s="190" t="s">
        <v>432</v>
      </c>
      <c r="H4" s="189" t="s">
        <v>481</v>
      </c>
      <c r="I4" s="55"/>
    </row>
    <row r="5" spans="1:9" ht="14.1" customHeight="1" x14ac:dyDescent="0.25">
      <c r="A5" s="425" t="s">
        <v>339</v>
      </c>
      <c r="B5" s="239">
        <v>17631.155900000002</v>
      </c>
      <c r="C5" s="240">
        <v>5.8675930183486509</v>
      </c>
      <c r="D5" s="239">
        <v>136266.88356000002</v>
      </c>
      <c r="E5" s="240">
        <v>-23.213996781212543</v>
      </c>
      <c r="F5" s="239">
        <v>136266.88356000002</v>
      </c>
      <c r="G5" s="240">
        <v>-23.213996781212543</v>
      </c>
      <c r="H5" s="240">
        <v>37.310283826383269</v>
      </c>
    </row>
    <row r="6" spans="1:9" x14ac:dyDescent="0.25">
      <c r="A6" s="416" t="s">
        <v>340</v>
      </c>
      <c r="B6" s="447">
        <v>6694.5362000000005</v>
      </c>
      <c r="C6" s="522">
        <v>-14.071884468394902</v>
      </c>
      <c r="D6" s="447">
        <v>59846.715710000011</v>
      </c>
      <c r="E6" s="448">
        <v>-12.831406548966543</v>
      </c>
      <c r="F6" s="447">
        <v>59846.715710000011</v>
      </c>
      <c r="G6" s="448">
        <v>-12.831406548966543</v>
      </c>
      <c r="H6" s="448">
        <v>16.386211314752774</v>
      </c>
    </row>
    <row r="7" spans="1:9" x14ac:dyDescent="0.25">
      <c r="A7" s="416" t="s">
        <v>341</v>
      </c>
      <c r="B7" s="449">
        <v>6235.8960700000007</v>
      </c>
      <c r="C7" s="448">
        <v>-22.180848557364126</v>
      </c>
      <c r="D7" s="447">
        <v>40784.777240000003</v>
      </c>
      <c r="E7" s="448">
        <v>-29.266907703746543</v>
      </c>
      <c r="F7" s="447">
        <v>40784.777240000003</v>
      </c>
      <c r="G7" s="448">
        <v>-29.266907703746543</v>
      </c>
      <c r="H7" s="448">
        <v>11.166995053131869</v>
      </c>
    </row>
    <row r="8" spans="1:9" x14ac:dyDescent="0.25">
      <c r="A8" s="416" t="s">
        <v>534</v>
      </c>
      <c r="B8" s="449">
        <v>317.87945999999999</v>
      </c>
      <c r="C8" s="488">
        <v>77.772862625546566</v>
      </c>
      <c r="D8" s="447">
        <v>1856.8003899999999</v>
      </c>
      <c r="E8" s="488">
        <v>-4.0663535197736458</v>
      </c>
      <c r="F8" s="447">
        <v>1856.8003899999999</v>
      </c>
      <c r="G8" s="488">
        <v>-4.0663535197736458</v>
      </c>
      <c r="H8" s="448">
        <v>0.50839754861888564</v>
      </c>
    </row>
    <row r="9" spans="1:9" x14ac:dyDescent="0.25">
      <c r="A9" s="416" t="s">
        <v>535</v>
      </c>
      <c r="B9" s="447">
        <v>4382.8441700000012</v>
      </c>
      <c r="C9" s="448">
        <v>553.19835497255883</v>
      </c>
      <c r="D9" s="447">
        <v>33778.590219999998</v>
      </c>
      <c r="E9" s="448">
        <v>-31.360073508862069</v>
      </c>
      <c r="F9" s="447">
        <v>33778.590219999998</v>
      </c>
      <c r="G9" s="448">
        <v>-31.360073508862069</v>
      </c>
      <c r="H9" s="448">
        <v>9.2486799098797405</v>
      </c>
    </row>
    <row r="10" spans="1:9" x14ac:dyDescent="0.25">
      <c r="A10" s="425" t="s">
        <v>342</v>
      </c>
      <c r="B10" s="427">
        <v>16077.68007</v>
      </c>
      <c r="C10" s="240">
        <v>-16.933584430844665</v>
      </c>
      <c r="D10" s="427">
        <v>228735.43306999994</v>
      </c>
      <c r="E10" s="240">
        <v>-4.8831515460977162</v>
      </c>
      <c r="F10" s="427">
        <v>228735.43306999994</v>
      </c>
      <c r="G10" s="240">
        <v>-4.8831515460977162</v>
      </c>
      <c r="H10" s="240">
        <v>62.628451653366554</v>
      </c>
    </row>
    <row r="11" spans="1:9" x14ac:dyDescent="0.25">
      <c r="A11" s="416" t="s">
        <v>343</v>
      </c>
      <c r="B11" s="447">
        <v>3382.06889</v>
      </c>
      <c r="C11" s="450">
        <v>-14.729666921021053</v>
      </c>
      <c r="D11" s="447">
        <v>45932.379970000002</v>
      </c>
      <c r="E11" s="448">
        <v>-26.066823797210127</v>
      </c>
      <c r="F11" s="447">
        <v>45932.379970000002</v>
      </c>
      <c r="G11" s="448">
        <v>-26.066823797210127</v>
      </c>
      <c r="H11" s="448">
        <v>12.576424210563209</v>
      </c>
    </row>
    <row r="12" spans="1:9" x14ac:dyDescent="0.25">
      <c r="A12" s="416" t="s">
        <v>344</v>
      </c>
      <c r="B12" s="447">
        <v>1939.4013300000001</v>
      </c>
      <c r="C12" s="448">
        <v>-47.52150976675879</v>
      </c>
      <c r="D12" s="447">
        <v>57783.449299999993</v>
      </c>
      <c r="E12" s="448">
        <v>-11.62201063435087</v>
      </c>
      <c r="F12" s="447">
        <v>57783.449299999993</v>
      </c>
      <c r="G12" s="448">
        <v>-11.62201063435087</v>
      </c>
      <c r="H12" s="448">
        <v>15.821282746964343</v>
      </c>
    </row>
    <row r="13" spans="1:9" x14ac:dyDescent="0.25">
      <c r="A13" s="416" t="s">
        <v>345</v>
      </c>
      <c r="B13" s="447">
        <v>1927.1528400000002</v>
      </c>
      <c r="C13" s="456">
        <v>-33.311925402317193</v>
      </c>
      <c r="D13" s="447">
        <v>34217.336960000001</v>
      </c>
      <c r="E13" s="448">
        <v>71.22009273306395</v>
      </c>
      <c r="F13" s="447">
        <v>34217.336960000001</v>
      </c>
      <c r="G13" s="448">
        <v>71.22009273306395</v>
      </c>
      <c r="H13" s="448">
        <v>9.368810090959963</v>
      </c>
    </row>
    <row r="14" spans="1:9" x14ac:dyDescent="0.25">
      <c r="A14" s="416" t="s">
        <v>346</v>
      </c>
      <c r="B14" s="447">
        <v>4102.7296400000005</v>
      </c>
      <c r="C14" s="448">
        <v>-10.63722276600442</v>
      </c>
      <c r="D14" s="447">
        <v>49104.328499999996</v>
      </c>
      <c r="E14" s="448">
        <v>-11.625339597931825</v>
      </c>
      <c r="F14" s="447">
        <v>49104.328499999996</v>
      </c>
      <c r="G14" s="448">
        <v>-11.625339597931825</v>
      </c>
      <c r="H14" s="448">
        <v>13.444913287624031</v>
      </c>
    </row>
    <row r="15" spans="1:9" x14ac:dyDescent="0.25">
      <c r="A15" s="416" t="s">
        <v>347</v>
      </c>
      <c r="B15" s="447">
        <v>2682.8256000000001</v>
      </c>
      <c r="C15" s="456">
        <v>22.269161450881022</v>
      </c>
      <c r="D15" s="447">
        <v>21625.423990000003</v>
      </c>
      <c r="E15" s="448">
        <v>56.963244846998442</v>
      </c>
      <c r="F15" s="447">
        <v>21625.423990000003</v>
      </c>
      <c r="G15" s="448">
        <v>56.963244846998442</v>
      </c>
      <c r="H15" s="448">
        <v>5.92110633085339</v>
      </c>
    </row>
    <row r="16" spans="1:9" x14ac:dyDescent="0.25">
      <c r="A16" s="416" t="s">
        <v>348</v>
      </c>
      <c r="B16" s="447">
        <v>2043.5017700000001</v>
      </c>
      <c r="C16" s="448">
        <v>1.2528466902271778</v>
      </c>
      <c r="D16" s="447">
        <v>20072.514350000001</v>
      </c>
      <c r="E16" s="448">
        <v>-15.104137386258943</v>
      </c>
      <c r="F16" s="447">
        <v>20072.514350000001</v>
      </c>
      <c r="G16" s="448">
        <v>-15.104137386258943</v>
      </c>
      <c r="H16" s="448">
        <v>5.4959149864016386</v>
      </c>
    </row>
    <row r="17" spans="1:8" x14ac:dyDescent="0.25">
      <c r="A17" s="425" t="s">
        <v>554</v>
      </c>
      <c r="B17" s="542">
        <v>0</v>
      </c>
      <c r="C17" s="728">
        <v>-100</v>
      </c>
      <c r="D17" s="427">
        <v>223.75399999999999</v>
      </c>
      <c r="E17" s="705">
        <v>-43.360013770548242</v>
      </c>
      <c r="F17" s="427">
        <v>223.75399999999999</v>
      </c>
      <c r="G17" s="429">
        <v>-43.360013770548242</v>
      </c>
      <c r="H17" s="240">
        <v>6.1264520250165475E-2</v>
      </c>
    </row>
    <row r="18" spans="1:8" x14ac:dyDescent="0.25">
      <c r="A18" s="426" t="s">
        <v>115</v>
      </c>
      <c r="B18" s="61">
        <v>33708.83597</v>
      </c>
      <c r="C18" s="62">
        <v>-6.5273215944275487</v>
      </c>
      <c r="D18" s="61">
        <v>365226.07062999997</v>
      </c>
      <c r="E18" s="62">
        <v>-12.695641220448827</v>
      </c>
      <c r="F18" s="61">
        <v>365226.07062999997</v>
      </c>
      <c r="G18" s="62">
        <v>-12.695641220448827</v>
      </c>
      <c r="H18" s="62">
        <v>100</v>
      </c>
    </row>
    <row r="19" spans="1:8" x14ac:dyDescent="0.25">
      <c r="A19" s="160"/>
      <c r="B19" s="1"/>
      <c r="C19" s="1"/>
      <c r="D19" s="1"/>
      <c r="E19" s="1"/>
      <c r="F19" s="1"/>
      <c r="G19" s="1"/>
      <c r="H19" s="165" t="s">
        <v>223</v>
      </c>
    </row>
    <row r="20" spans="1:8" x14ac:dyDescent="0.25">
      <c r="A20" s="133" t="s">
        <v>592</v>
      </c>
      <c r="B20" s="1"/>
      <c r="C20" s="1"/>
      <c r="D20" s="1"/>
      <c r="E20" s="1"/>
      <c r="F20" s="1"/>
      <c r="G20" s="1"/>
      <c r="H20" s="1"/>
    </row>
    <row r="21" spans="1:8" x14ac:dyDescent="0.25">
      <c r="A21" s="446" t="s">
        <v>546</v>
      </c>
      <c r="B21" s="1"/>
      <c r="C21" s="1"/>
      <c r="D21" s="1"/>
      <c r="E21" s="1"/>
      <c r="F21" s="1"/>
      <c r="G21" s="1"/>
      <c r="H21" s="1"/>
    </row>
    <row r="22" spans="1:8" x14ac:dyDescent="0.25">
      <c r="A22" s="825"/>
      <c r="B22" s="825"/>
      <c r="C22" s="825"/>
      <c r="D22" s="825"/>
      <c r="E22" s="825"/>
      <c r="F22" s="825"/>
      <c r="G22" s="825"/>
      <c r="H22" s="825"/>
    </row>
    <row r="23" spans="1:8" s="1" customFormat="1" x14ac:dyDescent="0.25">
      <c r="A23" s="825"/>
      <c r="B23" s="825"/>
      <c r="C23" s="825"/>
      <c r="D23" s="825"/>
      <c r="E23" s="825"/>
      <c r="F23" s="825"/>
      <c r="G23" s="825"/>
      <c r="H23" s="825"/>
    </row>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sheetData>
  <mergeCells count="5">
    <mergeCell ref="A1:F2"/>
    <mergeCell ref="B3:C3"/>
    <mergeCell ref="D3:E3"/>
    <mergeCell ref="F3:H3"/>
    <mergeCell ref="A22:H23"/>
  </mergeCells>
  <conditionalFormatting sqref="E18">
    <cfRule type="cellIs" dxfId="33" priority="6" operator="between">
      <formula>0.00001</formula>
      <formula>0.049999</formula>
    </cfRule>
  </conditionalFormatting>
  <conditionalFormatting sqref="G18">
    <cfRule type="cellIs" dxfId="32" priority="5" operator="between">
      <formula>0.00001</formula>
      <formula>0.049999</formula>
    </cfRule>
  </conditionalFormatting>
  <conditionalFormatting sqref="C6">
    <cfRule type="cellIs" dxfId="31" priority="3" operator="between">
      <formula>0.0001</formula>
      <formula>0.44999</formula>
    </cfRule>
  </conditionalFormatting>
  <conditionalFormatting sqref="C17">
    <cfRule type="cellIs" dxfId="30" priority="1" operator="between">
      <formula>0</formula>
      <formula>0.5</formula>
    </cfRule>
    <cfRule type="cellIs" dxfId="29"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3.8" x14ac:dyDescent="0.25"/>
  <cols>
    <col min="1" max="1" width="16.296875" customWidth="1"/>
    <col min="9" max="37" width="11" style="1"/>
  </cols>
  <sheetData>
    <row r="1" spans="1:8" x14ac:dyDescent="0.25">
      <c r="A1" s="288" t="s">
        <v>516</v>
      </c>
      <c r="B1" s="1"/>
      <c r="C1" s="1"/>
      <c r="D1" s="1"/>
      <c r="E1" s="1"/>
      <c r="F1" s="1"/>
      <c r="G1" s="1"/>
      <c r="H1" s="1"/>
    </row>
    <row r="2" spans="1:8" x14ac:dyDescent="0.25">
      <c r="A2" s="1"/>
      <c r="B2" s="1"/>
      <c r="C2" s="1"/>
      <c r="D2" s="1"/>
      <c r="E2" s="1"/>
      <c r="F2" s="1"/>
      <c r="G2" s="55" t="s">
        <v>479</v>
      </c>
      <c r="H2" s="1"/>
    </row>
    <row r="3" spans="1:8" x14ac:dyDescent="0.25">
      <c r="A3" s="56"/>
      <c r="B3" s="785">
        <f>INDICE!A3</f>
        <v>44166</v>
      </c>
      <c r="C3" s="784">
        <v>41671</v>
      </c>
      <c r="D3" s="784" t="s">
        <v>116</v>
      </c>
      <c r="E3" s="784"/>
      <c r="F3" s="784" t="s">
        <v>117</v>
      </c>
      <c r="G3" s="784"/>
      <c r="H3" s="1"/>
    </row>
    <row r="4" spans="1:8" x14ac:dyDescent="0.25">
      <c r="A4" s="66"/>
      <c r="B4" s="188" t="s">
        <v>352</v>
      </c>
      <c r="C4" s="189" t="s">
        <v>432</v>
      </c>
      <c r="D4" s="188" t="s">
        <v>352</v>
      </c>
      <c r="E4" s="189" t="s">
        <v>432</v>
      </c>
      <c r="F4" s="188" t="s">
        <v>352</v>
      </c>
      <c r="G4" s="190" t="s">
        <v>432</v>
      </c>
      <c r="H4" s="1"/>
    </row>
    <row r="5" spans="1:8" x14ac:dyDescent="0.25">
      <c r="A5" s="451" t="s">
        <v>478</v>
      </c>
      <c r="B5" s="452">
        <v>13.309659854640378</v>
      </c>
      <c r="C5" s="432">
        <v>-27.479547254428944</v>
      </c>
      <c r="D5" s="453">
        <v>13.708533893089822</v>
      </c>
      <c r="E5" s="432">
        <v>-26.191428774017279</v>
      </c>
      <c r="F5" s="453">
        <v>13.708533893089822</v>
      </c>
      <c r="G5" s="432">
        <v>-26.191428774017279</v>
      </c>
      <c r="H5" s="1"/>
    </row>
    <row r="6" spans="1:8" x14ac:dyDescent="0.25">
      <c r="A6" s="3"/>
      <c r="B6" s="3"/>
      <c r="C6" s="3"/>
      <c r="D6" s="3"/>
      <c r="E6" s="3"/>
      <c r="F6" s="3"/>
      <c r="G6" s="55" t="s">
        <v>353</v>
      </c>
      <c r="H6" s="1"/>
    </row>
    <row r="7" spans="1:8" x14ac:dyDescent="0.25">
      <c r="A7" s="80" t="s">
        <v>589</v>
      </c>
      <c r="B7" s="80"/>
      <c r="C7" s="204"/>
      <c r="D7" s="204"/>
      <c r="E7" s="204"/>
      <c r="F7" s="80"/>
      <c r="G7" s="80"/>
      <c r="H7" s="1"/>
    </row>
    <row r="8" spans="1:8" x14ac:dyDescent="0.25">
      <c r="A8" s="133" t="s">
        <v>354</v>
      </c>
      <c r="B8" s="108"/>
      <c r="C8" s="108"/>
      <c r="D8" s="108"/>
      <c r="E8" s="108"/>
      <c r="F8" s="108"/>
      <c r="G8" s="108"/>
      <c r="H8" s="1"/>
    </row>
    <row r="9" spans="1:8" x14ac:dyDescent="0.25">
      <c r="A9" s="1"/>
      <c r="B9" s="1"/>
      <c r="C9" s="1"/>
      <c r="D9" s="1"/>
      <c r="E9" s="1"/>
      <c r="F9" s="1"/>
      <c r="G9" s="1"/>
      <c r="H9" s="1"/>
    </row>
    <row r="10" spans="1:8" s="1" customFormat="1" x14ac:dyDescent="0.25"/>
    <row r="11" spans="1:8" s="1" customFormat="1" x14ac:dyDescent="0.25"/>
    <row r="12" spans="1:8" s="1" customFormat="1" x14ac:dyDescent="0.25"/>
    <row r="13" spans="1:8" s="1" customFormat="1" x14ac:dyDescent="0.25"/>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3.8" x14ac:dyDescent="0.25"/>
  <cols>
    <col min="1" max="1" width="6.5" customWidth="1"/>
    <col min="2" max="2" width="20.59765625" customWidth="1"/>
    <col min="7" max="7" width="11" style="454"/>
    <col min="9" max="9" width="10.69921875" customWidth="1"/>
    <col min="10" max="34" width="11" style="1"/>
  </cols>
  <sheetData>
    <row r="1" spans="1:10" x14ac:dyDescent="0.25">
      <c r="A1" s="816" t="s">
        <v>349</v>
      </c>
      <c r="B1" s="816"/>
      <c r="C1" s="816"/>
      <c r="D1" s="816"/>
      <c r="E1" s="816"/>
      <c r="F1" s="816"/>
      <c r="G1" s="816"/>
      <c r="H1" s="1"/>
      <c r="I1" s="1"/>
    </row>
    <row r="2" spans="1:10" x14ac:dyDescent="0.25">
      <c r="A2" s="817"/>
      <c r="B2" s="817"/>
      <c r="C2" s="817"/>
      <c r="D2" s="817"/>
      <c r="E2" s="817"/>
      <c r="F2" s="817"/>
      <c r="G2" s="817"/>
      <c r="H2" s="10"/>
      <c r="I2" s="55" t="s">
        <v>477</v>
      </c>
    </row>
    <row r="3" spans="1:10" x14ac:dyDescent="0.25">
      <c r="A3" s="800" t="s">
        <v>461</v>
      </c>
      <c r="B3" s="800" t="s">
        <v>462</v>
      </c>
      <c r="C3" s="782">
        <f>INDICE!A3</f>
        <v>44166</v>
      </c>
      <c r="D3" s="783">
        <v>41671</v>
      </c>
      <c r="E3" s="783" t="s">
        <v>116</v>
      </c>
      <c r="F3" s="783"/>
      <c r="G3" s="783" t="s">
        <v>117</v>
      </c>
      <c r="H3" s="783"/>
      <c r="I3" s="783"/>
    </row>
    <row r="4" spans="1:10" x14ac:dyDescent="0.25">
      <c r="A4" s="801"/>
      <c r="B4" s="801"/>
      <c r="C4" s="82" t="s">
        <v>54</v>
      </c>
      <c r="D4" s="82" t="s">
        <v>432</v>
      </c>
      <c r="E4" s="82" t="s">
        <v>54</v>
      </c>
      <c r="F4" s="82" t="s">
        <v>432</v>
      </c>
      <c r="G4" s="82" t="s">
        <v>54</v>
      </c>
      <c r="H4" s="83" t="s">
        <v>432</v>
      </c>
      <c r="I4" s="83" t="s">
        <v>107</v>
      </c>
    </row>
    <row r="5" spans="1:10" x14ac:dyDescent="0.25">
      <c r="A5" s="717"/>
      <c r="B5" s="732" t="s">
        <v>632</v>
      </c>
      <c r="C5" s="733">
        <v>3.3338299999999998</v>
      </c>
      <c r="D5" s="732">
        <v>-36.00958945390402</v>
      </c>
      <c r="E5" s="734">
        <v>27.992199999999997</v>
      </c>
      <c r="F5" s="732">
        <v>0.93357117024341452</v>
      </c>
      <c r="G5" s="734">
        <v>27.992199999999997</v>
      </c>
      <c r="H5" s="732">
        <v>0.93357117024341452</v>
      </c>
      <c r="I5" s="735">
        <v>0.20489604007363132</v>
      </c>
      <c r="J5" s="683"/>
    </row>
    <row r="6" spans="1:10" x14ac:dyDescent="0.25">
      <c r="A6" s="717"/>
      <c r="B6" s="732" t="s">
        <v>279</v>
      </c>
      <c r="C6" s="733">
        <v>0</v>
      </c>
      <c r="D6" s="759" t="s">
        <v>143</v>
      </c>
      <c r="E6" s="734">
        <v>145.13882999999998</v>
      </c>
      <c r="F6" s="759" t="s">
        <v>143</v>
      </c>
      <c r="G6" s="734">
        <v>145.13882999999998</v>
      </c>
      <c r="H6" s="759" t="s">
        <v>143</v>
      </c>
      <c r="I6" s="736">
        <v>1.0623806463200449</v>
      </c>
      <c r="J6" s="683"/>
    </row>
    <row r="7" spans="1:10" x14ac:dyDescent="0.25">
      <c r="A7" s="717"/>
      <c r="B7" s="732" t="s">
        <v>237</v>
      </c>
      <c r="C7" s="733">
        <v>39.692749999999997</v>
      </c>
      <c r="D7" s="732">
        <v>-98.551248199533219</v>
      </c>
      <c r="E7" s="734">
        <v>6053.6689000000015</v>
      </c>
      <c r="F7" s="732">
        <v>24.120575615781334</v>
      </c>
      <c r="G7" s="734">
        <v>6053.6689000000015</v>
      </c>
      <c r="H7" s="732">
        <v>24.120575615781334</v>
      </c>
      <c r="I7" s="736">
        <v>44.311371936714373</v>
      </c>
      <c r="J7" s="683"/>
    </row>
    <row r="8" spans="1:10" x14ac:dyDescent="0.25">
      <c r="A8" s="717"/>
      <c r="B8" s="737" t="s">
        <v>335</v>
      </c>
      <c r="C8" s="738">
        <v>7.0745899999999997</v>
      </c>
      <c r="D8" s="737">
        <v>-99.737496474595972</v>
      </c>
      <c r="E8" s="739">
        <v>5687.0968199999998</v>
      </c>
      <c r="F8" s="737">
        <v>26.678407307586046</v>
      </c>
      <c r="G8" s="740">
        <v>5687.0968199999998</v>
      </c>
      <c r="H8" s="737">
        <v>26.678407307586046</v>
      </c>
      <c r="I8" s="741">
        <v>41.628154197717265</v>
      </c>
      <c r="J8" s="683"/>
    </row>
    <row r="9" spans="1:10" x14ac:dyDescent="0.25">
      <c r="A9" s="717"/>
      <c r="B9" s="737" t="s">
        <v>332</v>
      </c>
      <c r="C9" s="738">
        <v>32.618160000000003</v>
      </c>
      <c r="D9" s="737">
        <v>-27.100173185966938</v>
      </c>
      <c r="E9" s="739">
        <v>366.57207999999997</v>
      </c>
      <c r="F9" s="737">
        <v>-5.4864450252110926</v>
      </c>
      <c r="G9" s="740">
        <v>366.57207999999997</v>
      </c>
      <c r="H9" s="737">
        <v>-5.4864450252110926</v>
      </c>
      <c r="I9" s="741">
        <v>2.6832177389970915</v>
      </c>
      <c r="J9" s="683"/>
    </row>
    <row r="10" spans="1:10" x14ac:dyDescent="0.25">
      <c r="A10" s="717"/>
      <c r="B10" s="732" t="s">
        <v>624</v>
      </c>
      <c r="C10" s="742">
        <v>32.277940000000001</v>
      </c>
      <c r="D10" s="732">
        <v>-56.901017430565219</v>
      </c>
      <c r="E10" s="734">
        <v>595.40264999999988</v>
      </c>
      <c r="F10" s="732">
        <v>46.159891778336444</v>
      </c>
      <c r="G10" s="734">
        <v>595.40264999999988</v>
      </c>
      <c r="H10" s="732">
        <v>46.159891778336444</v>
      </c>
      <c r="I10" s="736">
        <v>4.3582014001881335</v>
      </c>
      <c r="J10" s="683"/>
    </row>
    <row r="11" spans="1:10" x14ac:dyDescent="0.25">
      <c r="A11" s="717"/>
      <c r="B11" s="732" t="s">
        <v>207</v>
      </c>
      <c r="C11" s="733">
        <v>0</v>
      </c>
      <c r="D11" s="732">
        <v>-100</v>
      </c>
      <c r="E11" s="734">
        <v>33.528680000000001</v>
      </c>
      <c r="F11" s="732">
        <v>-0.45236132851002619</v>
      </c>
      <c r="G11" s="734">
        <v>33.528680000000001</v>
      </c>
      <c r="H11" s="732">
        <v>-0.45236132851002619</v>
      </c>
      <c r="I11" s="736">
        <v>0.2454217160814785</v>
      </c>
      <c r="J11" s="683"/>
    </row>
    <row r="12" spans="1:10" x14ac:dyDescent="0.25">
      <c r="A12" s="717"/>
      <c r="B12" s="732" t="s">
        <v>239</v>
      </c>
      <c r="C12" s="733">
        <v>661.89275999999995</v>
      </c>
      <c r="D12" s="732">
        <v>-27.588460513503101</v>
      </c>
      <c r="E12" s="734">
        <v>6316.9573399999999</v>
      </c>
      <c r="F12" s="732">
        <v>-13.221979103681239</v>
      </c>
      <c r="G12" s="734">
        <v>6316.9573399999999</v>
      </c>
      <c r="H12" s="732">
        <v>-13.221979103681239</v>
      </c>
      <c r="I12" s="736">
        <v>46.238578756941564</v>
      </c>
      <c r="J12" s="683"/>
    </row>
    <row r="13" spans="1:10" x14ac:dyDescent="0.25">
      <c r="A13" s="717"/>
      <c r="B13" s="737" t="s">
        <v>335</v>
      </c>
      <c r="C13" s="738">
        <v>661.89275999999995</v>
      </c>
      <c r="D13" s="737">
        <v>-27.588460513503101</v>
      </c>
      <c r="E13" s="739">
        <v>6316.9573399999999</v>
      </c>
      <c r="F13" s="737">
        <v>-12.965864584767067</v>
      </c>
      <c r="G13" s="740">
        <v>6316.9573399999999</v>
      </c>
      <c r="H13" s="737">
        <v>-12.965864584767067</v>
      </c>
      <c r="I13" s="741">
        <v>46.238578756941564</v>
      </c>
      <c r="J13" s="683"/>
    </row>
    <row r="14" spans="1:10" x14ac:dyDescent="0.25">
      <c r="A14" s="717"/>
      <c r="B14" s="737" t="s">
        <v>332</v>
      </c>
      <c r="C14" s="738">
        <v>0</v>
      </c>
      <c r="D14" s="760" t="s">
        <v>143</v>
      </c>
      <c r="E14" s="739">
        <v>0</v>
      </c>
      <c r="F14" s="737">
        <v>-100</v>
      </c>
      <c r="G14" s="739">
        <v>0</v>
      </c>
      <c r="H14" s="737">
        <v>-100</v>
      </c>
      <c r="I14" s="741">
        <v>0</v>
      </c>
      <c r="J14" s="683"/>
    </row>
    <row r="15" spans="1:10" x14ac:dyDescent="0.25">
      <c r="A15" s="730"/>
      <c r="B15" s="732" t="s">
        <v>633</v>
      </c>
      <c r="C15" s="733">
        <v>0.58799999999999997</v>
      </c>
      <c r="D15" s="759" t="s">
        <v>143</v>
      </c>
      <c r="E15" s="734">
        <v>3.21279</v>
      </c>
      <c r="F15" s="732">
        <v>-43.314442793776706</v>
      </c>
      <c r="G15" s="734">
        <v>3.21279</v>
      </c>
      <c r="H15" s="732">
        <v>-43.314442793776706</v>
      </c>
      <c r="I15" s="765">
        <v>2.3516834996469088E-2</v>
      </c>
      <c r="J15" s="683"/>
    </row>
    <row r="16" spans="1:10" x14ac:dyDescent="0.25">
      <c r="A16" s="743" t="s">
        <v>453</v>
      </c>
      <c r="B16" s="718"/>
      <c r="C16" s="744">
        <v>737.78528000000006</v>
      </c>
      <c r="D16" s="718">
        <v>-80.255494079936824</v>
      </c>
      <c r="E16" s="744">
        <v>13175.901390000001</v>
      </c>
      <c r="F16" s="720">
        <v>4.3128577525929437</v>
      </c>
      <c r="G16" s="744">
        <v>13175.901390000001</v>
      </c>
      <c r="H16" s="720">
        <v>4.3128577525929437</v>
      </c>
      <c r="I16" s="721">
        <v>96.444367331315689</v>
      </c>
      <c r="J16" s="683"/>
    </row>
    <row r="17" spans="1:13" x14ac:dyDescent="0.25">
      <c r="A17" s="717"/>
      <c r="B17" s="732" t="s">
        <v>675</v>
      </c>
      <c r="C17" s="733">
        <v>0</v>
      </c>
      <c r="D17" s="732">
        <v>-100</v>
      </c>
      <c r="E17" s="734">
        <v>485.75843999999995</v>
      </c>
      <c r="F17" s="732">
        <v>2.9757143072766299</v>
      </c>
      <c r="G17" s="734">
        <v>485.75843999999995</v>
      </c>
      <c r="H17" s="732">
        <v>2.9757143072766299</v>
      </c>
      <c r="I17" s="735">
        <v>3.5556326686842992</v>
      </c>
      <c r="J17" s="683"/>
      <c r="M17" s="675"/>
    </row>
    <row r="18" spans="1:13" x14ac:dyDescent="0.25">
      <c r="A18" s="745" t="s">
        <v>115</v>
      </c>
      <c r="B18" s="746"/>
      <c r="C18" s="746">
        <v>737.78527999999994</v>
      </c>
      <c r="D18" s="747">
        <v>-80.53465463363851</v>
      </c>
      <c r="E18" s="748">
        <v>13661.659830000002</v>
      </c>
      <c r="F18" s="747">
        <v>4.2647187098176698</v>
      </c>
      <c r="G18" s="748">
        <v>13661.659830000002</v>
      </c>
      <c r="H18" s="749">
        <v>4.2647187098176698</v>
      </c>
      <c r="I18" s="750">
        <v>100</v>
      </c>
      <c r="J18" s="683"/>
    </row>
    <row r="19" spans="1:13" x14ac:dyDescent="0.25">
      <c r="A19" s="751"/>
      <c r="B19" s="751" t="s">
        <v>335</v>
      </c>
      <c r="C19" s="751">
        <v>668.96735000000001</v>
      </c>
      <c r="D19" s="752">
        <v>-81.464512365123014</v>
      </c>
      <c r="E19" s="753">
        <v>12004.054159999998</v>
      </c>
      <c r="F19" s="752">
        <v>2.1846010629108426</v>
      </c>
      <c r="G19" s="753">
        <v>12004.054159999998</v>
      </c>
      <c r="H19" s="752">
        <v>2.1846010629108426</v>
      </c>
      <c r="I19" s="754">
        <v>87.866732954658815</v>
      </c>
      <c r="J19" s="683"/>
    </row>
    <row r="20" spans="1:13" x14ac:dyDescent="0.25">
      <c r="A20" s="751"/>
      <c r="B20" s="751" t="s">
        <v>332</v>
      </c>
      <c r="C20" s="751">
        <v>68.817930000000004</v>
      </c>
      <c r="D20" s="752">
        <v>-62.00708758617948</v>
      </c>
      <c r="E20" s="753">
        <v>1657.6056700000001</v>
      </c>
      <c r="F20" s="752">
        <v>22.292826692962272</v>
      </c>
      <c r="G20" s="753">
        <v>1657.6056700000001</v>
      </c>
      <c r="H20" s="752">
        <v>22.292826692962272</v>
      </c>
      <c r="I20" s="754">
        <v>12.133267045341151</v>
      </c>
      <c r="J20" s="683"/>
    </row>
    <row r="21" spans="1:13" x14ac:dyDescent="0.25">
      <c r="A21" s="755"/>
      <c r="B21" s="755" t="s">
        <v>457</v>
      </c>
      <c r="C21" s="756">
        <v>734.45144999999991</v>
      </c>
      <c r="D21" s="757">
        <v>-80.317270659773456</v>
      </c>
      <c r="E21" s="755">
        <v>13002.770359999999</v>
      </c>
      <c r="F21" s="757">
        <v>3.1687094700353149</v>
      </c>
      <c r="G21" s="755">
        <v>13002.770359999999</v>
      </c>
      <c r="H21" s="758">
        <v>3.1687094700353149</v>
      </c>
      <c r="I21" s="758">
        <v>95.177090644922004</v>
      </c>
      <c r="J21" s="683"/>
    </row>
    <row r="22" spans="1:13" x14ac:dyDescent="0.25">
      <c r="A22" s="755"/>
      <c r="B22" s="755" t="s">
        <v>458</v>
      </c>
      <c r="C22" s="756">
        <v>3.3338299999999581</v>
      </c>
      <c r="D22" s="757">
        <v>-94.330114054874244</v>
      </c>
      <c r="E22" s="755">
        <v>658.88947000000258</v>
      </c>
      <c r="F22" s="757">
        <v>31.921781086631597</v>
      </c>
      <c r="G22" s="755">
        <v>658.88947000000258</v>
      </c>
      <c r="H22" s="758">
        <v>31.921781086631597</v>
      </c>
      <c r="I22" s="758">
        <v>4.8229093550779947</v>
      </c>
      <c r="J22" s="683"/>
    </row>
    <row r="23" spans="1:13" x14ac:dyDescent="0.25">
      <c r="A23" s="751"/>
      <c r="B23" s="751" t="s">
        <v>676</v>
      </c>
      <c r="C23" s="751">
        <v>701.58551</v>
      </c>
      <c r="D23" s="752">
        <v>-81.198052366354773</v>
      </c>
      <c r="E23" s="753">
        <v>12681.068080000003</v>
      </c>
      <c r="F23" s="752">
        <v>0.66147394422617112</v>
      </c>
      <c r="G23" s="753">
        <v>12681.068080000003</v>
      </c>
      <c r="H23" s="752">
        <v>0.66147394422617112</v>
      </c>
      <c r="I23" s="754">
        <v>92.822308839466984</v>
      </c>
      <c r="J23" s="683"/>
    </row>
    <row r="24" spans="1:13" ht="14.25" customHeight="1" x14ac:dyDescent="0.25">
      <c r="A24" s="762" t="s">
        <v>673</v>
      </c>
      <c r="B24" s="719"/>
      <c r="C24" s="719"/>
      <c r="D24" s="719"/>
      <c r="E24" s="719"/>
      <c r="F24" s="719"/>
      <c r="G24" s="719"/>
      <c r="H24" s="719"/>
      <c r="I24" s="719" t="s">
        <v>223</v>
      </c>
      <c r="J24" s="683"/>
    </row>
    <row r="25" spans="1:13" ht="14.25" customHeight="1" x14ac:dyDescent="0.25">
      <c r="A25" s="719" t="s">
        <v>662</v>
      </c>
      <c r="B25" s="719"/>
      <c r="C25" s="719"/>
      <c r="D25" s="719"/>
      <c r="E25" s="719"/>
      <c r="F25" s="719"/>
      <c r="G25" s="719"/>
      <c r="H25" s="719"/>
      <c r="I25" s="719"/>
      <c r="J25" s="683"/>
    </row>
    <row r="26" spans="1:13" x14ac:dyDescent="0.25">
      <c r="A26" s="763" t="s">
        <v>674</v>
      </c>
      <c r="B26" s="719"/>
      <c r="C26" s="719"/>
      <c r="D26" s="719"/>
      <c r="E26" s="719"/>
      <c r="F26" s="719"/>
      <c r="G26" s="719"/>
      <c r="H26" s="719"/>
      <c r="I26" s="719"/>
      <c r="J26" s="683"/>
    </row>
    <row r="27" spans="1:13" x14ac:dyDescent="0.25">
      <c r="A27" s="719"/>
      <c r="B27" s="719"/>
      <c r="C27" s="719"/>
      <c r="D27" s="719"/>
      <c r="E27" s="719"/>
      <c r="F27" s="719"/>
      <c r="G27" s="719"/>
      <c r="H27" s="719"/>
      <c r="I27" s="719"/>
      <c r="J27" s="683"/>
    </row>
    <row r="28" spans="1:13" x14ac:dyDescent="0.25">
      <c r="A28" s="719"/>
      <c r="B28" s="719"/>
      <c r="C28" s="719"/>
      <c r="D28" s="719"/>
      <c r="E28" s="719"/>
      <c r="F28" s="719"/>
      <c r="G28" s="719"/>
      <c r="H28" s="719"/>
      <c r="I28" s="719"/>
      <c r="J28" s="683"/>
    </row>
    <row r="29" spans="1:13" ht="14.25" customHeight="1" x14ac:dyDescent="0.25">
      <c r="A29" s="719"/>
      <c r="B29" s="683"/>
      <c r="C29" s="683"/>
      <c r="D29" s="683"/>
      <c r="E29" s="683"/>
      <c r="F29" s="683"/>
      <c r="G29" s="683"/>
      <c r="H29" s="683"/>
      <c r="I29" s="702"/>
      <c r="J29" s="683"/>
    </row>
    <row r="30" spans="1:13" ht="14.25" customHeight="1" x14ac:dyDescent="0.25">
      <c r="A30" s="719"/>
      <c r="B30" s="719"/>
      <c r="C30" s="719"/>
      <c r="D30" s="719"/>
      <c r="E30" s="719"/>
      <c r="F30" s="719"/>
      <c r="G30" s="719"/>
      <c r="H30" s="719"/>
      <c r="I30" s="719"/>
      <c r="J30" s="701"/>
    </row>
    <row r="31" spans="1:13" ht="14.25" customHeight="1" x14ac:dyDescent="0.25">
      <c r="A31" s="719"/>
      <c r="B31" s="719"/>
      <c r="C31" s="719"/>
      <c r="D31" s="719"/>
      <c r="E31" s="719"/>
      <c r="F31" s="719"/>
      <c r="G31" s="719"/>
      <c r="H31" s="719"/>
      <c r="I31" s="719"/>
      <c r="J31" s="701"/>
    </row>
    <row r="32" spans="1:13" x14ac:dyDescent="0.25">
      <c r="A32" s="719"/>
      <c r="B32" s="719"/>
      <c r="C32" s="719"/>
      <c r="D32" s="719"/>
      <c r="E32" s="719"/>
      <c r="F32" s="719"/>
      <c r="G32" s="719"/>
      <c r="H32" s="719"/>
      <c r="I32" s="719"/>
      <c r="J32" s="683"/>
    </row>
    <row r="33" spans="1:10" ht="28.5" customHeight="1" x14ac:dyDescent="0.25">
      <c r="A33" s="674"/>
      <c r="B33" s="674"/>
      <c r="C33" s="674"/>
      <c r="D33" s="674"/>
      <c r="E33" s="674"/>
      <c r="F33" s="674"/>
      <c r="G33" s="674"/>
      <c r="H33" s="674"/>
      <c r="I33" s="674"/>
      <c r="J33" s="683"/>
    </row>
    <row r="34" spans="1:10" x14ac:dyDescent="0.25">
      <c r="A34" s="682"/>
      <c r="B34" s="682"/>
      <c r="C34" s="682"/>
      <c r="D34" s="682"/>
      <c r="E34" s="682"/>
      <c r="F34" s="682"/>
      <c r="G34" s="682"/>
      <c r="H34" s="682"/>
      <c r="I34" s="682"/>
      <c r="J34" s="683"/>
    </row>
    <row r="35" spans="1:10" x14ac:dyDescent="0.25">
      <c r="A35" s="683"/>
      <c r="B35" s="683"/>
      <c r="C35" s="683"/>
      <c r="D35" s="683"/>
      <c r="E35" s="683"/>
      <c r="F35" s="683"/>
      <c r="G35" s="683"/>
      <c r="H35" s="683"/>
      <c r="I35" s="683"/>
      <c r="J35" s="683"/>
    </row>
    <row r="36" spans="1:10" s="1" customFormat="1" x14ac:dyDescent="0.25">
      <c r="A36" s="682"/>
      <c r="B36" s="682"/>
      <c r="C36" s="682"/>
      <c r="D36" s="682"/>
      <c r="E36" s="682"/>
      <c r="F36" s="682"/>
      <c r="G36" s="682"/>
      <c r="H36" s="682"/>
      <c r="I36" s="682"/>
      <c r="J36" s="683"/>
    </row>
    <row r="37" spans="1:10" s="1" customFormat="1" x14ac:dyDescent="0.25">
      <c r="A37" s="683"/>
      <c r="B37" s="683"/>
      <c r="C37" s="683"/>
      <c r="D37" s="683"/>
      <c r="E37" s="683"/>
      <c r="F37" s="683"/>
      <c r="G37" s="683"/>
      <c r="H37" s="683"/>
      <c r="I37" s="683"/>
      <c r="J37" s="683"/>
    </row>
    <row r="38" spans="1:10" s="1" customFormat="1" x14ac:dyDescent="0.25">
      <c r="A38" s="682"/>
      <c r="B38" s="682"/>
      <c r="C38" s="682"/>
      <c r="D38" s="682"/>
      <c r="E38" s="682"/>
      <c r="F38" s="682"/>
      <c r="G38" s="682"/>
      <c r="H38" s="682"/>
      <c r="I38" s="682"/>
      <c r="J38" s="683"/>
    </row>
    <row r="39" spans="1:10" s="1" customFormat="1" x14ac:dyDescent="0.25">
      <c r="A39" s="675"/>
      <c r="B39" s="675"/>
      <c r="C39" s="675"/>
      <c r="D39" s="675"/>
      <c r="E39" s="675"/>
      <c r="F39" s="675"/>
      <c r="G39" s="676"/>
      <c r="H39" s="675"/>
      <c r="I39" s="675"/>
    </row>
    <row r="40" spans="1:10" s="1" customFormat="1" x14ac:dyDescent="0.25">
      <c r="G40" s="644"/>
    </row>
    <row r="41" spans="1:10" s="1" customFormat="1" x14ac:dyDescent="0.25">
      <c r="G41" s="644"/>
    </row>
    <row r="42" spans="1:10" s="1" customFormat="1" x14ac:dyDescent="0.25">
      <c r="G42" s="644"/>
    </row>
    <row r="43" spans="1:10" s="1" customFormat="1" x14ac:dyDescent="0.25">
      <c r="G43" s="644"/>
    </row>
    <row r="44" spans="1:10" s="1" customFormat="1" x14ac:dyDescent="0.25">
      <c r="G44" s="644"/>
    </row>
    <row r="45" spans="1:10" s="1" customFormat="1" x14ac:dyDescent="0.25">
      <c r="G45" s="644"/>
    </row>
    <row r="46" spans="1:10" s="1" customFormat="1" x14ac:dyDescent="0.25">
      <c r="G46" s="644"/>
    </row>
    <row r="47" spans="1:10" s="1" customFormat="1" x14ac:dyDescent="0.25">
      <c r="G47" s="644"/>
    </row>
    <row r="48" spans="1:10" s="1" customFormat="1" x14ac:dyDescent="0.25">
      <c r="G48" s="644"/>
    </row>
    <row r="49" spans="7:7" s="1" customFormat="1" x14ac:dyDescent="0.25">
      <c r="G49" s="644"/>
    </row>
    <row r="50" spans="7:7" s="1" customFormat="1" x14ac:dyDescent="0.25">
      <c r="G50" s="644"/>
    </row>
    <row r="51" spans="7:7" s="1" customFormat="1" x14ac:dyDescent="0.25">
      <c r="G51" s="644"/>
    </row>
    <row r="52" spans="7:7" s="1" customFormat="1" x14ac:dyDescent="0.25">
      <c r="G52" s="644"/>
    </row>
    <row r="53" spans="7:7" s="1" customFormat="1" x14ac:dyDescent="0.25">
      <c r="G53" s="644"/>
    </row>
    <row r="54" spans="7:7" s="1" customFormat="1" x14ac:dyDescent="0.25">
      <c r="G54" s="644"/>
    </row>
    <row r="55" spans="7:7" s="1" customFormat="1" x14ac:dyDescent="0.25">
      <c r="G55" s="644"/>
    </row>
    <row r="56" spans="7:7" s="1" customFormat="1" x14ac:dyDescent="0.25">
      <c r="G56" s="644"/>
    </row>
    <row r="57" spans="7:7" s="1" customFormat="1" x14ac:dyDescent="0.25">
      <c r="G57" s="644"/>
    </row>
    <row r="58" spans="7:7" s="1" customFormat="1" x14ac:dyDescent="0.25">
      <c r="G58" s="644"/>
    </row>
    <row r="59" spans="7:7" s="1" customFormat="1" x14ac:dyDescent="0.25">
      <c r="G59" s="644"/>
    </row>
    <row r="60" spans="7:7" s="1" customFormat="1" x14ac:dyDescent="0.25">
      <c r="G60" s="644"/>
    </row>
    <row r="61" spans="7:7" s="1" customFormat="1" x14ac:dyDescent="0.25">
      <c r="G61" s="644"/>
    </row>
    <row r="62" spans="7:7" s="1" customFormat="1" x14ac:dyDescent="0.25">
      <c r="G62" s="644"/>
    </row>
    <row r="63" spans="7:7" s="1" customFormat="1" x14ac:dyDescent="0.25">
      <c r="G63" s="644"/>
    </row>
    <row r="64" spans="7:7" s="1" customFormat="1" x14ac:dyDescent="0.25">
      <c r="G64" s="644"/>
    </row>
    <row r="65" spans="7:7" s="1" customFormat="1" x14ac:dyDescent="0.25">
      <c r="G65" s="644"/>
    </row>
    <row r="66" spans="7:7" s="1" customFormat="1" x14ac:dyDescent="0.25">
      <c r="G66" s="644"/>
    </row>
    <row r="67" spans="7:7" s="1" customFormat="1" x14ac:dyDescent="0.25">
      <c r="G67" s="644"/>
    </row>
    <row r="68" spans="7:7" s="1" customFormat="1" x14ac:dyDescent="0.25">
      <c r="G68" s="644"/>
    </row>
    <row r="69" spans="7:7" s="1" customFormat="1" x14ac:dyDescent="0.25">
      <c r="G69" s="644"/>
    </row>
    <row r="70" spans="7:7" s="1" customFormat="1" x14ac:dyDescent="0.25">
      <c r="G70" s="644"/>
    </row>
    <row r="71" spans="7:7" s="1" customFormat="1" x14ac:dyDescent="0.25">
      <c r="G71" s="644"/>
    </row>
    <row r="72" spans="7:7" s="1" customFormat="1" x14ac:dyDescent="0.25">
      <c r="G72" s="644"/>
    </row>
    <row r="73" spans="7:7" s="1" customFormat="1" x14ac:dyDescent="0.25">
      <c r="G73" s="644"/>
    </row>
    <row r="74" spans="7:7" s="1" customFormat="1" x14ac:dyDescent="0.25">
      <c r="G74" s="644"/>
    </row>
    <row r="75" spans="7:7" s="1" customFormat="1" x14ac:dyDescent="0.25">
      <c r="G75" s="644"/>
    </row>
    <row r="76" spans="7:7" s="1" customFormat="1" x14ac:dyDescent="0.25">
      <c r="G76" s="644"/>
    </row>
    <row r="77" spans="7:7" s="1" customFormat="1" x14ac:dyDescent="0.25">
      <c r="G77" s="644"/>
    </row>
    <row r="78" spans="7:7" s="1" customFormat="1" x14ac:dyDescent="0.25">
      <c r="G78" s="644"/>
    </row>
    <row r="79" spans="7:7" s="1" customFormat="1" x14ac:dyDescent="0.25">
      <c r="G79" s="644"/>
    </row>
    <row r="80" spans="7:7" s="1" customFormat="1" x14ac:dyDescent="0.25">
      <c r="G80" s="644"/>
    </row>
    <row r="81" spans="7:7" s="1" customFormat="1" x14ac:dyDescent="0.25">
      <c r="G81" s="644"/>
    </row>
    <row r="82" spans="7:7" s="1" customFormat="1" x14ac:dyDescent="0.25">
      <c r="G82" s="644"/>
    </row>
    <row r="83" spans="7:7" s="1" customFormat="1" x14ac:dyDescent="0.25">
      <c r="G83" s="644"/>
    </row>
    <row r="84" spans="7:7" s="1" customFormat="1" x14ac:dyDescent="0.25">
      <c r="G84" s="644"/>
    </row>
    <row r="85" spans="7:7" s="1" customFormat="1" x14ac:dyDescent="0.25">
      <c r="G85" s="644"/>
    </row>
    <row r="86" spans="7:7" s="1" customFormat="1" x14ac:dyDescent="0.25">
      <c r="G86" s="644"/>
    </row>
    <row r="87" spans="7:7" s="1" customFormat="1" x14ac:dyDescent="0.25">
      <c r="G87" s="644"/>
    </row>
    <row r="88" spans="7:7" s="1" customFormat="1" x14ac:dyDescent="0.25">
      <c r="G88" s="644"/>
    </row>
    <row r="89" spans="7:7" s="1" customFormat="1" x14ac:dyDescent="0.25">
      <c r="G89" s="644"/>
    </row>
    <row r="90" spans="7:7" s="1" customFormat="1" x14ac:dyDescent="0.25">
      <c r="G90" s="644"/>
    </row>
    <row r="91" spans="7:7" s="1" customFormat="1" x14ac:dyDescent="0.25">
      <c r="G91" s="644"/>
    </row>
    <row r="92" spans="7:7" s="1" customFormat="1" x14ac:dyDescent="0.25">
      <c r="G92" s="644"/>
    </row>
    <row r="93" spans="7:7" s="1" customFormat="1" x14ac:dyDescent="0.25">
      <c r="G93" s="644"/>
    </row>
    <row r="94" spans="7:7" s="1" customFormat="1" x14ac:dyDescent="0.25">
      <c r="G94" s="644"/>
    </row>
    <row r="95" spans="7:7" s="1" customFormat="1" x14ac:dyDescent="0.25">
      <c r="G95" s="644"/>
    </row>
    <row r="96" spans="7:7" s="1" customFormat="1" x14ac:dyDescent="0.25">
      <c r="G96" s="644"/>
    </row>
    <row r="97" spans="7:7" s="1" customFormat="1" x14ac:dyDescent="0.25">
      <c r="G97" s="644"/>
    </row>
    <row r="98" spans="7:7" s="1" customFormat="1" x14ac:dyDescent="0.25">
      <c r="G98" s="644"/>
    </row>
    <row r="99" spans="7:7" s="1" customFormat="1" x14ac:dyDescent="0.25">
      <c r="G99" s="644"/>
    </row>
    <row r="100" spans="7:7" s="1" customFormat="1" x14ac:dyDescent="0.25">
      <c r="G100" s="644"/>
    </row>
    <row r="101" spans="7:7" s="1" customFormat="1" x14ac:dyDescent="0.25">
      <c r="G101" s="644"/>
    </row>
    <row r="102" spans="7:7" s="1" customFormat="1" x14ac:dyDescent="0.25">
      <c r="G102" s="644"/>
    </row>
    <row r="103" spans="7:7" s="1" customFormat="1" x14ac:dyDescent="0.25">
      <c r="G103" s="644"/>
    </row>
    <row r="104" spans="7:7" s="1" customFormat="1" x14ac:dyDescent="0.25">
      <c r="G104" s="644"/>
    </row>
    <row r="105" spans="7:7" s="1" customFormat="1" x14ac:dyDescent="0.25">
      <c r="G105" s="644"/>
    </row>
    <row r="106" spans="7:7" s="1" customFormat="1" x14ac:dyDescent="0.25">
      <c r="G106" s="644"/>
    </row>
    <row r="107" spans="7:7" s="1" customFormat="1" x14ac:dyDescent="0.25">
      <c r="G107" s="644"/>
    </row>
    <row r="108" spans="7:7" s="1" customFormat="1" x14ac:dyDescent="0.25">
      <c r="G108" s="644"/>
    </row>
    <row r="109" spans="7:7" s="1" customFormat="1" x14ac:dyDescent="0.25">
      <c r="G109" s="644"/>
    </row>
    <row r="110" spans="7:7" s="1" customFormat="1" x14ac:dyDescent="0.25">
      <c r="G110" s="644"/>
    </row>
    <row r="111" spans="7:7" s="1" customFormat="1" x14ac:dyDescent="0.25">
      <c r="G111" s="644"/>
    </row>
    <row r="112" spans="7:7" s="1" customFormat="1" x14ac:dyDescent="0.25">
      <c r="G112" s="644"/>
    </row>
    <row r="113" spans="7:7" s="1" customFormat="1" x14ac:dyDescent="0.25">
      <c r="G113" s="644"/>
    </row>
    <row r="114" spans="7:7" s="1" customFormat="1" x14ac:dyDescent="0.25">
      <c r="G114" s="644"/>
    </row>
    <row r="115" spans="7:7" s="1" customFormat="1" x14ac:dyDescent="0.25">
      <c r="G115" s="644"/>
    </row>
    <row r="116" spans="7:7" s="1" customFormat="1" x14ac:dyDescent="0.25">
      <c r="G116" s="644"/>
    </row>
    <row r="117" spans="7:7" s="1" customFormat="1" x14ac:dyDescent="0.25">
      <c r="G117" s="644"/>
    </row>
    <row r="118" spans="7:7" s="1" customFormat="1" x14ac:dyDescent="0.25">
      <c r="G118" s="644"/>
    </row>
    <row r="119" spans="7:7" s="1" customFormat="1" x14ac:dyDescent="0.25">
      <c r="G119" s="644"/>
    </row>
    <row r="120" spans="7:7" s="1" customFormat="1" x14ac:dyDescent="0.25">
      <c r="G120" s="644"/>
    </row>
    <row r="121" spans="7:7" s="1" customFormat="1" x14ac:dyDescent="0.25">
      <c r="G121" s="644"/>
    </row>
    <row r="122" spans="7:7" s="1" customFormat="1" x14ac:dyDescent="0.25">
      <c r="G122" s="644"/>
    </row>
    <row r="123" spans="7:7" s="1" customFormat="1" x14ac:dyDescent="0.25">
      <c r="G123" s="644"/>
    </row>
    <row r="124" spans="7:7" s="1" customFormat="1" x14ac:dyDescent="0.25">
      <c r="G124" s="644"/>
    </row>
    <row r="125" spans="7:7" s="1" customFormat="1" x14ac:dyDescent="0.25">
      <c r="G125" s="644"/>
    </row>
    <row r="126" spans="7:7" s="1" customFormat="1" x14ac:dyDescent="0.25">
      <c r="G126" s="644"/>
    </row>
    <row r="127" spans="7:7" s="1" customFormat="1" x14ac:dyDescent="0.25">
      <c r="G127" s="644"/>
    </row>
    <row r="128" spans="7:7" s="1" customFormat="1" x14ac:dyDescent="0.25">
      <c r="G128" s="644"/>
    </row>
    <row r="129" spans="7:7" s="1" customFormat="1" x14ac:dyDescent="0.25">
      <c r="G129" s="644"/>
    </row>
    <row r="130" spans="7:7" s="1" customFormat="1" x14ac:dyDescent="0.25">
      <c r="G130" s="644"/>
    </row>
    <row r="131" spans="7:7" s="1" customFormat="1" x14ac:dyDescent="0.25">
      <c r="G131" s="644"/>
    </row>
    <row r="132" spans="7:7" s="1" customFormat="1" x14ac:dyDescent="0.25">
      <c r="G132" s="644"/>
    </row>
    <row r="133" spans="7:7" s="1" customFormat="1" x14ac:dyDescent="0.25">
      <c r="G133" s="644"/>
    </row>
    <row r="134" spans="7:7" s="1" customFormat="1" x14ac:dyDescent="0.25">
      <c r="G134" s="644"/>
    </row>
    <row r="135" spans="7:7" s="1" customFormat="1" x14ac:dyDescent="0.25">
      <c r="G135" s="644"/>
    </row>
    <row r="136" spans="7:7" s="1" customFormat="1" x14ac:dyDescent="0.25">
      <c r="G136" s="644"/>
    </row>
    <row r="137" spans="7:7" s="1" customFormat="1" x14ac:dyDescent="0.25">
      <c r="G137" s="644"/>
    </row>
    <row r="138" spans="7:7" s="1" customFormat="1" x14ac:dyDescent="0.25">
      <c r="G138" s="644"/>
    </row>
    <row r="139" spans="7:7" s="1" customFormat="1" x14ac:dyDescent="0.25">
      <c r="G139" s="644"/>
    </row>
    <row r="140" spans="7:7" s="1" customFormat="1" x14ac:dyDescent="0.25">
      <c r="G140" s="644"/>
    </row>
    <row r="141" spans="7:7" s="1" customFormat="1" x14ac:dyDescent="0.25">
      <c r="G141" s="644"/>
    </row>
    <row r="142" spans="7:7" s="1" customFormat="1" x14ac:dyDescent="0.25">
      <c r="G142" s="644"/>
    </row>
    <row r="143" spans="7:7" s="1" customFormat="1" x14ac:dyDescent="0.25">
      <c r="G143" s="644"/>
    </row>
    <row r="144" spans="7:7" s="1" customFormat="1" x14ac:dyDescent="0.25">
      <c r="G144" s="644"/>
    </row>
    <row r="145" spans="7:7" s="1" customFormat="1" x14ac:dyDescent="0.25">
      <c r="G145" s="644"/>
    </row>
    <row r="146" spans="7:7" s="1" customFormat="1" x14ac:dyDescent="0.25">
      <c r="G146" s="644"/>
    </row>
    <row r="147" spans="7:7" s="1" customFormat="1" x14ac:dyDescent="0.25">
      <c r="G147" s="644"/>
    </row>
    <row r="148" spans="7:7" s="1" customFormat="1" x14ac:dyDescent="0.25">
      <c r="G148" s="644"/>
    </row>
    <row r="149" spans="7:7" s="1" customFormat="1" x14ac:dyDescent="0.25">
      <c r="G149" s="644"/>
    </row>
    <row r="150" spans="7:7" s="1" customFormat="1" x14ac:dyDescent="0.25">
      <c r="G150" s="644"/>
    </row>
    <row r="151" spans="7:7" s="1" customFormat="1" x14ac:dyDescent="0.25">
      <c r="G151" s="644"/>
    </row>
    <row r="152" spans="7:7" s="1" customFormat="1" x14ac:dyDescent="0.25">
      <c r="G152" s="644"/>
    </row>
    <row r="153" spans="7:7" s="1" customFormat="1" x14ac:dyDescent="0.25">
      <c r="G153" s="644"/>
    </row>
    <row r="154" spans="7:7" s="1" customFormat="1" x14ac:dyDescent="0.25">
      <c r="G154" s="644"/>
    </row>
    <row r="155" spans="7:7" s="1" customFormat="1" x14ac:dyDescent="0.25">
      <c r="G155" s="644"/>
    </row>
    <row r="156" spans="7:7" s="1" customFormat="1" x14ac:dyDescent="0.25">
      <c r="G156" s="644"/>
    </row>
    <row r="157" spans="7:7" s="1" customFormat="1" x14ac:dyDescent="0.25">
      <c r="G157" s="644"/>
    </row>
    <row r="158" spans="7:7" s="1" customFormat="1" x14ac:dyDescent="0.25">
      <c r="G158" s="644"/>
    </row>
    <row r="159" spans="7:7" s="1" customFormat="1" x14ac:dyDescent="0.25">
      <c r="G159" s="644"/>
    </row>
    <row r="160" spans="7:7" s="1" customFormat="1" x14ac:dyDescent="0.25">
      <c r="G160" s="644"/>
    </row>
    <row r="161" spans="7:7" s="1" customFormat="1" x14ac:dyDescent="0.25">
      <c r="G161" s="644"/>
    </row>
    <row r="162" spans="7:7" s="1" customFormat="1" x14ac:dyDescent="0.25">
      <c r="G162" s="644"/>
    </row>
    <row r="163" spans="7:7" s="1" customFormat="1" x14ac:dyDescent="0.25">
      <c r="G163" s="644"/>
    </row>
    <row r="164" spans="7:7" s="1" customFormat="1" x14ac:dyDescent="0.25">
      <c r="G164" s="644"/>
    </row>
    <row r="165" spans="7:7" s="1" customFormat="1" x14ac:dyDescent="0.25">
      <c r="G165" s="644"/>
    </row>
    <row r="166" spans="7:7" s="1" customFormat="1" x14ac:dyDescent="0.25">
      <c r="G166" s="644"/>
    </row>
    <row r="167" spans="7:7" s="1" customFormat="1" x14ac:dyDescent="0.25">
      <c r="G167" s="644"/>
    </row>
    <row r="168" spans="7:7" s="1" customFormat="1" x14ac:dyDescent="0.25">
      <c r="G168" s="644"/>
    </row>
    <row r="169" spans="7:7" s="1" customFormat="1" x14ac:dyDescent="0.25">
      <c r="G169" s="644"/>
    </row>
    <row r="170" spans="7:7" s="1" customFormat="1" x14ac:dyDescent="0.25">
      <c r="G170" s="644"/>
    </row>
    <row r="171" spans="7:7" s="1" customFormat="1" x14ac:dyDescent="0.25">
      <c r="G171" s="644"/>
    </row>
    <row r="172" spans="7:7" s="1" customFormat="1" x14ac:dyDescent="0.25">
      <c r="G172" s="644"/>
    </row>
    <row r="173" spans="7:7" s="1" customFormat="1" x14ac:dyDescent="0.25">
      <c r="G173" s="644"/>
    </row>
    <row r="174" spans="7:7" s="1" customFormat="1" x14ac:dyDescent="0.25">
      <c r="G174" s="644"/>
    </row>
    <row r="175" spans="7:7" s="1" customFormat="1" x14ac:dyDescent="0.25">
      <c r="G175" s="644"/>
    </row>
    <row r="176" spans="7:7" s="1" customFormat="1" x14ac:dyDescent="0.25">
      <c r="G176" s="644"/>
    </row>
    <row r="177" spans="7:7" s="1" customFormat="1" x14ac:dyDescent="0.25">
      <c r="G177" s="644"/>
    </row>
    <row r="178" spans="7:7" s="1" customFormat="1" x14ac:dyDescent="0.25">
      <c r="G178" s="644"/>
    </row>
    <row r="179" spans="7:7" s="1" customFormat="1" x14ac:dyDescent="0.25">
      <c r="G179" s="644"/>
    </row>
    <row r="180" spans="7:7" s="1" customFormat="1" x14ac:dyDescent="0.25">
      <c r="G180" s="644"/>
    </row>
    <row r="181" spans="7:7" s="1" customFormat="1" x14ac:dyDescent="0.25">
      <c r="G181" s="644"/>
    </row>
    <row r="182" spans="7:7" s="1" customFormat="1" x14ac:dyDescent="0.25">
      <c r="G182" s="644"/>
    </row>
    <row r="183" spans="7:7" s="1" customFormat="1" x14ac:dyDescent="0.25">
      <c r="G183" s="644"/>
    </row>
    <row r="184" spans="7:7" s="1" customFormat="1" x14ac:dyDescent="0.25">
      <c r="G184" s="644"/>
    </row>
    <row r="185" spans="7:7" s="1" customFormat="1" x14ac:dyDescent="0.25">
      <c r="G185" s="644"/>
    </row>
    <row r="186" spans="7:7" s="1" customFormat="1" x14ac:dyDescent="0.25">
      <c r="G186" s="644"/>
    </row>
    <row r="187" spans="7:7" s="1" customFormat="1" x14ac:dyDescent="0.25">
      <c r="G187" s="644"/>
    </row>
    <row r="188" spans="7:7" s="1" customFormat="1" x14ac:dyDescent="0.25">
      <c r="G188" s="644"/>
    </row>
    <row r="189" spans="7:7" s="1" customFormat="1" x14ac:dyDescent="0.25">
      <c r="G189" s="644"/>
    </row>
    <row r="190" spans="7:7" s="1" customFormat="1" x14ac:dyDescent="0.25">
      <c r="G190" s="644"/>
    </row>
    <row r="191" spans="7:7" s="1" customFormat="1" x14ac:dyDescent="0.25">
      <c r="G191" s="644"/>
    </row>
    <row r="192" spans="7:7" s="1" customFormat="1" x14ac:dyDescent="0.25">
      <c r="G192" s="644"/>
    </row>
    <row r="193" spans="7:7" s="1" customFormat="1" x14ac:dyDescent="0.25">
      <c r="G193" s="644"/>
    </row>
    <row r="194" spans="7:7" s="1" customFormat="1" x14ac:dyDescent="0.25">
      <c r="G194" s="644"/>
    </row>
    <row r="195" spans="7:7" s="1" customFormat="1" x14ac:dyDescent="0.25">
      <c r="G195" s="644"/>
    </row>
    <row r="196" spans="7:7" s="1" customFormat="1" x14ac:dyDescent="0.25">
      <c r="G196" s="644"/>
    </row>
    <row r="197" spans="7:7" s="1" customFormat="1" x14ac:dyDescent="0.25">
      <c r="G197" s="644"/>
    </row>
    <row r="198" spans="7:7" s="1" customFormat="1" x14ac:dyDescent="0.25">
      <c r="G198" s="644"/>
    </row>
    <row r="199" spans="7:7" s="1" customFormat="1" x14ac:dyDescent="0.25">
      <c r="G199" s="644"/>
    </row>
    <row r="200" spans="7:7" s="1" customFormat="1" x14ac:dyDescent="0.25">
      <c r="G200" s="644"/>
    </row>
    <row r="201" spans="7:7" s="1" customFormat="1" x14ac:dyDescent="0.25">
      <c r="G201" s="644"/>
    </row>
    <row r="202" spans="7:7" s="1" customFormat="1" x14ac:dyDescent="0.25">
      <c r="G202" s="644"/>
    </row>
    <row r="203" spans="7:7" s="1" customFormat="1" x14ac:dyDescent="0.25">
      <c r="G203" s="644"/>
    </row>
    <row r="204" spans="7:7" s="1" customFormat="1" x14ac:dyDescent="0.25">
      <c r="G204" s="644"/>
    </row>
    <row r="205" spans="7:7" s="1" customFormat="1" x14ac:dyDescent="0.25">
      <c r="G205" s="644"/>
    </row>
    <row r="206" spans="7:7" s="1" customFormat="1" x14ac:dyDescent="0.25">
      <c r="G206" s="644"/>
    </row>
    <row r="207" spans="7:7" s="1" customFormat="1" x14ac:dyDescent="0.25">
      <c r="G207" s="644"/>
    </row>
    <row r="208" spans="7:7" s="1" customFormat="1" x14ac:dyDescent="0.25">
      <c r="G208" s="644"/>
    </row>
    <row r="209" spans="7:7" s="1" customFormat="1" x14ac:dyDescent="0.25">
      <c r="G209" s="644"/>
    </row>
    <row r="210" spans="7:7" s="1" customFormat="1" x14ac:dyDescent="0.25">
      <c r="G210" s="644"/>
    </row>
    <row r="211" spans="7:7" s="1" customFormat="1" x14ac:dyDescent="0.25">
      <c r="G211" s="644"/>
    </row>
    <row r="212" spans="7:7" s="1" customFormat="1" x14ac:dyDescent="0.25">
      <c r="G212" s="644"/>
    </row>
    <row r="213" spans="7:7" s="1" customFormat="1" x14ac:dyDescent="0.25">
      <c r="G213" s="644"/>
    </row>
    <row r="214" spans="7:7" s="1" customFormat="1" x14ac:dyDescent="0.25">
      <c r="G214" s="644"/>
    </row>
    <row r="215" spans="7:7" s="1" customFormat="1" x14ac:dyDescent="0.25">
      <c r="G215" s="644"/>
    </row>
    <row r="216" spans="7:7" s="1" customFormat="1" x14ac:dyDescent="0.25">
      <c r="G216" s="644"/>
    </row>
    <row r="217" spans="7:7" s="1" customFormat="1" x14ac:dyDescent="0.25">
      <c r="G217" s="644"/>
    </row>
    <row r="218" spans="7:7" s="1" customFormat="1" x14ac:dyDescent="0.25">
      <c r="G218" s="644"/>
    </row>
    <row r="219" spans="7:7" s="1" customFormat="1" x14ac:dyDescent="0.25">
      <c r="G219" s="644"/>
    </row>
    <row r="220" spans="7:7" s="1" customFormat="1" x14ac:dyDescent="0.25">
      <c r="G220" s="644"/>
    </row>
    <row r="221" spans="7:7" s="1" customFormat="1" x14ac:dyDescent="0.25">
      <c r="G221" s="644"/>
    </row>
    <row r="222" spans="7:7" s="1" customFormat="1" x14ac:dyDescent="0.25">
      <c r="G222" s="644"/>
    </row>
    <row r="223" spans="7:7" s="1" customFormat="1" x14ac:dyDescent="0.25">
      <c r="G223" s="644"/>
    </row>
    <row r="224" spans="7:7" s="1" customFormat="1" x14ac:dyDescent="0.25">
      <c r="G224" s="644"/>
    </row>
    <row r="225" spans="7:7" s="1" customFormat="1" x14ac:dyDescent="0.25">
      <c r="G225" s="644"/>
    </row>
    <row r="226" spans="7:7" s="1" customFormat="1" x14ac:dyDescent="0.25">
      <c r="G226" s="644"/>
    </row>
    <row r="227" spans="7:7" s="1" customFormat="1" x14ac:dyDescent="0.25">
      <c r="G227" s="644"/>
    </row>
    <row r="228" spans="7:7" s="1" customFormat="1" x14ac:dyDescent="0.25">
      <c r="G228" s="644"/>
    </row>
    <row r="229" spans="7:7" s="1" customFormat="1" x14ac:dyDescent="0.25">
      <c r="G229" s="644"/>
    </row>
    <row r="230" spans="7:7" s="1" customFormat="1" x14ac:dyDescent="0.25">
      <c r="G230" s="644"/>
    </row>
    <row r="231" spans="7:7" s="1" customFormat="1" x14ac:dyDescent="0.25">
      <c r="G231" s="644"/>
    </row>
    <row r="232" spans="7:7" s="1" customFormat="1" x14ac:dyDescent="0.25">
      <c r="G232" s="644"/>
    </row>
    <row r="233" spans="7:7" s="1" customFormat="1" x14ac:dyDescent="0.25">
      <c r="G233" s="644"/>
    </row>
    <row r="234" spans="7:7" s="1" customFormat="1" x14ac:dyDescent="0.25">
      <c r="G234" s="644"/>
    </row>
    <row r="235" spans="7:7" s="1" customFormat="1" x14ac:dyDescent="0.25">
      <c r="G235" s="644"/>
    </row>
    <row r="236" spans="7:7" s="1" customFormat="1" x14ac:dyDescent="0.25">
      <c r="G236" s="644"/>
    </row>
    <row r="237" spans="7:7" s="1" customFormat="1" x14ac:dyDescent="0.25">
      <c r="G237" s="644"/>
    </row>
    <row r="238" spans="7:7" s="1" customFormat="1" x14ac:dyDescent="0.25">
      <c r="G238" s="644"/>
    </row>
    <row r="239" spans="7:7" s="1" customFormat="1" x14ac:dyDescent="0.25">
      <c r="G239" s="644"/>
    </row>
    <row r="240" spans="7:7" s="1" customFormat="1" x14ac:dyDescent="0.25">
      <c r="G240" s="644"/>
    </row>
    <row r="241" spans="7:7" s="1" customFormat="1" x14ac:dyDescent="0.25">
      <c r="G241" s="644"/>
    </row>
    <row r="242" spans="7:7" s="1" customFormat="1" x14ac:dyDescent="0.25">
      <c r="G242" s="644"/>
    </row>
    <row r="243" spans="7:7" s="1" customFormat="1" x14ac:dyDescent="0.25">
      <c r="G243" s="644"/>
    </row>
    <row r="244" spans="7:7" s="1" customFormat="1" x14ac:dyDescent="0.25">
      <c r="G244" s="644"/>
    </row>
    <row r="245" spans="7:7" s="1" customFormat="1" x14ac:dyDescent="0.25">
      <c r="G245" s="644"/>
    </row>
    <row r="246" spans="7:7" s="1" customFormat="1" x14ac:dyDescent="0.25">
      <c r="G246" s="644"/>
    </row>
    <row r="247" spans="7:7" s="1" customFormat="1" x14ac:dyDescent="0.25">
      <c r="G247" s="644"/>
    </row>
    <row r="248" spans="7:7" s="1" customFormat="1" x14ac:dyDescent="0.25">
      <c r="G248" s="644"/>
    </row>
    <row r="249" spans="7:7" s="1" customFormat="1" x14ac:dyDescent="0.25">
      <c r="G249" s="644"/>
    </row>
    <row r="250" spans="7:7" s="1" customFormat="1" x14ac:dyDescent="0.25">
      <c r="G250" s="644"/>
    </row>
    <row r="251" spans="7:7" s="1" customFormat="1" x14ac:dyDescent="0.25">
      <c r="G251" s="644"/>
    </row>
    <row r="252" spans="7:7" s="1" customFormat="1" x14ac:dyDescent="0.25">
      <c r="G252" s="644"/>
    </row>
    <row r="253" spans="7:7" s="1" customFormat="1" x14ac:dyDescent="0.25">
      <c r="G253" s="644"/>
    </row>
    <row r="254" spans="7:7" s="1" customFormat="1" x14ac:dyDescent="0.25">
      <c r="G254" s="644"/>
    </row>
    <row r="255" spans="7:7" s="1" customFormat="1" x14ac:dyDescent="0.25">
      <c r="G255" s="644"/>
    </row>
    <row r="256" spans="7:7" s="1" customFormat="1" x14ac:dyDescent="0.25">
      <c r="G256" s="644"/>
    </row>
    <row r="257" spans="7:7" s="1" customFormat="1" x14ac:dyDescent="0.25">
      <c r="G257" s="644"/>
    </row>
    <row r="258" spans="7:7" s="1" customFormat="1" x14ac:dyDescent="0.25">
      <c r="G258" s="644"/>
    </row>
    <row r="259" spans="7:7" s="1" customFormat="1" x14ac:dyDescent="0.25">
      <c r="G259" s="644"/>
    </row>
    <row r="260" spans="7:7" s="1" customFormat="1" x14ac:dyDescent="0.25">
      <c r="G260" s="644"/>
    </row>
    <row r="261" spans="7:7" s="1" customFormat="1" x14ac:dyDescent="0.25">
      <c r="G261" s="644"/>
    </row>
    <row r="262" spans="7:7" s="1" customFormat="1" x14ac:dyDescent="0.25">
      <c r="G262" s="644"/>
    </row>
    <row r="263" spans="7:7" s="1" customFormat="1" x14ac:dyDescent="0.25">
      <c r="G263" s="644"/>
    </row>
    <row r="264" spans="7:7" s="1" customFormat="1" x14ac:dyDescent="0.25">
      <c r="G264" s="644"/>
    </row>
    <row r="265" spans="7:7" s="1" customFormat="1" x14ac:dyDescent="0.25">
      <c r="G265" s="644"/>
    </row>
    <row r="266" spans="7:7" s="1" customFormat="1" x14ac:dyDescent="0.25">
      <c r="G266" s="644"/>
    </row>
    <row r="267" spans="7:7" s="1" customFormat="1" x14ac:dyDescent="0.25">
      <c r="G267" s="644"/>
    </row>
    <row r="268" spans="7:7" s="1" customFormat="1" x14ac:dyDescent="0.25">
      <c r="G268" s="644"/>
    </row>
    <row r="269" spans="7:7" s="1" customFormat="1" x14ac:dyDescent="0.25">
      <c r="G269" s="644"/>
    </row>
    <row r="270" spans="7:7" s="1" customFormat="1" x14ac:dyDescent="0.25">
      <c r="G270" s="644"/>
    </row>
    <row r="271" spans="7:7" s="1" customFormat="1" x14ac:dyDescent="0.25">
      <c r="G271" s="644"/>
    </row>
    <row r="272" spans="7:7" s="1" customFormat="1" x14ac:dyDescent="0.25">
      <c r="G272" s="644"/>
    </row>
    <row r="273" spans="7:7" s="1" customFormat="1" x14ac:dyDescent="0.25">
      <c r="G273" s="644"/>
    </row>
    <row r="274" spans="7:7" s="1" customFormat="1" x14ac:dyDescent="0.25">
      <c r="G274" s="644"/>
    </row>
    <row r="275" spans="7:7" s="1" customFormat="1" x14ac:dyDescent="0.25">
      <c r="G275" s="644"/>
    </row>
    <row r="276" spans="7:7" s="1" customFormat="1" x14ac:dyDescent="0.25">
      <c r="G276" s="644"/>
    </row>
    <row r="277" spans="7:7" s="1" customFormat="1" x14ac:dyDescent="0.25">
      <c r="G277" s="644"/>
    </row>
    <row r="278" spans="7:7" s="1" customFormat="1" x14ac:dyDescent="0.25">
      <c r="G278" s="644"/>
    </row>
    <row r="279" spans="7:7" s="1" customFormat="1" x14ac:dyDescent="0.25">
      <c r="G279" s="644"/>
    </row>
    <row r="280" spans="7:7" s="1" customFormat="1" x14ac:dyDescent="0.25">
      <c r="G280" s="644"/>
    </row>
    <row r="281" spans="7:7" s="1" customFormat="1" x14ac:dyDescent="0.25">
      <c r="G281" s="644"/>
    </row>
    <row r="282" spans="7:7" s="1" customFormat="1" x14ac:dyDescent="0.25">
      <c r="G282" s="644"/>
    </row>
    <row r="283" spans="7:7" s="1" customFormat="1" x14ac:dyDescent="0.25">
      <c r="G283" s="644"/>
    </row>
    <row r="284" spans="7:7" s="1" customFormat="1" x14ac:dyDescent="0.25">
      <c r="G284" s="644"/>
    </row>
    <row r="285" spans="7:7" s="1" customFormat="1" x14ac:dyDescent="0.25">
      <c r="G285" s="644"/>
    </row>
    <row r="286" spans="7:7" s="1" customFormat="1" x14ac:dyDescent="0.25">
      <c r="G286" s="644"/>
    </row>
    <row r="287" spans="7:7" s="1" customFormat="1" x14ac:dyDescent="0.25">
      <c r="G287" s="644"/>
    </row>
    <row r="288" spans="7:7" s="1" customFormat="1" x14ac:dyDescent="0.25">
      <c r="G288" s="644"/>
    </row>
    <row r="289" spans="7:7" s="1" customFormat="1" x14ac:dyDescent="0.25">
      <c r="G289" s="644"/>
    </row>
    <row r="290" spans="7:7" s="1" customFormat="1" x14ac:dyDescent="0.25">
      <c r="G290" s="644"/>
    </row>
    <row r="291" spans="7:7" s="1" customFormat="1" x14ac:dyDescent="0.25">
      <c r="G291" s="644"/>
    </row>
    <row r="292" spans="7:7" s="1" customFormat="1" x14ac:dyDescent="0.25">
      <c r="G292" s="644"/>
    </row>
    <row r="293" spans="7:7" s="1" customFormat="1" x14ac:dyDescent="0.25">
      <c r="G293" s="644"/>
    </row>
    <row r="294" spans="7:7" s="1" customFormat="1" x14ac:dyDescent="0.25">
      <c r="G294" s="644"/>
    </row>
    <row r="295" spans="7:7" s="1" customFormat="1" x14ac:dyDescent="0.25">
      <c r="G295" s="644"/>
    </row>
    <row r="296" spans="7:7" s="1" customFormat="1" x14ac:dyDescent="0.25">
      <c r="G296" s="644"/>
    </row>
    <row r="297" spans="7:7" s="1" customFormat="1" x14ac:dyDescent="0.25">
      <c r="G297" s="644"/>
    </row>
    <row r="298" spans="7:7" s="1" customFormat="1" x14ac:dyDescent="0.25">
      <c r="G298" s="644"/>
    </row>
    <row r="299" spans="7:7" s="1" customFormat="1" x14ac:dyDescent="0.25">
      <c r="G299" s="644"/>
    </row>
    <row r="300" spans="7:7" s="1" customFormat="1" x14ac:dyDescent="0.25">
      <c r="G300" s="644"/>
    </row>
    <row r="301" spans="7:7" s="1" customFormat="1" x14ac:dyDescent="0.25">
      <c r="G301" s="644"/>
    </row>
    <row r="302" spans="7:7" s="1" customFormat="1" x14ac:dyDescent="0.25">
      <c r="G302" s="644"/>
    </row>
    <row r="303" spans="7:7" s="1" customFormat="1" x14ac:dyDescent="0.25">
      <c r="G303" s="644"/>
    </row>
    <row r="304" spans="7:7" s="1" customFormat="1" x14ac:dyDescent="0.25">
      <c r="G304" s="644"/>
    </row>
    <row r="305" spans="7:7" s="1" customFormat="1" x14ac:dyDescent="0.25">
      <c r="G305" s="644"/>
    </row>
    <row r="306" spans="7:7" s="1" customFormat="1" x14ac:dyDescent="0.25">
      <c r="G306" s="644"/>
    </row>
    <row r="307" spans="7:7" s="1" customFormat="1" x14ac:dyDescent="0.25">
      <c r="G307" s="644"/>
    </row>
    <row r="308" spans="7:7" s="1" customFormat="1" x14ac:dyDescent="0.25">
      <c r="G308" s="644"/>
    </row>
    <row r="309" spans="7:7" s="1" customFormat="1" x14ac:dyDescent="0.25">
      <c r="G309" s="644"/>
    </row>
    <row r="310" spans="7:7" s="1" customFormat="1" x14ac:dyDescent="0.25">
      <c r="G310" s="644"/>
    </row>
    <row r="311" spans="7:7" s="1" customFormat="1" x14ac:dyDescent="0.25">
      <c r="G311" s="644"/>
    </row>
    <row r="312" spans="7:7" s="1" customFormat="1" x14ac:dyDescent="0.25">
      <c r="G312" s="644"/>
    </row>
    <row r="313" spans="7:7" s="1" customFormat="1" x14ac:dyDescent="0.25">
      <c r="G313" s="644"/>
    </row>
    <row r="314" spans="7:7" s="1" customFormat="1" x14ac:dyDescent="0.25">
      <c r="G314" s="644"/>
    </row>
    <row r="315" spans="7:7" s="1" customFormat="1" x14ac:dyDescent="0.25">
      <c r="G315" s="644"/>
    </row>
    <row r="316" spans="7:7" s="1" customFormat="1" x14ac:dyDescent="0.25">
      <c r="G316" s="644"/>
    </row>
    <row r="317" spans="7:7" s="1" customFormat="1" x14ac:dyDescent="0.25">
      <c r="G317" s="644"/>
    </row>
    <row r="318" spans="7:7" s="1" customFormat="1" x14ac:dyDescent="0.25">
      <c r="G318" s="644"/>
    </row>
    <row r="319" spans="7:7" s="1" customFormat="1" x14ac:dyDescent="0.25">
      <c r="G319" s="644"/>
    </row>
    <row r="320" spans="7:7" s="1" customFormat="1" x14ac:dyDescent="0.25">
      <c r="G320" s="644"/>
    </row>
    <row r="321" spans="7:7" s="1" customFormat="1" x14ac:dyDescent="0.25">
      <c r="G321" s="644"/>
    </row>
    <row r="322" spans="7:7" s="1" customFormat="1" x14ac:dyDescent="0.25">
      <c r="G322" s="644"/>
    </row>
    <row r="323" spans="7:7" s="1" customFormat="1" x14ac:dyDescent="0.25">
      <c r="G323" s="644"/>
    </row>
    <row r="324" spans="7:7" s="1" customFormat="1" x14ac:dyDescent="0.25">
      <c r="G324" s="644"/>
    </row>
    <row r="325" spans="7:7" s="1" customFormat="1" x14ac:dyDescent="0.25">
      <c r="G325" s="644"/>
    </row>
    <row r="326" spans="7:7" s="1" customFormat="1" x14ac:dyDescent="0.25">
      <c r="G326" s="644"/>
    </row>
    <row r="327" spans="7:7" s="1" customFormat="1" x14ac:dyDescent="0.25">
      <c r="G327" s="644"/>
    </row>
    <row r="328" spans="7:7" s="1" customFormat="1" x14ac:dyDescent="0.25">
      <c r="G328" s="644"/>
    </row>
    <row r="329" spans="7:7" s="1" customFormat="1" x14ac:dyDescent="0.25">
      <c r="G329" s="644"/>
    </row>
    <row r="330" spans="7:7" s="1" customFormat="1" x14ac:dyDescent="0.25">
      <c r="G330" s="644"/>
    </row>
    <row r="331" spans="7:7" s="1" customFormat="1" x14ac:dyDescent="0.25">
      <c r="G331" s="644"/>
    </row>
    <row r="332" spans="7:7" s="1" customFormat="1" x14ac:dyDescent="0.25">
      <c r="G332" s="644"/>
    </row>
    <row r="333" spans="7:7" s="1" customFormat="1" x14ac:dyDescent="0.25">
      <c r="G333" s="644"/>
    </row>
    <row r="334" spans="7:7" s="1" customFormat="1" x14ac:dyDescent="0.25">
      <c r="G334" s="644"/>
    </row>
    <row r="335" spans="7:7" s="1" customFormat="1" x14ac:dyDescent="0.25">
      <c r="G335" s="644"/>
    </row>
    <row r="336" spans="7:7" s="1" customFormat="1" x14ac:dyDescent="0.25">
      <c r="G336" s="644"/>
    </row>
    <row r="337" spans="7:7" s="1" customFormat="1" x14ac:dyDescent="0.25">
      <c r="G337" s="644"/>
    </row>
    <row r="338" spans="7:7" s="1" customFormat="1" x14ac:dyDescent="0.25">
      <c r="G338" s="644"/>
    </row>
    <row r="339" spans="7:7" s="1" customFormat="1" x14ac:dyDescent="0.25">
      <c r="G339" s="644"/>
    </row>
    <row r="340" spans="7:7" s="1" customFormat="1" x14ac:dyDescent="0.25">
      <c r="G340" s="644"/>
    </row>
  </sheetData>
  <mergeCells count="6">
    <mergeCell ref="A1:G2"/>
    <mergeCell ref="C3:D3"/>
    <mergeCell ref="E3:F3"/>
    <mergeCell ref="A3:A4"/>
    <mergeCell ref="B3:B4"/>
    <mergeCell ref="G3:I3"/>
  </mergeCells>
  <conditionalFormatting sqref="C10">
    <cfRule type="cellIs" dxfId="28" priority="3" operator="equal">
      <formula>0</formula>
    </cfRule>
    <cfRule type="cellIs" dxfId="27" priority="4" operator="between">
      <formula>0</formula>
      <formula>0.5</formula>
    </cfRule>
    <cfRule type="cellIs" dxfId="26" priority="5" operator="between">
      <formula>0</formula>
      <formula>0.49</formula>
    </cfRule>
  </conditionalFormatting>
  <conditionalFormatting sqref="I15">
    <cfRule type="cellIs" dxfId="25" priority="1" operator="between">
      <formula>0</formula>
      <formula>0.5</formula>
    </cfRule>
    <cfRule type="cellIs" dxfId="24"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3.8" x14ac:dyDescent="0.25"/>
  <cols>
    <col min="1" max="1" width="25.09765625" customWidth="1"/>
    <col min="8" max="8" width="10.69921875" customWidth="1"/>
    <col min="10" max="31" width="11" style="1"/>
  </cols>
  <sheetData>
    <row r="1" spans="1:12" x14ac:dyDescent="0.25">
      <c r="A1" s="816" t="s">
        <v>351</v>
      </c>
      <c r="B1" s="816"/>
      <c r="C1" s="816"/>
      <c r="D1" s="816"/>
      <c r="E1" s="816"/>
      <c r="F1" s="816"/>
      <c r="G1" s="1"/>
      <c r="H1" s="1"/>
      <c r="I1" s="1"/>
    </row>
    <row r="2" spans="1:12" x14ac:dyDescent="0.25">
      <c r="A2" s="817"/>
      <c r="B2" s="817"/>
      <c r="C2" s="817"/>
      <c r="D2" s="817"/>
      <c r="E2" s="817"/>
      <c r="F2" s="817"/>
      <c r="G2" s="10"/>
      <c r="H2" s="55" t="s">
        <v>477</v>
      </c>
      <c r="I2" s="1"/>
    </row>
    <row r="3" spans="1:12" x14ac:dyDescent="0.25">
      <c r="A3" s="11"/>
      <c r="B3" s="782">
        <f>INDICE!A3</f>
        <v>44166</v>
      </c>
      <c r="C3" s="783">
        <v>41671</v>
      </c>
      <c r="D3" s="783" t="s">
        <v>116</v>
      </c>
      <c r="E3" s="783"/>
      <c r="F3" s="783" t="s">
        <v>117</v>
      </c>
      <c r="G3" s="783"/>
      <c r="H3" s="783"/>
      <c r="I3" s="1"/>
    </row>
    <row r="4" spans="1:12" x14ac:dyDescent="0.25">
      <c r="A4" s="266"/>
      <c r="B4" s="82" t="s">
        <v>54</v>
      </c>
      <c r="C4" s="82" t="s">
        <v>432</v>
      </c>
      <c r="D4" s="82" t="s">
        <v>54</v>
      </c>
      <c r="E4" s="82" t="s">
        <v>432</v>
      </c>
      <c r="F4" s="82" t="s">
        <v>54</v>
      </c>
      <c r="G4" s="83" t="s">
        <v>432</v>
      </c>
      <c r="H4" s="83" t="s">
        <v>107</v>
      </c>
      <c r="I4" s="55"/>
    </row>
    <row r="5" spans="1:12" ht="14.1" customHeight="1" x14ac:dyDescent="0.25">
      <c r="A5" s="502" t="s">
        <v>339</v>
      </c>
      <c r="B5" s="239">
        <v>668.96735000000001</v>
      </c>
      <c r="C5" s="240">
        <v>-81.464512365123014</v>
      </c>
      <c r="D5" s="239">
        <v>12004.054159999998</v>
      </c>
      <c r="E5" s="240">
        <v>2.1846010629108426</v>
      </c>
      <c r="F5" s="239">
        <v>12004.054159999998</v>
      </c>
      <c r="G5" s="240">
        <v>2.1846010629108426</v>
      </c>
      <c r="H5" s="240">
        <v>87.866732954658843</v>
      </c>
      <c r="I5" s="1"/>
    </row>
    <row r="6" spans="1:12" x14ac:dyDescent="0.25">
      <c r="A6" s="3" t="s">
        <v>534</v>
      </c>
      <c r="B6" s="447">
        <v>661.89275999999995</v>
      </c>
      <c r="C6" s="455">
        <v>-27.588460513503101</v>
      </c>
      <c r="D6" s="447">
        <v>6316.9573399999999</v>
      </c>
      <c r="E6" s="455">
        <v>-12.965864584767067</v>
      </c>
      <c r="F6" s="447">
        <v>6316.9573399999999</v>
      </c>
      <c r="G6" s="455">
        <v>-12.965864584767067</v>
      </c>
      <c r="H6" s="455">
        <v>46.238578756941571</v>
      </c>
      <c r="I6" s="1"/>
    </row>
    <row r="7" spans="1:12" x14ac:dyDescent="0.25">
      <c r="A7" s="3" t="s">
        <v>535</v>
      </c>
      <c r="B7" s="449">
        <v>7.0745899999999997</v>
      </c>
      <c r="C7" s="455">
        <v>-99.737496474595972</v>
      </c>
      <c r="D7" s="449">
        <v>5687.0968199999998</v>
      </c>
      <c r="E7" s="455">
        <v>26.678407307586017</v>
      </c>
      <c r="F7" s="449">
        <v>5687.0968199999998</v>
      </c>
      <c r="G7" s="455">
        <v>26.678407307586017</v>
      </c>
      <c r="H7" s="455">
        <v>41.628154197717279</v>
      </c>
      <c r="I7" s="170"/>
      <c r="J7" s="170"/>
    </row>
    <row r="8" spans="1:12" x14ac:dyDescent="0.25">
      <c r="A8" s="502" t="s">
        <v>677</v>
      </c>
      <c r="B8" s="427">
        <v>65.099930000000001</v>
      </c>
      <c r="C8" s="429">
        <v>-48.959085684537015</v>
      </c>
      <c r="D8" s="427">
        <v>1381.7495699999997</v>
      </c>
      <c r="E8" s="429">
        <v>43.873225881440987</v>
      </c>
      <c r="F8" s="427">
        <v>1381.7495699999997</v>
      </c>
      <c r="G8" s="429">
        <v>43.873225881440987</v>
      </c>
      <c r="H8" s="429">
        <v>10.114068035611453</v>
      </c>
      <c r="I8" s="170"/>
      <c r="J8" s="170"/>
    </row>
    <row r="9" spans="1:12" x14ac:dyDescent="0.25">
      <c r="A9" s="3" t="s">
        <v>343</v>
      </c>
      <c r="B9" s="447">
        <v>50.476999999999997</v>
      </c>
      <c r="C9" s="455">
        <v>-30.462260584746858</v>
      </c>
      <c r="D9" s="447">
        <v>542.99333000000013</v>
      </c>
      <c r="E9" s="455">
        <v>17.834687881048286</v>
      </c>
      <c r="F9" s="447">
        <v>542.99333000000013</v>
      </c>
      <c r="G9" s="455">
        <v>17.834687881048286</v>
      </c>
      <c r="H9" s="455">
        <v>3.9745780290007424</v>
      </c>
      <c r="I9" s="170"/>
      <c r="J9" s="170"/>
    </row>
    <row r="10" spans="1:12" x14ac:dyDescent="0.25">
      <c r="A10" s="3" t="s">
        <v>344</v>
      </c>
      <c r="B10" s="449">
        <v>14.62293</v>
      </c>
      <c r="C10" s="456">
        <v>-47.606937286031368</v>
      </c>
      <c r="D10" s="449">
        <v>162.69505000000001</v>
      </c>
      <c r="E10" s="455">
        <v>-21.354517503502766</v>
      </c>
      <c r="F10" s="449">
        <v>162.69505000000001</v>
      </c>
      <c r="G10" s="456">
        <v>-21.354517503502766</v>
      </c>
      <c r="H10" s="507">
        <v>1.1908878717850495</v>
      </c>
      <c r="I10" s="170"/>
      <c r="J10" s="170"/>
    </row>
    <row r="11" spans="1:12" x14ac:dyDescent="0.25">
      <c r="A11" s="3" t="s">
        <v>345</v>
      </c>
      <c r="B11" s="447">
        <v>0</v>
      </c>
      <c r="C11" s="455" t="s">
        <v>143</v>
      </c>
      <c r="D11" s="447">
        <v>0</v>
      </c>
      <c r="E11" s="455">
        <v>-100</v>
      </c>
      <c r="F11" s="447">
        <v>0</v>
      </c>
      <c r="G11" s="455">
        <v>-100</v>
      </c>
      <c r="H11" s="447">
        <v>0</v>
      </c>
      <c r="I11" s="1"/>
      <c r="J11" s="455"/>
      <c r="L11" s="455"/>
    </row>
    <row r="12" spans="1:12" x14ac:dyDescent="0.25">
      <c r="A12" s="3" t="s">
        <v>346</v>
      </c>
      <c r="B12" s="509">
        <v>0</v>
      </c>
      <c r="C12" s="448">
        <v>-100</v>
      </c>
      <c r="D12" s="447">
        <v>354.89605000000006</v>
      </c>
      <c r="E12" s="455">
        <v>52.680552247703041</v>
      </c>
      <c r="F12" s="447">
        <v>354.89605000000006</v>
      </c>
      <c r="G12" s="455">
        <v>52.680552247703041</v>
      </c>
      <c r="H12" s="507">
        <v>2.5977520624593105</v>
      </c>
      <c r="I12" s="170"/>
      <c r="J12" s="170"/>
    </row>
    <row r="13" spans="1:12" x14ac:dyDescent="0.25">
      <c r="A13" s="3" t="s">
        <v>347</v>
      </c>
      <c r="B13" s="447">
        <v>0</v>
      </c>
      <c r="C13" s="448" t="s">
        <v>143</v>
      </c>
      <c r="D13" s="447">
        <v>124.24584999999999</v>
      </c>
      <c r="E13" s="448">
        <v>125.01506791063856</v>
      </c>
      <c r="F13" s="447">
        <v>124.24584999999999</v>
      </c>
      <c r="G13" s="448">
        <v>125.01506791063856</v>
      </c>
      <c r="H13" s="455">
        <v>0.90944915585707409</v>
      </c>
      <c r="I13" s="170"/>
      <c r="J13" s="170"/>
    </row>
    <row r="14" spans="1:12" x14ac:dyDescent="0.25">
      <c r="A14" s="66" t="s">
        <v>348</v>
      </c>
      <c r="B14" s="447">
        <v>0</v>
      </c>
      <c r="C14" s="517" t="s">
        <v>143</v>
      </c>
      <c r="D14" s="447">
        <v>196.91928999999999</v>
      </c>
      <c r="E14" s="517" t="s">
        <v>143</v>
      </c>
      <c r="F14" s="447">
        <v>196.91928999999999</v>
      </c>
      <c r="G14" s="455" t="s">
        <v>143</v>
      </c>
      <c r="H14" s="455">
        <v>1.4414009165092789</v>
      </c>
      <c r="I14" s="1"/>
      <c r="J14" s="170"/>
    </row>
    <row r="15" spans="1:12" x14ac:dyDescent="0.25">
      <c r="A15" s="502" t="s">
        <v>678</v>
      </c>
      <c r="B15" s="427">
        <v>3.718</v>
      </c>
      <c r="C15" s="728">
        <v>-93.062008994383177</v>
      </c>
      <c r="D15" s="427">
        <v>275.85609999999997</v>
      </c>
      <c r="E15" s="705">
        <v>-30.171144626195435</v>
      </c>
      <c r="F15" s="427">
        <v>275.85609999999997</v>
      </c>
      <c r="G15" s="429">
        <v>-30.171144626195435</v>
      </c>
      <c r="H15" s="429">
        <v>2.0191990097296983</v>
      </c>
      <c r="I15" s="170"/>
      <c r="J15" s="170"/>
    </row>
    <row r="16" spans="1:12" x14ac:dyDescent="0.25">
      <c r="A16" s="681" t="s">
        <v>115</v>
      </c>
      <c r="B16" s="61">
        <v>737.78528000000006</v>
      </c>
      <c r="C16" s="62">
        <v>-80.534654633638496</v>
      </c>
      <c r="D16" s="61">
        <v>13661.659829999999</v>
      </c>
      <c r="E16" s="62">
        <v>4.2647187098176413</v>
      </c>
      <c r="F16" s="61">
        <v>13661.659829999999</v>
      </c>
      <c r="G16" s="62">
        <v>4.2647187098176413</v>
      </c>
      <c r="H16" s="62">
        <v>100</v>
      </c>
      <c r="I16" s="10"/>
      <c r="J16" s="170"/>
      <c r="L16" s="170"/>
    </row>
    <row r="17" spans="1:9" x14ac:dyDescent="0.25">
      <c r="A17" s="133" t="s">
        <v>592</v>
      </c>
      <c r="B17" s="1"/>
      <c r="C17" s="10"/>
      <c r="D17" s="10"/>
      <c r="E17" s="10"/>
      <c r="F17" s="10"/>
      <c r="G17" s="10"/>
      <c r="H17" s="165" t="s">
        <v>223</v>
      </c>
      <c r="I17" s="1"/>
    </row>
    <row r="18" spans="1:9" x14ac:dyDescent="0.25">
      <c r="A18" s="133" t="s">
        <v>641</v>
      </c>
      <c r="B18" s="1"/>
      <c r="C18" s="1"/>
      <c r="D18" s="1"/>
      <c r="E18" s="1"/>
      <c r="F18" s="1"/>
      <c r="G18" s="1"/>
      <c r="H18" s="1"/>
      <c r="I18" s="1"/>
    </row>
    <row r="19" spans="1:9" x14ac:dyDescent="0.25">
      <c r="A19" s="133" t="s">
        <v>665</v>
      </c>
      <c r="B19" s="1"/>
      <c r="C19" s="1"/>
      <c r="D19" s="1"/>
      <c r="E19" s="1"/>
      <c r="F19" s="1"/>
      <c r="G19" s="1"/>
      <c r="H19" s="1"/>
      <c r="I19" s="1"/>
    </row>
    <row r="20" spans="1:9" ht="14.25" customHeight="1" x14ac:dyDescent="0.25">
      <c r="A20" s="446" t="s">
        <v>546</v>
      </c>
      <c r="B20" s="609"/>
      <c r="C20" s="609"/>
      <c r="D20" s="609"/>
      <c r="E20" s="609"/>
      <c r="F20" s="609"/>
      <c r="G20" s="609"/>
      <c r="H20" s="609"/>
      <c r="I20" s="1"/>
    </row>
    <row r="21" spans="1:9" x14ac:dyDescent="0.25">
      <c r="A21" s="609"/>
      <c r="B21" s="609"/>
      <c r="C21" s="609"/>
      <c r="D21" s="609"/>
      <c r="E21" s="609"/>
      <c r="F21" s="609"/>
      <c r="G21" s="609"/>
      <c r="H21" s="609"/>
      <c r="I21" s="1"/>
    </row>
    <row r="22" spans="1:9" s="1" customFormat="1" x14ac:dyDescent="0.25">
      <c r="A22" s="609"/>
      <c r="B22" s="609"/>
      <c r="C22" s="609"/>
      <c r="D22" s="609"/>
      <c r="E22" s="609"/>
      <c r="F22" s="609"/>
      <c r="G22" s="609"/>
      <c r="H22" s="609"/>
    </row>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sheetData>
  <mergeCells count="4">
    <mergeCell ref="A1:F2"/>
    <mergeCell ref="B3:C3"/>
    <mergeCell ref="D3:E3"/>
    <mergeCell ref="F3:H3"/>
  </mergeCells>
  <conditionalFormatting sqref="B7">
    <cfRule type="cellIs" dxfId="23" priority="25" operator="between">
      <formula>0.0001</formula>
      <formula>0.4999999</formula>
    </cfRule>
  </conditionalFormatting>
  <conditionalFormatting sqref="D7">
    <cfRule type="cellIs" dxfId="22" priority="24" operator="between">
      <formula>0.0001</formula>
      <formula>0.4999999</formula>
    </cfRule>
  </conditionalFormatting>
  <conditionalFormatting sqref="B12">
    <cfRule type="cellIs" dxfId="21" priority="18" operator="between">
      <formula>0.0001</formula>
      <formula>0.44999</formula>
    </cfRule>
  </conditionalFormatting>
  <conditionalFormatting sqref="C15">
    <cfRule type="cellIs" dxfId="20" priority="1" operator="between">
      <formula>0</formula>
      <formula>0.5</formula>
    </cfRule>
    <cfRule type="cellIs" dxfId="19"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3.8" x14ac:dyDescent="0.25"/>
  <cols>
    <col min="1" max="1" width="12.59765625" customWidth="1"/>
    <col min="9" max="39" width="11" style="1"/>
  </cols>
  <sheetData>
    <row r="1" spans="1:8" x14ac:dyDescent="0.25">
      <c r="A1" s="816" t="s">
        <v>538</v>
      </c>
      <c r="B1" s="816"/>
      <c r="C1" s="816"/>
      <c r="D1" s="816"/>
      <c r="E1" s="816"/>
      <c r="F1" s="816"/>
      <c r="G1" s="1"/>
      <c r="H1" s="1"/>
    </row>
    <row r="2" spans="1:8" x14ac:dyDescent="0.25">
      <c r="A2" s="817"/>
      <c r="B2" s="817"/>
      <c r="C2" s="817"/>
      <c r="D2" s="817"/>
      <c r="E2" s="817"/>
      <c r="F2" s="817"/>
      <c r="G2" s="10"/>
      <c r="H2" s="55" t="s">
        <v>477</v>
      </c>
    </row>
    <row r="3" spans="1:8" x14ac:dyDescent="0.25">
      <c r="A3" s="11"/>
      <c r="B3" s="785">
        <f>INDICE!A3</f>
        <v>44166</v>
      </c>
      <c r="C3" s="785">
        <v>41671</v>
      </c>
      <c r="D3" s="784" t="s">
        <v>116</v>
      </c>
      <c r="E3" s="784"/>
      <c r="F3" s="784" t="s">
        <v>117</v>
      </c>
      <c r="G3" s="784"/>
      <c r="H3" s="784"/>
    </row>
    <row r="4" spans="1:8" x14ac:dyDescent="0.25">
      <c r="A4" s="266"/>
      <c r="B4" s="188" t="s">
        <v>54</v>
      </c>
      <c r="C4" s="189" t="s">
        <v>432</v>
      </c>
      <c r="D4" s="188" t="s">
        <v>54</v>
      </c>
      <c r="E4" s="189" t="s">
        <v>432</v>
      </c>
      <c r="F4" s="188" t="s">
        <v>54</v>
      </c>
      <c r="G4" s="190" t="s">
        <v>432</v>
      </c>
      <c r="H4" s="189" t="s">
        <v>481</v>
      </c>
    </row>
    <row r="5" spans="1:8" x14ac:dyDescent="0.25">
      <c r="A5" s="426" t="s">
        <v>115</v>
      </c>
      <c r="B5" s="61">
        <v>32971.050690000011</v>
      </c>
      <c r="C5" s="62">
        <v>2.1644792147898264</v>
      </c>
      <c r="D5" s="61">
        <v>351564.41080000001</v>
      </c>
      <c r="E5" s="62">
        <v>-13.244038860228072</v>
      </c>
      <c r="F5" s="61">
        <v>351564.41080000001</v>
      </c>
      <c r="G5" s="62">
        <v>-13.244038860228072</v>
      </c>
      <c r="H5" s="62">
        <v>100</v>
      </c>
    </row>
    <row r="6" spans="1:8" x14ac:dyDescent="0.25">
      <c r="A6" s="685" t="s">
        <v>337</v>
      </c>
      <c r="B6" s="185">
        <v>16962.188550000003</v>
      </c>
      <c r="C6" s="159">
        <v>30.029748324669587</v>
      </c>
      <c r="D6" s="185">
        <v>124262.82940000005</v>
      </c>
      <c r="E6" s="159">
        <v>-25.014477269633289</v>
      </c>
      <c r="F6" s="185">
        <v>124262.82940000005</v>
      </c>
      <c r="G6" s="159">
        <v>-25.014477269633289</v>
      </c>
      <c r="H6" s="159">
        <v>35.345679364198048</v>
      </c>
    </row>
    <row r="7" spans="1:8" x14ac:dyDescent="0.25">
      <c r="A7" s="685" t="s">
        <v>338</v>
      </c>
      <c r="B7" s="185">
        <v>16008.862140000001</v>
      </c>
      <c r="C7" s="159">
        <v>-16.740483528503553</v>
      </c>
      <c r="D7" s="185">
        <v>227301.58139999997</v>
      </c>
      <c r="E7" s="159">
        <v>-5.1004026164479805</v>
      </c>
      <c r="F7" s="185">
        <v>227301.58139999997</v>
      </c>
      <c r="G7" s="159">
        <v>-5.1004026164479805</v>
      </c>
      <c r="H7" s="159">
        <v>64.654320635801952</v>
      </c>
    </row>
    <row r="8" spans="1:8" x14ac:dyDescent="0.25">
      <c r="A8" s="489" t="s">
        <v>642</v>
      </c>
      <c r="B8" s="421">
        <v>8036.0031200000003</v>
      </c>
      <c r="C8" s="422">
        <v>143.95418543390619</v>
      </c>
      <c r="D8" s="421">
        <v>87297.104460000002</v>
      </c>
      <c r="E8" s="424">
        <v>-6.6112436785477291</v>
      </c>
      <c r="F8" s="423">
        <v>87297.104460000002</v>
      </c>
      <c r="G8" s="424">
        <v>-6.6112436785477291</v>
      </c>
      <c r="H8" s="424">
        <v>24.831041418939893</v>
      </c>
    </row>
    <row r="9" spans="1:8" x14ac:dyDescent="0.25">
      <c r="A9" s="489" t="s">
        <v>643</v>
      </c>
      <c r="B9" s="421">
        <v>24935.047570000006</v>
      </c>
      <c r="C9" s="422">
        <v>-13.953154389419165</v>
      </c>
      <c r="D9" s="421">
        <v>264267.30634000007</v>
      </c>
      <c r="E9" s="424">
        <v>-15.232816145015407</v>
      </c>
      <c r="F9" s="423">
        <v>264267.30634000007</v>
      </c>
      <c r="G9" s="424">
        <v>-15.232816145015407</v>
      </c>
      <c r="H9" s="424">
        <v>75.168958581060124</v>
      </c>
    </row>
    <row r="10" spans="1:8" x14ac:dyDescent="0.25">
      <c r="A10" s="15"/>
      <c r="B10" s="15"/>
      <c r="C10" s="442"/>
      <c r="D10" s="1"/>
      <c r="E10" s="1"/>
      <c r="F10" s="1"/>
      <c r="G10" s="1"/>
      <c r="H10" s="165" t="s">
        <v>223</v>
      </c>
    </row>
    <row r="11" spans="1:8" x14ac:dyDescent="0.25">
      <c r="A11" s="133" t="s">
        <v>592</v>
      </c>
      <c r="B11" s="1"/>
      <c r="C11" s="1"/>
      <c r="D11" s="1"/>
      <c r="E11" s="1"/>
      <c r="F11" s="1"/>
      <c r="G11" s="1"/>
      <c r="H11" s="1"/>
    </row>
    <row r="12" spans="1:8" x14ac:dyDescent="0.25">
      <c r="A12" s="446" t="s">
        <v>547</v>
      </c>
      <c r="B12" s="1"/>
      <c r="C12" s="1"/>
      <c r="D12" s="1"/>
      <c r="E12" s="1"/>
      <c r="F12" s="1"/>
      <c r="G12" s="1"/>
      <c r="H12" s="1"/>
    </row>
    <row r="13" spans="1:8" x14ac:dyDescent="0.25">
      <c r="A13" s="825"/>
      <c r="B13" s="825"/>
      <c r="C13" s="825"/>
      <c r="D13" s="825"/>
      <c r="E13" s="825"/>
      <c r="F13" s="825"/>
      <c r="G13" s="825"/>
      <c r="H13" s="825"/>
    </row>
    <row r="14" spans="1:8" s="1" customFormat="1" x14ac:dyDescent="0.25">
      <c r="A14" s="825"/>
      <c r="B14" s="825"/>
      <c r="C14" s="825"/>
      <c r="D14" s="825"/>
      <c r="E14" s="825"/>
      <c r="F14" s="825"/>
      <c r="G14" s="825"/>
      <c r="H14" s="825"/>
    </row>
    <row r="15" spans="1:8" s="1" customFormat="1" x14ac:dyDescent="0.25">
      <c r="D15" s="170"/>
    </row>
    <row r="16" spans="1:8" s="1" customFormat="1" x14ac:dyDescent="0.25">
      <c r="D16" s="170"/>
    </row>
    <row r="17" spans="4:4" s="1" customFormat="1" x14ac:dyDescent="0.25">
      <c r="D17" s="170"/>
    </row>
    <row r="18" spans="4:4" s="1" customFormat="1" x14ac:dyDescent="0.25">
      <c r="D18" s="691"/>
    </row>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row r="32" spans="4: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heetViews>
  <sheetFormatPr baseColWidth="10" defaultRowHeight="13.8" x14ac:dyDescent="0.25"/>
  <cols>
    <col min="1" max="1" width="28.09765625" customWidth="1"/>
    <col min="2" max="2" width="11.296875" bestFit="1" customWidth="1"/>
    <col min="9" max="43" width="11" style="1"/>
  </cols>
  <sheetData>
    <row r="1" spans="1:8" x14ac:dyDescent="0.25">
      <c r="A1" s="53" t="s">
        <v>355</v>
      </c>
      <c r="B1" s="53"/>
      <c r="C1" s="53"/>
      <c r="D1" s="6"/>
      <c r="E1" s="6"/>
      <c r="F1" s="6"/>
      <c r="G1" s="6"/>
      <c r="H1" s="3"/>
    </row>
    <row r="2" spans="1:8" x14ac:dyDescent="0.25">
      <c r="A2" s="54"/>
      <c r="B2" s="54"/>
      <c r="C2" s="54"/>
      <c r="D2" s="65"/>
      <c r="E2" s="65"/>
      <c r="F2" s="65"/>
      <c r="G2" s="108"/>
      <c r="H2" s="55" t="s">
        <v>477</v>
      </c>
    </row>
    <row r="3" spans="1:8" x14ac:dyDescent="0.25">
      <c r="A3" s="56"/>
      <c r="B3" s="785">
        <f>INDICE!A3</f>
        <v>44166</v>
      </c>
      <c r="C3" s="784">
        <v>41671</v>
      </c>
      <c r="D3" s="784" t="s">
        <v>116</v>
      </c>
      <c r="E3" s="784"/>
      <c r="F3" s="784" t="s">
        <v>117</v>
      </c>
      <c r="G3" s="784"/>
      <c r="H3" s="784"/>
    </row>
    <row r="4" spans="1:8" ht="26.4" x14ac:dyDescent="0.25">
      <c r="A4" s="66"/>
      <c r="B4" s="188" t="s">
        <v>54</v>
      </c>
      <c r="C4" s="189" t="s">
        <v>432</v>
      </c>
      <c r="D4" s="188" t="s">
        <v>54</v>
      </c>
      <c r="E4" s="189" t="s">
        <v>432</v>
      </c>
      <c r="F4" s="188" t="s">
        <v>54</v>
      </c>
      <c r="G4" s="190" t="s">
        <v>432</v>
      </c>
      <c r="H4" s="189" t="s">
        <v>107</v>
      </c>
    </row>
    <row r="5" spans="1:8" ht="14.4" x14ac:dyDescent="0.3">
      <c r="A5" s="523" t="s">
        <v>356</v>
      </c>
      <c r="B5" s="601">
        <v>2.6603604620000003</v>
      </c>
      <c r="C5" s="543">
        <v>52.978461538461552</v>
      </c>
      <c r="D5" s="524">
        <v>18.934074035600002</v>
      </c>
      <c r="E5" s="525">
        <v>-22.092056839835557</v>
      </c>
      <c r="F5" s="526">
        <v>18.934074035600002</v>
      </c>
      <c r="G5" s="525">
        <v>-22.092056839835557</v>
      </c>
      <c r="H5" s="602">
        <v>2.9479535973563906</v>
      </c>
    </row>
    <row r="6" spans="1:8" ht="14.4" x14ac:dyDescent="0.3">
      <c r="A6" s="523" t="s">
        <v>357</v>
      </c>
      <c r="B6" s="601">
        <v>0</v>
      </c>
      <c r="C6" s="544" t="s">
        <v>143</v>
      </c>
      <c r="D6" s="527">
        <v>0</v>
      </c>
      <c r="E6" s="530" t="s">
        <v>143</v>
      </c>
      <c r="F6" s="544">
        <v>0</v>
      </c>
      <c r="G6" s="530" t="s">
        <v>143</v>
      </c>
      <c r="H6" s="603">
        <v>0</v>
      </c>
    </row>
    <row r="7" spans="1:8" ht="14.4" x14ac:dyDescent="0.3">
      <c r="A7" s="523" t="s">
        <v>358</v>
      </c>
      <c r="B7" s="601">
        <v>4.7886308</v>
      </c>
      <c r="C7" s="544">
        <v>73.795144582650067</v>
      </c>
      <c r="D7" s="527">
        <v>51.905730069999997</v>
      </c>
      <c r="E7" s="544">
        <v>14.101471200357063</v>
      </c>
      <c r="F7" s="529">
        <v>51.905730069999997</v>
      </c>
      <c r="G7" s="528">
        <v>14.101471200357063</v>
      </c>
      <c r="H7" s="604">
        <v>8.0814981179203649</v>
      </c>
    </row>
    <row r="8" spans="1:8" ht="14.4" x14ac:dyDescent="0.3">
      <c r="A8" s="523" t="s">
        <v>540</v>
      </c>
      <c r="B8" s="601">
        <v>43.142000000000003</v>
      </c>
      <c r="C8" s="544">
        <v>-47.813822284908312</v>
      </c>
      <c r="D8" s="615">
        <v>467.91579999999999</v>
      </c>
      <c r="E8" s="530">
        <v>-67.320043970551964</v>
      </c>
      <c r="F8" s="529">
        <v>467.91579999999999</v>
      </c>
      <c r="G8" s="530">
        <v>-67.320043970551964</v>
      </c>
      <c r="H8" s="604">
        <v>72.852470275353582</v>
      </c>
    </row>
    <row r="9" spans="1:8" ht="14.4" x14ac:dyDescent="0.3">
      <c r="A9" s="523" t="s">
        <v>550</v>
      </c>
      <c r="B9" s="601">
        <v>9.82179</v>
      </c>
      <c r="C9" s="530">
        <v>0.45565006075335146</v>
      </c>
      <c r="D9" s="529">
        <v>103.52295999999998</v>
      </c>
      <c r="E9" s="530">
        <v>3.2338021202611569</v>
      </c>
      <c r="F9" s="529">
        <v>103.52295999999998</v>
      </c>
      <c r="G9" s="530">
        <v>3.2338021202611569</v>
      </c>
      <c r="H9" s="604">
        <v>16.118078009369672</v>
      </c>
    </row>
    <row r="10" spans="1:8" x14ac:dyDescent="0.25">
      <c r="A10" s="531" t="s">
        <v>187</v>
      </c>
      <c r="B10" s="532">
        <v>60.412781262000003</v>
      </c>
      <c r="C10" s="533">
        <v>-37.680885179443202</v>
      </c>
      <c r="D10" s="534">
        <v>642.27856410559991</v>
      </c>
      <c r="E10" s="533">
        <v>-59.904874618413182</v>
      </c>
      <c r="F10" s="534">
        <v>642.27856410559991</v>
      </c>
      <c r="G10" s="533">
        <v>-59.904874618413182</v>
      </c>
      <c r="H10" s="533">
        <v>100</v>
      </c>
    </row>
    <row r="11" spans="1:8" x14ac:dyDescent="0.25">
      <c r="A11" s="584" t="s">
        <v>253</v>
      </c>
      <c r="B11" s="519">
        <f>B10/'Consumo de gas natural'!B8*100</f>
        <v>0.16860386009990122</v>
      </c>
      <c r="C11" s="75"/>
      <c r="D11" s="97">
        <f>D10/'Consumo de gas natural'!D8*100</f>
        <v>0.17884587456882134</v>
      </c>
      <c r="E11" s="75"/>
      <c r="F11" s="97">
        <f>F10/'Consumo de gas natural'!F8*100</f>
        <v>0.17884587456882134</v>
      </c>
      <c r="G11" s="194"/>
      <c r="H11" s="520"/>
    </row>
    <row r="12" spans="1:8" x14ac:dyDescent="0.25">
      <c r="A12" s="80"/>
      <c r="B12" s="59"/>
      <c r="C12" s="59"/>
      <c r="D12" s="59"/>
      <c r="E12" s="59"/>
      <c r="F12" s="59"/>
      <c r="G12" s="73"/>
      <c r="H12" s="165" t="s">
        <v>223</v>
      </c>
    </row>
    <row r="13" spans="1:8" x14ac:dyDescent="0.25">
      <c r="A13" s="80" t="s">
        <v>589</v>
      </c>
      <c r="B13" s="108"/>
      <c r="C13" s="108"/>
      <c r="D13" s="108"/>
      <c r="E13" s="108"/>
      <c r="F13" s="108"/>
      <c r="G13" s="108"/>
      <c r="H13" s="1"/>
    </row>
    <row r="14" spans="1:8" x14ac:dyDescent="0.25">
      <c r="A14" s="446" t="s">
        <v>547</v>
      </c>
      <c r="B14" s="1"/>
      <c r="C14" s="1"/>
      <c r="D14" s="1"/>
      <c r="E14" s="1"/>
      <c r="F14" s="1"/>
      <c r="G14" s="1"/>
      <c r="H14" s="1"/>
    </row>
    <row r="15" spans="1:8" x14ac:dyDescent="0.25">
      <c r="A15" s="80" t="s">
        <v>551</v>
      </c>
    </row>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sheetData>
  <mergeCells count="3">
    <mergeCell ref="B3:C3"/>
    <mergeCell ref="D3:E3"/>
    <mergeCell ref="F3:H3"/>
  </mergeCells>
  <conditionalFormatting sqref="B7">
    <cfRule type="cellIs" dxfId="18" priority="27" operator="equal">
      <formula>0</formula>
    </cfRule>
    <cfRule type="cellIs" dxfId="17" priority="30" operator="between">
      <formula>-0.49</formula>
      <formula>0.49</formula>
    </cfRule>
  </conditionalFormatting>
  <conditionalFormatting sqref="B20:B25">
    <cfRule type="cellIs" dxfId="16" priority="29" operator="between">
      <formula>0.00001</formula>
      <formula>0.499</formula>
    </cfRule>
  </conditionalFormatting>
  <conditionalFormatting sqref="D7">
    <cfRule type="cellIs" dxfId="15" priority="25" operator="equal">
      <formula>0</formula>
    </cfRule>
    <cfRule type="cellIs" dxfId="14" priority="26" operator="between">
      <formula>-0.49</formula>
      <formula>0.49</formula>
    </cfRule>
  </conditionalFormatting>
  <conditionalFormatting sqref="C7">
    <cfRule type="cellIs" dxfId="13" priority="18" operator="equal">
      <formula>0</formula>
    </cfRule>
    <cfRule type="cellIs" dxfId="12" priority="19" operator="between">
      <formula>-0.49</formula>
      <formula>0.49</formula>
    </cfRule>
  </conditionalFormatting>
  <conditionalFormatting sqref="E7">
    <cfRule type="cellIs" dxfId="11" priority="14" operator="equal">
      <formula>0</formula>
    </cfRule>
    <cfRule type="cellIs" dxfId="10" priority="15" operator="between">
      <formula>-0.49</formula>
      <formula>0.49</formula>
    </cfRule>
  </conditionalFormatting>
  <conditionalFormatting sqref="B6">
    <cfRule type="cellIs" dxfId="9" priority="12" operator="equal">
      <formula>0</formula>
    </cfRule>
    <cfRule type="cellIs" dxfId="8" priority="13" operator="between">
      <formula>-0.49</formula>
      <formula>0.49</formula>
    </cfRule>
  </conditionalFormatting>
  <conditionalFormatting sqref="B5">
    <cfRule type="cellIs" dxfId="7" priority="1" operator="equal">
      <formula>0</formula>
    </cfRule>
    <cfRule type="cellIs" dxfId="6"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3.8" x14ac:dyDescent="0.25"/>
  <cols>
    <col min="1" max="1" width="23.796875" bestFit="1" customWidth="1"/>
    <col min="3" max="3" width="5.5" customWidth="1"/>
    <col min="4" max="4" width="28.5" bestFit="1" customWidth="1"/>
    <col min="6" max="38" width="11" style="1"/>
  </cols>
  <sheetData>
    <row r="1" spans="1:5" x14ac:dyDescent="0.25">
      <c r="A1" s="162" t="s">
        <v>359</v>
      </c>
      <c r="B1" s="162"/>
      <c r="C1" s="162"/>
      <c r="D1" s="162"/>
      <c r="E1" s="15"/>
    </row>
    <row r="2" spans="1:5" x14ac:dyDescent="0.25">
      <c r="A2" s="163"/>
      <c r="B2" s="163"/>
      <c r="C2" s="163"/>
      <c r="D2" s="163"/>
      <c r="E2" s="55" t="s">
        <v>477</v>
      </c>
    </row>
    <row r="3" spans="1:5" x14ac:dyDescent="0.25">
      <c r="A3" s="242" t="s">
        <v>360</v>
      </c>
      <c r="B3" s="243"/>
      <c r="C3" s="244"/>
      <c r="D3" s="242" t="s">
        <v>361</v>
      </c>
      <c r="E3" s="243"/>
    </row>
    <row r="4" spans="1:5" x14ac:dyDescent="0.25">
      <c r="A4" s="145" t="s">
        <v>362</v>
      </c>
      <c r="B4" s="175">
        <v>33769.248751261999</v>
      </c>
      <c r="C4" s="245"/>
      <c r="D4" s="145" t="s">
        <v>363</v>
      </c>
      <c r="E4" s="175">
        <v>737.78527999999994</v>
      </c>
    </row>
    <row r="5" spans="1:5" x14ac:dyDescent="0.25">
      <c r="A5" s="18" t="s">
        <v>364</v>
      </c>
      <c r="B5" s="246">
        <v>60.412781262000003</v>
      </c>
      <c r="C5" s="245"/>
      <c r="D5" s="18" t="s">
        <v>365</v>
      </c>
      <c r="E5" s="247">
        <v>737.78527999999994</v>
      </c>
    </row>
    <row r="6" spans="1:5" x14ac:dyDescent="0.25">
      <c r="A6" s="18" t="s">
        <v>366</v>
      </c>
      <c r="B6" s="246">
        <v>16077.68007</v>
      </c>
      <c r="C6" s="245"/>
      <c r="D6" s="145" t="s">
        <v>368</v>
      </c>
      <c r="E6" s="175">
        <v>35831.197</v>
      </c>
    </row>
    <row r="7" spans="1:5" x14ac:dyDescent="0.25">
      <c r="A7" s="18" t="s">
        <v>367</v>
      </c>
      <c r="B7" s="246">
        <v>17631.155900000002</v>
      </c>
      <c r="C7" s="245"/>
      <c r="D7" s="18" t="s">
        <v>369</v>
      </c>
      <c r="E7" s="247">
        <v>27831.348999999998</v>
      </c>
    </row>
    <row r="8" spans="1:5" x14ac:dyDescent="0.25">
      <c r="A8" s="457"/>
      <c r="B8" s="458"/>
      <c r="C8" s="245"/>
      <c r="D8" s="18" t="s">
        <v>370</v>
      </c>
      <c r="E8" s="247">
        <v>6910.4660000000003</v>
      </c>
    </row>
    <row r="9" spans="1:5" x14ac:dyDescent="0.25">
      <c r="A9" s="145" t="s">
        <v>261</v>
      </c>
      <c r="B9" s="175">
        <v>2847</v>
      </c>
      <c r="C9" s="245"/>
      <c r="D9" s="18" t="s">
        <v>371</v>
      </c>
      <c r="E9" s="247">
        <v>1089.3820000000001</v>
      </c>
    </row>
    <row r="10" spans="1:5" x14ac:dyDescent="0.25">
      <c r="A10" s="18"/>
      <c r="B10" s="246"/>
      <c r="C10" s="245"/>
      <c r="D10" s="145" t="s">
        <v>372</v>
      </c>
      <c r="E10" s="175">
        <v>47.266471261999072</v>
      </c>
    </row>
    <row r="11" spans="1:5" x14ac:dyDescent="0.25">
      <c r="A11" s="177" t="s">
        <v>115</v>
      </c>
      <c r="B11" s="178">
        <v>36616.248751261999</v>
      </c>
      <c r="C11" s="245"/>
      <c r="D11" s="177" t="s">
        <v>115</v>
      </c>
      <c r="E11" s="178">
        <v>36616.248751261999</v>
      </c>
    </row>
    <row r="12" spans="1:5" x14ac:dyDescent="0.25">
      <c r="A12" s="1"/>
      <c r="B12" s="1"/>
      <c r="C12" s="245"/>
      <c r="D12" s="1"/>
      <c r="E12" s="165" t="s">
        <v>223</v>
      </c>
    </row>
    <row r="13" spans="1:5" x14ac:dyDescent="0.25">
      <c r="A13" s="1"/>
      <c r="B13" s="1"/>
      <c r="C13" s="1"/>
      <c r="D13" s="1"/>
      <c r="E13" s="1"/>
    </row>
    <row r="14" spans="1:5" s="1" customFormat="1" x14ac:dyDescent="0.25"/>
    <row r="15" spans="1:5" s="1" customFormat="1" x14ac:dyDescent="0.25"/>
    <row r="16" spans="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8"/>
  <sheetViews>
    <sheetView workbookViewId="0">
      <selection sqref="A1:E2"/>
    </sheetView>
  </sheetViews>
  <sheetFormatPr baseColWidth="10" defaultRowHeight="13.8" x14ac:dyDescent="0.25"/>
  <cols>
    <col min="1" max="1" width="11" customWidth="1"/>
    <col min="4" max="4" width="12.59765625" customWidth="1"/>
    <col min="7" max="33" width="11" style="1"/>
  </cols>
  <sheetData>
    <row r="1" spans="1:6" x14ac:dyDescent="0.25">
      <c r="A1" s="770" t="s">
        <v>507</v>
      </c>
      <c r="B1" s="770"/>
      <c r="C1" s="770"/>
      <c r="D1" s="770"/>
      <c r="E1" s="770"/>
      <c r="F1" s="650"/>
    </row>
    <row r="2" spans="1:6" x14ac:dyDescent="0.25">
      <c r="A2" s="771"/>
      <c r="B2" s="771"/>
      <c r="C2" s="771"/>
      <c r="D2" s="771"/>
      <c r="E2" s="771"/>
      <c r="F2" s="55" t="s">
        <v>373</v>
      </c>
    </row>
    <row r="3" spans="1:6" x14ac:dyDescent="0.25">
      <c r="A3" s="56"/>
      <c r="B3" s="56"/>
      <c r="C3" s="653" t="s">
        <v>505</v>
      </c>
      <c r="D3" s="653" t="s">
        <v>601</v>
      </c>
      <c r="E3" s="653" t="s">
        <v>506</v>
      </c>
      <c r="F3" s="653" t="s">
        <v>601</v>
      </c>
    </row>
    <row r="4" spans="1:6" x14ac:dyDescent="0.25">
      <c r="A4" s="684">
        <v>2015</v>
      </c>
      <c r="B4" s="651" t="s">
        <v>524</v>
      </c>
      <c r="C4" s="659"/>
      <c r="D4" s="659"/>
      <c r="E4" s="659"/>
      <c r="F4" s="659"/>
    </row>
    <row r="5" spans="1:6" x14ac:dyDescent="0.25">
      <c r="A5" s="766" t="s">
        <v>524</v>
      </c>
      <c r="B5" s="714" t="s">
        <v>627</v>
      </c>
      <c r="C5" s="248">
        <v>8.6769076126901634</v>
      </c>
      <c r="D5" s="459">
        <v>-2.4702065233500399</v>
      </c>
      <c r="E5" s="248">
        <v>6.8045536126901629</v>
      </c>
      <c r="F5" s="459">
        <v>-3.1286476502855591</v>
      </c>
    </row>
    <row r="6" spans="1:6" x14ac:dyDescent="0.25">
      <c r="A6" s="687" t="s">
        <v>524</v>
      </c>
      <c r="B6" s="216" t="s">
        <v>628</v>
      </c>
      <c r="C6" s="660">
        <v>8.5953257826901623</v>
      </c>
      <c r="D6" s="661">
        <v>-0.94021780156660772</v>
      </c>
      <c r="E6" s="660">
        <v>6.7229717826901636</v>
      </c>
      <c r="F6" s="661">
        <v>-1.1989299319775091</v>
      </c>
    </row>
    <row r="7" spans="1:6" x14ac:dyDescent="0.25">
      <c r="A7" s="684">
        <v>2016</v>
      </c>
      <c r="B7" s="651" t="s">
        <v>524</v>
      </c>
      <c r="C7" s="659" t="s">
        <v>524</v>
      </c>
      <c r="D7" s="659" t="s">
        <v>524</v>
      </c>
      <c r="E7" s="659" t="s">
        <v>524</v>
      </c>
      <c r="F7" s="659" t="s">
        <v>524</v>
      </c>
    </row>
    <row r="8" spans="1:6" x14ac:dyDescent="0.25">
      <c r="A8" s="766"/>
      <c r="B8" s="714" t="s">
        <v>625</v>
      </c>
      <c r="C8" s="248">
        <v>8.3602396900000002</v>
      </c>
      <c r="D8" s="459">
        <v>-2.7350457520015601</v>
      </c>
      <c r="E8" s="248">
        <v>6.476995689999999</v>
      </c>
      <c r="F8" s="459">
        <v>-3.6587405189396542</v>
      </c>
    </row>
    <row r="9" spans="1:6" x14ac:dyDescent="0.25">
      <c r="A9" s="766" t="s">
        <v>524</v>
      </c>
      <c r="B9" s="714" t="s">
        <v>626</v>
      </c>
      <c r="C9" s="248">
        <v>8.1462632900000003</v>
      </c>
      <c r="D9" s="459">
        <v>-2.5594529335797063</v>
      </c>
      <c r="E9" s="248">
        <v>6.2630192899999999</v>
      </c>
      <c r="F9" s="459">
        <v>-3.3036365969852777</v>
      </c>
    </row>
    <row r="10" spans="1:6" x14ac:dyDescent="0.25">
      <c r="A10" s="687" t="s">
        <v>524</v>
      </c>
      <c r="B10" s="216" t="s">
        <v>628</v>
      </c>
      <c r="C10" s="660">
        <v>8.2213304800000007</v>
      </c>
      <c r="D10" s="661">
        <v>0.92149231282703103</v>
      </c>
      <c r="E10" s="660">
        <v>6.3380864799999994</v>
      </c>
      <c r="F10" s="661">
        <v>1.198578297848409</v>
      </c>
    </row>
    <row r="11" spans="1:6" x14ac:dyDescent="0.25">
      <c r="A11" s="684">
        <v>2017</v>
      </c>
      <c r="B11" s="651" t="s">
        <v>524</v>
      </c>
      <c r="C11" s="659" t="s">
        <v>524</v>
      </c>
      <c r="D11" s="659" t="s">
        <v>524</v>
      </c>
      <c r="E11" s="659" t="s">
        <v>524</v>
      </c>
      <c r="F11" s="659" t="s">
        <v>524</v>
      </c>
    </row>
    <row r="12" spans="1:6" x14ac:dyDescent="0.25">
      <c r="A12" s="766"/>
      <c r="B12" s="714" t="s">
        <v>625</v>
      </c>
      <c r="C12" s="248">
        <v>8.4754970299999979</v>
      </c>
      <c r="D12" s="459">
        <v>3.0915500917802441</v>
      </c>
      <c r="E12" s="248">
        <v>6.58015303</v>
      </c>
      <c r="F12" s="459">
        <v>3.8192370956730866</v>
      </c>
    </row>
    <row r="13" spans="1:6" x14ac:dyDescent="0.25">
      <c r="A13" s="766" t="s">
        <v>524</v>
      </c>
      <c r="B13" s="714" t="s">
        <v>626</v>
      </c>
      <c r="C13" s="248">
        <v>8.6130582999999987</v>
      </c>
      <c r="D13" s="459">
        <v>1.6230466427288794</v>
      </c>
      <c r="E13" s="248">
        <v>6.7177142999999999</v>
      </c>
      <c r="F13" s="459">
        <v>2.0905481889681821</v>
      </c>
    </row>
    <row r="14" spans="1:6" x14ac:dyDescent="0.25">
      <c r="A14" s="766" t="s">
        <v>524</v>
      </c>
      <c r="B14" s="714" t="s">
        <v>627</v>
      </c>
      <c r="C14" s="248">
        <v>8.5372844699999977</v>
      </c>
      <c r="D14" s="459">
        <v>-0.87975522004769258</v>
      </c>
      <c r="E14" s="248">
        <v>6.6419404700000007</v>
      </c>
      <c r="F14" s="459">
        <v>-1.1279704169616036</v>
      </c>
    </row>
    <row r="15" spans="1:6" x14ac:dyDescent="0.25">
      <c r="A15" s="687" t="s">
        <v>524</v>
      </c>
      <c r="B15" s="216" t="s">
        <v>628</v>
      </c>
      <c r="C15" s="660">
        <v>8.4378188399999985</v>
      </c>
      <c r="D15" s="661">
        <v>-1.1650733948191752</v>
      </c>
      <c r="E15" s="660">
        <v>6.5424748399999997</v>
      </c>
      <c r="F15" s="661">
        <v>-1.4975387155193964</v>
      </c>
    </row>
    <row r="16" spans="1:6" x14ac:dyDescent="0.25">
      <c r="A16" s="684">
        <v>2018</v>
      </c>
      <c r="B16" s="651" t="s">
        <v>524</v>
      </c>
      <c r="C16" s="659" t="s">
        <v>524</v>
      </c>
      <c r="D16" s="659" t="s">
        <v>524</v>
      </c>
      <c r="E16" s="659" t="s">
        <v>524</v>
      </c>
      <c r="F16" s="659" t="s">
        <v>524</v>
      </c>
    </row>
    <row r="17" spans="1:6" x14ac:dyDescent="0.25">
      <c r="A17" s="766"/>
      <c r="B17" s="714" t="s">
        <v>625</v>
      </c>
      <c r="C17" s="248">
        <v>8.8541459599999985</v>
      </c>
      <c r="D17" s="459">
        <v>4.9340608976620333</v>
      </c>
      <c r="E17" s="248">
        <v>6.9721119600000003</v>
      </c>
      <c r="F17" s="459">
        <v>6.5668899079786245</v>
      </c>
    </row>
    <row r="18" spans="1:6" x14ac:dyDescent="0.25">
      <c r="A18" s="766" t="s">
        <v>524</v>
      </c>
      <c r="B18" s="714" t="s">
        <v>626</v>
      </c>
      <c r="C18" s="248">
        <v>8.6007973699999987</v>
      </c>
      <c r="D18" s="459">
        <v>-2.8613554728433672</v>
      </c>
      <c r="E18" s="248">
        <v>6.7187633700000005</v>
      </c>
      <c r="F18" s="459">
        <v>-3.6337424220020682</v>
      </c>
    </row>
    <row r="19" spans="1:6" x14ac:dyDescent="0.25">
      <c r="A19" s="766" t="s">
        <v>524</v>
      </c>
      <c r="B19" s="714" t="s">
        <v>627</v>
      </c>
      <c r="C19" s="248">
        <v>8.8592170699999997</v>
      </c>
      <c r="D19" s="459">
        <v>3.0046016535790225</v>
      </c>
      <c r="E19" s="248">
        <v>6.9771830700000006</v>
      </c>
      <c r="F19" s="459">
        <v>3.8462390438376182</v>
      </c>
    </row>
    <row r="20" spans="1:6" x14ac:dyDescent="0.25">
      <c r="A20" s="687" t="s">
        <v>524</v>
      </c>
      <c r="B20" s="216" t="s">
        <v>628</v>
      </c>
      <c r="C20" s="660">
        <v>9.4778791799999986</v>
      </c>
      <c r="D20" s="661">
        <v>6.9832594134641628</v>
      </c>
      <c r="E20" s="660">
        <v>7.5958451799999995</v>
      </c>
      <c r="F20" s="661">
        <v>8.8669324538735204</v>
      </c>
    </row>
    <row r="21" spans="1:6" x14ac:dyDescent="0.25">
      <c r="A21" s="684">
        <v>2019</v>
      </c>
      <c r="B21" s="651" t="s">
        <v>524</v>
      </c>
      <c r="C21" s="659" t="s">
        <v>524</v>
      </c>
      <c r="D21" s="659" t="s">
        <v>524</v>
      </c>
      <c r="E21" s="659" t="s">
        <v>524</v>
      </c>
      <c r="F21" s="659" t="s">
        <v>524</v>
      </c>
    </row>
    <row r="22" spans="1:6" x14ac:dyDescent="0.25">
      <c r="A22" s="766"/>
      <c r="B22" s="714" t="s">
        <v>625</v>
      </c>
      <c r="C22" s="248">
        <v>9.1141193000000005</v>
      </c>
      <c r="D22" s="459">
        <v>-3.8379881521131418</v>
      </c>
      <c r="E22" s="248">
        <v>7.2296652999999997</v>
      </c>
      <c r="F22" s="459">
        <v>-4.8207917792237023</v>
      </c>
    </row>
    <row r="23" spans="1:6" s="1" customFormat="1" x14ac:dyDescent="0.25">
      <c r="A23" s="687" t="s">
        <v>524</v>
      </c>
      <c r="B23" s="216" t="s">
        <v>626</v>
      </c>
      <c r="C23" s="660">
        <v>8.6282825199999991</v>
      </c>
      <c r="D23" s="661">
        <v>-5.3305949155175245</v>
      </c>
      <c r="E23" s="660">
        <v>6.7438285199999992</v>
      </c>
      <c r="F23" s="661">
        <v>-6.7200452557603256</v>
      </c>
    </row>
    <row r="24" spans="1:6" s="1" customFormat="1" x14ac:dyDescent="0.25">
      <c r="A24" s="684">
        <v>2020</v>
      </c>
      <c r="B24" s="651" t="s">
        <v>524</v>
      </c>
      <c r="C24" s="659" t="s">
        <v>524</v>
      </c>
      <c r="D24" s="659" t="s">
        <v>524</v>
      </c>
      <c r="E24" s="659" t="s">
        <v>524</v>
      </c>
      <c r="F24" s="659" t="s">
        <v>524</v>
      </c>
    </row>
    <row r="25" spans="1:6" s="1" customFormat="1" x14ac:dyDescent="0.25">
      <c r="A25" s="766"/>
      <c r="B25" s="714" t="s">
        <v>625</v>
      </c>
      <c r="C25" s="248">
        <v>8.3495372399999983</v>
      </c>
      <c r="D25" s="459">
        <v>-3.2305998250970669</v>
      </c>
      <c r="E25" s="248">
        <v>6.4662932399999997</v>
      </c>
      <c r="F25" s="459">
        <v>-4.1153964573227242</v>
      </c>
    </row>
    <row r="26" spans="1:6" s="1" customFormat="1" x14ac:dyDescent="0.25">
      <c r="A26" s="766" t="s">
        <v>524</v>
      </c>
      <c r="B26" s="714" t="s">
        <v>627</v>
      </c>
      <c r="C26" s="248">
        <v>7.9797079999999987</v>
      </c>
      <c r="D26" s="459">
        <v>-4.4293381701235424</v>
      </c>
      <c r="E26" s="248">
        <v>6.0964640000000001</v>
      </c>
      <c r="F26" s="459">
        <v>-5.7193391371777569</v>
      </c>
    </row>
    <row r="27" spans="1:6" s="1" customFormat="1" x14ac:dyDescent="0.25">
      <c r="A27" s="687" t="s">
        <v>524</v>
      </c>
      <c r="B27" s="216" t="s">
        <v>628</v>
      </c>
      <c r="C27" s="660">
        <v>7.7840267999999995</v>
      </c>
      <c r="D27" s="661">
        <v>-2.452235094316725</v>
      </c>
      <c r="E27" s="660">
        <v>5.7697397999999991</v>
      </c>
      <c r="F27" s="661">
        <v>-5.3592410288980794</v>
      </c>
    </row>
    <row r="28" spans="1:6" s="1" customFormat="1" x14ac:dyDescent="0.25">
      <c r="A28" s="654"/>
      <c r="B28" s="485" t="s">
        <v>263</v>
      </c>
      <c r="C28" s="714"/>
      <c r="D28" s="714"/>
      <c r="E28" s="714"/>
      <c r="F28" s="55" t="s">
        <v>588</v>
      </c>
    </row>
    <row r="29" spans="1:6" s="1" customFormat="1" x14ac:dyDescent="0.25">
      <c r="A29" s="654"/>
    </row>
    <row r="30" spans="1:6" s="1" customFormat="1" x14ac:dyDescent="0.25"/>
    <row r="31" spans="1:6" s="1" customFormat="1" x14ac:dyDescent="0.25"/>
    <row r="32" spans="1:6"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3.2" x14ac:dyDescent="0.25"/>
  <cols>
    <col min="1" max="1" width="32.296875" style="69" customWidth="1"/>
    <col min="2" max="2" width="12.296875" style="69" customWidth="1"/>
    <col min="3" max="3" width="12.796875" style="69" customWidth="1"/>
    <col min="4" max="4" width="11" style="69"/>
    <col min="5" max="5" width="12.796875" style="69" customWidth="1"/>
    <col min="6" max="6" width="13.5" style="69" customWidth="1"/>
    <col min="7" max="7" width="11" style="69"/>
    <col min="8" max="8" width="15.796875" style="69" customWidth="1"/>
    <col min="9" max="9" width="11" style="69"/>
    <col min="10" max="10" width="10" style="69"/>
    <col min="11" max="12" width="10.09765625" style="69" bestFit="1" customWidth="1"/>
    <col min="13" max="256" width="10" style="69"/>
    <col min="257" max="257" width="28.296875" style="69" customWidth="1"/>
    <col min="258" max="258" width="10.796875" style="69" customWidth="1"/>
    <col min="259" max="259" width="11.296875" style="69" customWidth="1"/>
    <col min="260" max="260" width="10" style="69"/>
    <col min="261" max="261" width="11.296875" style="69" customWidth="1"/>
    <col min="262" max="262" width="11.796875" style="69" customWidth="1"/>
    <col min="263" max="263" width="10" style="69"/>
    <col min="264" max="264" width="10.796875" style="69" bestFit="1" customWidth="1"/>
    <col min="265" max="266" width="10" style="69"/>
    <col min="267" max="268" width="10.09765625" style="69" bestFit="1" customWidth="1"/>
    <col min="269" max="512" width="10" style="69"/>
    <col min="513" max="513" width="28.296875" style="69" customWidth="1"/>
    <col min="514" max="514" width="10.796875" style="69" customWidth="1"/>
    <col min="515" max="515" width="11.296875" style="69" customWidth="1"/>
    <col min="516" max="516" width="10" style="69"/>
    <col min="517" max="517" width="11.296875" style="69" customWidth="1"/>
    <col min="518" max="518" width="11.796875" style="69" customWidth="1"/>
    <col min="519" max="519" width="10" style="69"/>
    <col min="520" max="520" width="10.796875" style="69" bestFit="1" customWidth="1"/>
    <col min="521" max="522" width="10" style="69"/>
    <col min="523" max="524" width="10.09765625" style="69" bestFit="1" customWidth="1"/>
    <col min="525" max="768" width="10" style="69"/>
    <col min="769" max="769" width="28.296875" style="69" customWidth="1"/>
    <col min="770" max="770" width="10.796875" style="69" customWidth="1"/>
    <col min="771" max="771" width="11.296875" style="69" customWidth="1"/>
    <col min="772" max="772" width="10" style="69"/>
    <col min="773" max="773" width="11.296875" style="69" customWidth="1"/>
    <col min="774" max="774" width="11.796875" style="69" customWidth="1"/>
    <col min="775" max="775" width="10" style="69"/>
    <col min="776" max="776" width="10.796875" style="69" bestFit="1" customWidth="1"/>
    <col min="777" max="778" width="10" style="69"/>
    <col min="779" max="780" width="10.09765625" style="69" bestFit="1" customWidth="1"/>
    <col min="781" max="1024" width="11" style="69"/>
    <col min="1025" max="1025" width="28.296875" style="69" customWidth="1"/>
    <col min="1026" max="1026" width="10.796875" style="69" customWidth="1"/>
    <col min="1027" max="1027" width="11.296875" style="69" customWidth="1"/>
    <col min="1028" max="1028" width="10" style="69"/>
    <col min="1029" max="1029" width="11.296875" style="69" customWidth="1"/>
    <col min="1030" max="1030" width="11.796875" style="69" customWidth="1"/>
    <col min="1031" max="1031" width="10" style="69"/>
    <col min="1032" max="1032" width="10.796875" style="69" bestFit="1" customWidth="1"/>
    <col min="1033" max="1034" width="10" style="69"/>
    <col min="1035" max="1036" width="10.09765625" style="69" bestFit="1" customWidth="1"/>
    <col min="1037" max="1280" width="10" style="69"/>
    <col min="1281" max="1281" width="28.296875" style="69" customWidth="1"/>
    <col min="1282" max="1282" width="10.796875" style="69" customWidth="1"/>
    <col min="1283" max="1283" width="11.296875" style="69" customWidth="1"/>
    <col min="1284" max="1284" width="10" style="69"/>
    <col min="1285" max="1285" width="11.296875" style="69" customWidth="1"/>
    <col min="1286" max="1286" width="11.796875" style="69" customWidth="1"/>
    <col min="1287" max="1287" width="10" style="69"/>
    <col min="1288" max="1288" width="10.796875" style="69" bestFit="1" customWidth="1"/>
    <col min="1289" max="1290" width="10" style="69"/>
    <col min="1291" max="1292" width="10.09765625" style="69" bestFit="1" customWidth="1"/>
    <col min="1293" max="1536" width="10" style="69"/>
    <col min="1537" max="1537" width="28.296875" style="69" customWidth="1"/>
    <col min="1538" max="1538" width="10.796875" style="69" customWidth="1"/>
    <col min="1539" max="1539" width="11.296875" style="69" customWidth="1"/>
    <col min="1540" max="1540" width="10" style="69"/>
    <col min="1541" max="1541" width="11.296875" style="69" customWidth="1"/>
    <col min="1542" max="1542" width="11.796875" style="69" customWidth="1"/>
    <col min="1543" max="1543" width="10" style="69"/>
    <col min="1544" max="1544" width="10.796875" style="69" bestFit="1" customWidth="1"/>
    <col min="1545" max="1546" width="10" style="69"/>
    <col min="1547" max="1548" width="10.09765625" style="69" bestFit="1" customWidth="1"/>
    <col min="1549" max="1792" width="10" style="69"/>
    <col min="1793" max="1793" width="28.296875" style="69" customWidth="1"/>
    <col min="1794" max="1794" width="10.796875" style="69" customWidth="1"/>
    <col min="1795" max="1795" width="11.296875" style="69" customWidth="1"/>
    <col min="1796" max="1796" width="10" style="69"/>
    <col min="1797" max="1797" width="11.296875" style="69" customWidth="1"/>
    <col min="1798" max="1798" width="11.796875" style="69" customWidth="1"/>
    <col min="1799" max="1799" width="10" style="69"/>
    <col min="1800" max="1800" width="10.796875" style="69" bestFit="1" customWidth="1"/>
    <col min="1801" max="1802" width="10" style="69"/>
    <col min="1803" max="1804" width="10.09765625" style="69" bestFit="1" customWidth="1"/>
    <col min="1805" max="2048" width="11" style="69"/>
    <col min="2049" max="2049" width="28.296875" style="69" customWidth="1"/>
    <col min="2050" max="2050" width="10.796875" style="69" customWidth="1"/>
    <col min="2051" max="2051" width="11.296875" style="69" customWidth="1"/>
    <col min="2052" max="2052" width="10" style="69"/>
    <col min="2053" max="2053" width="11.296875" style="69" customWidth="1"/>
    <col min="2054" max="2054" width="11.796875" style="69" customWidth="1"/>
    <col min="2055" max="2055" width="10" style="69"/>
    <col min="2056" max="2056" width="10.796875" style="69" bestFit="1" customWidth="1"/>
    <col min="2057" max="2058" width="10" style="69"/>
    <col min="2059" max="2060" width="10.09765625" style="69" bestFit="1" customWidth="1"/>
    <col min="2061" max="2304" width="10" style="69"/>
    <col min="2305" max="2305" width="28.296875" style="69" customWidth="1"/>
    <col min="2306" max="2306" width="10.796875" style="69" customWidth="1"/>
    <col min="2307" max="2307" width="11.296875" style="69" customWidth="1"/>
    <col min="2308" max="2308" width="10" style="69"/>
    <col min="2309" max="2309" width="11.296875" style="69" customWidth="1"/>
    <col min="2310" max="2310" width="11.796875" style="69" customWidth="1"/>
    <col min="2311" max="2311" width="10" style="69"/>
    <col min="2312" max="2312" width="10.796875" style="69" bestFit="1" customWidth="1"/>
    <col min="2313" max="2314" width="10" style="69"/>
    <col min="2315" max="2316" width="10.09765625" style="69" bestFit="1" customWidth="1"/>
    <col min="2317" max="2560" width="10" style="69"/>
    <col min="2561" max="2561" width="28.296875" style="69" customWidth="1"/>
    <col min="2562" max="2562" width="10.796875" style="69" customWidth="1"/>
    <col min="2563" max="2563" width="11.296875" style="69" customWidth="1"/>
    <col min="2564" max="2564" width="10" style="69"/>
    <col min="2565" max="2565" width="11.296875" style="69" customWidth="1"/>
    <col min="2566" max="2566" width="11.796875" style="69" customWidth="1"/>
    <col min="2567" max="2567" width="10" style="69"/>
    <col min="2568" max="2568" width="10.796875" style="69" bestFit="1" customWidth="1"/>
    <col min="2569" max="2570" width="10" style="69"/>
    <col min="2571" max="2572" width="10.09765625" style="69" bestFit="1" customWidth="1"/>
    <col min="2573" max="2816" width="10" style="69"/>
    <col min="2817" max="2817" width="28.296875" style="69" customWidth="1"/>
    <col min="2818" max="2818" width="10.796875" style="69" customWidth="1"/>
    <col min="2819" max="2819" width="11.296875" style="69" customWidth="1"/>
    <col min="2820" max="2820" width="10" style="69"/>
    <col min="2821" max="2821" width="11.296875" style="69" customWidth="1"/>
    <col min="2822" max="2822" width="11.796875" style="69" customWidth="1"/>
    <col min="2823" max="2823" width="10" style="69"/>
    <col min="2824" max="2824" width="10.796875" style="69" bestFit="1" customWidth="1"/>
    <col min="2825" max="2826" width="10" style="69"/>
    <col min="2827" max="2828" width="10.09765625" style="69" bestFit="1" customWidth="1"/>
    <col min="2829" max="3072" width="11" style="69"/>
    <col min="3073" max="3073" width="28.296875" style="69" customWidth="1"/>
    <col min="3074" max="3074" width="10.796875" style="69" customWidth="1"/>
    <col min="3075" max="3075" width="11.296875" style="69" customWidth="1"/>
    <col min="3076" max="3076" width="10" style="69"/>
    <col min="3077" max="3077" width="11.296875" style="69" customWidth="1"/>
    <col min="3078" max="3078" width="11.796875" style="69" customWidth="1"/>
    <col min="3079" max="3079" width="10" style="69"/>
    <col min="3080" max="3080" width="10.796875" style="69" bestFit="1" customWidth="1"/>
    <col min="3081" max="3082" width="10" style="69"/>
    <col min="3083" max="3084" width="10.09765625" style="69" bestFit="1" customWidth="1"/>
    <col min="3085" max="3328" width="10" style="69"/>
    <col min="3329" max="3329" width="28.296875" style="69" customWidth="1"/>
    <col min="3330" max="3330" width="10.796875" style="69" customWidth="1"/>
    <col min="3331" max="3331" width="11.296875" style="69" customWidth="1"/>
    <col min="3332" max="3332" width="10" style="69"/>
    <col min="3333" max="3333" width="11.296875" style="69" customWidth="1"/>
    <col min="3334" max="3334" width="11.796875" style="69" customWidth="1"/>
    <col min="3335" max="3335" width="10" style="69"/>
    <col min="3336" max="3336" width="10.796875" style="69" bestFit="1" customWidth="1"/>
    <col min="3337" max="3338" width="10" style="69"/>
    <col min="3339" max="3340" width="10.09765625" style="69" bestFit="1" customWidth="1"/>
    <col min="3341" max="3584" width="10" style="69"/>
    <col min="3585" max="3585" width="28.296875" style="69" customWidth="1"/>
    <col min="3586" max="3586" width="10.796875" style="69" customWidth="1"/>
    <col min="3587" max="3587" width="11.296875" style="69" customWidth="1"/>
    <col min="3588" max="3588" width="10" style="69"/>
    <col min="3589" max="3589" width="11.296875" style="69" customWidth="1"/>
    <col min="3590" max="3590" width="11.796875" style="69" customWidth="1"/>
    <col min="3591" max="3591" width="10" style="69"/>
    <col min="3592" max="3592" width="10.796875" style="69" bestFit="1" customWidth="1"/>
    <col min="3593" max="3594" width="10" style="69"/>
    <col min="3595" max="3596" width="10.09765625" style="69" bestFit="1" customWidth="1"/>
    <col min="3597" max="3840" width="10" style="69"/>
    <col min="3841" max="3841" width="28.296875" style="69" customWidth="1"/>
    <col min="3842" max="3842" width="10.796875" style="69" customWidth="1"/>
    <col min="3843" max="3843" width="11.296875" style="69" customWidth="1"/>
    <col min="3844" max="3844" width="10" style="69"/>
    <col min="3845" max="3845" width="11.296875" style="69" customWidth="1"/>
    <col min="3846" max="3846" width="11.796875" style="69" customWidth="1"/>
    <col min="3847" max="3847" width="10" style="69"/>
    <col min="3848" max="3848" width="10.796875" style="69" bestFit="1" customWidth="1"/>
    <col min="3849" max="3850" width="10" style="69"/>
    <col min="3851" max="3852" width="10.09765625" style="69" bestFit="1" customWidth="1"/>
    <col min="3853" max="4096" width="11" style="69"/>
    <col min="4097" max="4097" width="28.296875" style="69" customWidth="1"/>
    <col min="4098" max="4098" width="10.796875" style="69" customWidth="1"/>
    <col min="4099" max="4099" width="11.296875" style="69" customWidth="1"/>
    <col min="4100" max="4100" width="10" style="69"/>
    <col min="4101" max="4101" width="11.296875" style="69" customWidth="1"/>
    <col min="4102" max="4102" width="11.796875" style="69" customWidth="1"/>
    <col min="4103" max="4103" width="10" style="69"/>
    <col min="4104" max="4104" width="10.796875" style="69" bestFit="1" customWidth="1"/>
    <col min="4105" max="4106" width="10" style="69"/>
    <col min="4107" max="4108" width="10.09765625" style="69" bestFit="1" customWidth="1"/>
    <col min="4109" max="4352" width="10" style="69"/>
    <col min="4353" max="4353" width="28.296875" style="69" customWidth="1"/>
    <col min="4354" max="4354" width="10.796875" style="69" customWidth="1"/>
    <col min="4355" max="4355" width="11.296875" style="69" customWidth="1"/>
    <col min="4356" max="4356" width="10" style="69"/>
    <col min="4357" max="4357" width="11.296875" style="69" customWidth="1"/>
    <col min="4358" max="4358" width="11.796875" style="69" customWidth="1"/>
    <col min="4359" max="4359" width="10" style="69"/>
    <col min="4360" max="4360" width="10.796875" style="69" bestFit="1" customWidth="1"/>
    <col min="4361" max="4362" width="10" style="69"/>
    <col min="4363" max="4364" width="10.09765625" style="69" bestFit="1" customWidth="1"/>
    <col min="4365" max="4608" width="10" style="69"/>
    <col min="4609" max="4609" width="28.296875" style="69" customWidth="1"/>
    <col min="4610" max="4610" width="10.796875" style="69" customWidth="1"/>
    <col min="4611" max="4611" width="11.296875" style="69" customWidth="1"/>
    <col min="4612" max="4612" width="10" style="69"/>
    <col min="4613" max="4613" width="11.296875" style="69" customWidth="1"/>
    <col min="4614" max="4614" width="11.796875" style="69" customWidth="1"/>
    <col min="4615" max="4615" width="10" style="69"/>
    <col min="4616" max="4616" width="10.796875" style="69" bestFit="1" customWidth="1"/>
    <col min="4617" max="4618" width="10" style="69"/>
    <col min="4619" max="4620" width="10.09765625" style="69" bestFit="1" customWidth="1"/>
    <col min="4621" max="4864" width="10" style="69"/>
    <col min="4865" max="4865" width="28.296875" style="69" customWidth="1"/>
    <col min="4866" max="4866" width="10.796875" style="69" customWidth="1"/>
    <col min="4867" max="4867" width="11.296875" style="69" customWidth="1"/>
    <col min="4868" max="4868" width="10" style="69"/>
    <col min="4869" max="4869" width="11.296875" style="69" customWidth="1"/>
    <col min="4870" max="4870" width="11.796875" style="69" customWidth="1"/>
    <col min="4871" max="4871" width="10" style="69"/>
    <col min="4872" max="4872" width="10.796875" style="69" bestFit="1" customWidth="1"/>
    <col min="4873" max="4874" width="10" style="69"/>
    <col min="4875" max="4876" width="10.09765625" style="69" bestFit="1" customWidth="1"/>
    <col min="4877" max="5120" width="11" style="69"/>
    <col min="5121" max="5121" width="28.296875" style="69" customWidth="1"/>
    <col min="5122" max="5122" width="10.796875" style="69" customWidth="1"/>
    <col min="5123" max="5123" width="11.296875" style="69" customWidth="1"/>
    <col min="5124" max="5124" width="10" style="69"/>
    <col min="5125" max="5125" width="11.296875" style="69" customWidth="1"/>
    <col min="5126" max="5126" width="11.796875" style="69" customWidth="1"/>
    <col min="5127" max="5127" width="10" style="69"/>
    <col min="5128" max="5128" width="10.796875" style="69" bestFit="1" customWidth="1"/>
    <col min="5129" max="5130" width="10" style="69"/>
    <col min="5131" max="5132" width="10.09765625" style="69" bestFit="1" customWidth="1"/>
    <col min="5133" max="5376" width="10" style="69"/>
    <col min="5377" max="5377" width="28.296875" style="69" customWidth="1"/>
    <col min="5378" max="5378" width="10.796875" style="69" customWidth="1"/>
    <col min="5379" max="5379" width="11.296875" style="69" customWidth="1"/>
    <col min="5380" max="5380" width="10" style="69"/>
    <col min="5381" max="5381" width="11.296875" style="69" customWidth="1"/>
    <col min="5382" max="5382" width="11.796875" style="69" customWidth="1"/>
    <col min="5383" max="5383" width="10" style="69"/>
    <col min="5384" max="5384" width="10.796875" style="69" bestFit="1" customWidth="1"/>
    <col min="5385" max="5386" width="10" style="69"/>
    <col min="5387" max="5388" width="10.09765625" style="69" bestFit="1" customWidth="1"/>
    <col min="5389" max="5632" width="10" style="69"/>
    <col min="5633" max="5633" width="28.296875" style="69" customWidth="1"/>
    <col min="5634" max="5634" width="10.796875" style="69" customWidth="1"/>
    <col min="5635" max="5635" width="11.296875" style="69" customWidth="1"/>
    <col min="5636" max="5636" width="10" style="69"/>
    <col min="5637" max="5637" width="11.296875" style="69" customWidth="1"/>
    <col min="5638" max="5638" width="11.796875" style="69" customWidth="1"/>
    <col min="5639" max="5639" width="10" style="69"/>
    <col min="5640" max="5640" width="10.796875" style="69" bestFit="1" customWidth="1"/>
    <col min="5641" max="5642" width="10" style="69"/>
    <col min="5643" max="5644" width="10.09765625" style="69" bestFit="1" customWidth="1"/>
    <col min="5645" max="5888" width="10" style="69"/>
    <col min="5889" max="5889" width="28.296875" style="69" customWidth="1"/>
    <col min="5890" max="5890" width="10.796875" style="69" customWidth="1"/>
    <col min="5891" max="5891" width="11.296875" style="69" customWidth="1"/>
    <col min="5892" max="5892" width="10" style="69"/>
    <col min="5893" max="5893" width="11.296875" style="69" customWidth="1"/>
    <col min="5894" max="5894" width="11.796875" style="69" customWidth="1"/>
    <col min="5895" max="5895" width="10" style="69"/>
    <col min="5896" max="5896" width="10.796875" style="69" bestFit="1" customWidth="1"/>
    <col min="5897" max="5898" width="10" style="69"/>
    <col min="5899" max="5900" width="10.09765625" style="69" bestFit="1" customWidth="1"/>
    <col min="5901" max="6144" width="11" style="69"/>
    <col min="6145" max="6145" width="28.296875" style="69" customWidth="1"/>
    <col min="6146" max="6146" width="10.796875" style="69" customWidth="1"/>
    <col min="6147" max="6147" width="11.296875" style="69" customWidth="1"/>
    <col min="6148" max="6148" width="10" style="69"/>
    <col min="6149" max="6149" width="11.296875" style="69" customWidth="1"/>
    <col min="6150" max="6150" width="11.796875" style="69" customWidth="1"/>
    <col min="6151" max="6151" width="10" style="69"/>
    <col min="6152" max="6152" width="10.796875" style="69" bestFit="1" customWidth="1"/>
    <col min="6153" max="6154" width="10" style="69"/>
    <col min="6155" max="6156" width="10.09765625" style="69" bestFit="1" customWidth="1"/>
    <col min="6157" max="6400" width="10" style="69"/>
    <col min="6401" max="6401" width="28.296875" style="69" customWidth="1"/>
    <col min="6402" max="6402" width="10.796875" style="69" customWidth="1"/>
    <col min="6403" max="6403" width="11.296875" style="69" customWidth="1"/>
    <col min="6404" max="6404" width="10" style="69"/>
    <col min="6405" max="6405" width="11.296875" style="69" customWidth="1"/>
    <col min="6406" max="6406" width="11.796875" style="69" customWidth="1"/>
    <col min="6407" max="6407" width="10" style="69"/>
    <col min="6408" max="6408" width="10.796875" style="69" bestFit="1" customWidth="1"/>
    <col min="6409" max="6410" width="10" style="69"/>
    <col min="6411" max="6412" width="10.09765625" style="69" bestFit="1" customWidth="1"/>
    <col min="6413" max="6656" width="10" style="69"/>
    <col min="6657" max="6657" width="28.296875" style="69" customWidth="1"/>
    <col min="6658" max="6658" width="10.796875" style="69" customWidth="1"/>
    <col min="6659" max="6659" width="11.296875" style="69" customWidth="1"/>
    <col min="6660" max="6660" width="10" style="69"/>
    <col min="6661" max="6661" width="11.296875" style="69" customWidth="1"/>
    <col min="6662" max="6662" width="11.796875" style="69" customWidth="1"/>
    <col min="6663" max="6663" width="10" style="69"/>
    <col min="6664" max="6664" width="10.796875" style="69" bestFit="1" customWidth="1"/>
    <col min="6665" max="6666" width="10" style="69"/>
    <col min="6667" max="6668" width="10.09765625" style="69" bestFit="1" customWidth="1"/>
    <col min="6669" max="6912" width="10" style="69"/>
    <col min="6913" max="6913" width="28.296875" style="69" customWidth="1"/>
    <col min="6914" max="6914" width="10.796875" style="69" customWidth="1"/>
    <col min="6915" max="6915" width="11.296875" style="69" customWidth="1"/>
    <col min="6916" max="6916" width="10" style="69"/>
    <col min="6917" max="6917" width="11.296875" style="69" customWidth="1"/>
    <col min="6918" max="6918" width="11.796875" style="69" customWidth="1"/>
    <col min="6919" max="6919" width="10" style="69"/>
    <col min="6920" max="6920" width="10.796875" style="69" bestFit="1" customWidth="1"/>
    <col min="6921" max="6922" width="10" style="69"/>
    <col min="6923" max="6924" width="10.09765625" style="69" bestFit="1" customWidth="1"/>
    <col min="6925" max="7168" width="11" style="69"/>
    <col min="7169" max="7169" width="28.296875" style="69" customWidth="1"/>
    <col min="7170" max="7170" width="10.796875" style="69" customWidth="1"/>
    <col min="7171" max="7171" width="11.296875" style="69" customWidth="1"/>
    <col min="7172" max="7172" width="10" style="69"/>
    <col min="7173" max="7173" width="11.296875" style="69" customWidth="1"/>
    <col min="7174" max="7174" width="11.796875" style="69" customWidth="1"/>
    <col min="7175" max="7175" width="10" style="69"/>
    <col min="7176" max="7176" width="10.796875" style="69" bestFit="1" customWidth="1"/>
    <col min="7177" max="7178" width="10" style="69"/>
    <col min="7179" max="7180" width="10.09765625" style="69" bestFit="1" customWidth="1"/>
    <col min="7181" max="7424" width="10" style="69"/>
    <col min="7425" max="7425" width="28.296875" style="69" customWidth="1"/>
    <col min="7426" max="7426" width="10.796875" style="69" customWidth="1"/>
    <col min="7427" max="7427" width="11.296875" style="69" customWidth="1"/>
    <col min="7428" max="7428" width="10" style="69"/>
    <col min="7429" max="7429" width="11.296875" style="69" customWidth="1"/>
    <col min="7430" max="7430" width="11.796875" style="69" customWidth="1"/>
    <col min="7431" max="7431" width="10" style="69"/>
    <col min="7432" max="7432" width="10.796875" style="69" bestFit="1" customWidth="1"/>
    <col min="7433" max="7434" width="10" style="69"/>
    <col min="7435" max="7436" width="10.09765625" style="69" bestFit="1" customWidth="1"/>
    <col min="7437" max="7680" width="10" style="69"/>
    <col min="7681" max="7681" width="28.296875" style="69" customWidth="1"/>
    <col min="7682" max="7682" width="10.796875" style="69" customWidth="1"/>
    <col min="7683" max="7683" width="11.296875" style="69" customWidth="1"/>
    <col min="7684" max="7684" width="10" style="69"/>
    <col min="7685" max="7685" width="11.296875" style="69" customWidth="1"/>
    <col min="7686" max="7686" width="11.796875" style="69" customWidth="1"/>
    <col min="7687" max="7687" width="10" style="69"/>
    <col min="7688" max="7688" width="10.796875" style="69" bestFit="1" customWidth="1"/>
    <col min="7689" max="7690" width="10" style="69"/>
    <col min="7691" max="7692" width="10.09765625" style="69" bestFit="1" customWidth="1"/>
    <col min="7693" max="7936" width="10" style="69"/>
    <col min="7937" max="7937" width="28.296875" style="69" customWidth="1"/>
    <col min="7938" max="7938" width="10.796875" style="69" customWidth="1"/>
    <col min="7939" max="7939" width="11.296875" style="69" customWidth="1"/>
    <col min="7940" max="7940" width="10" style="69"/>
    <col min="7941" max="7941" width="11.296875" style="69" customWidth="1"/>
    <col min="7942" max="7942" width="11.796875" style="69" customWidth="1"/>
    <col min="7943" max="7943" width="10" style="69"/>
    <col min="7944" max="7944" width="10.796875" style="69" bestFit="1" customWidth="1"/>
    <col min="7945" max="7946" width="10" style="69"/>
    <col min="7947" max="7948" width="10.09765625" style="69" bestFit="1" customWidth="1"/>
    <col min="7949" max="8192" width="11" style="69"/>
    <col min="8193" max="8193" width="28.296875" style="69" customWidth="1"/>
    <col min="8194" max="8194" width="10.796875" style="69" customWidth="1"/>
    <col min="8195" max="8195" width="11.296875" style="69" customWidth="1"/>
    <col min="8196" max="8196" width="10" style="69"/>
    <col min="8197" max="8197" width="11.296875" style="69" customWidth="1"/>
    <col min="8198" max="8198" width="11.796875" style="69" customWidth="1"/>
    <col min="8199" max="8199" width="10" style="69"/>
    <col min="8200" max="8200" width="10.796875" style="69" bestFit="1" customWidth="1"/>
    <col min="8201" max="8202" width="10" style="69"/>
    <col min="8203" max="8204" width="10.09765625" style="69" bestFit="1" customWidth="1"/>
    <col min="8205" max="8448" width="10" style="69"/>
    <col min="8449" max="8449" width="28.296875" style="69" customWidth="1"/>
    <col min="8450" max="8450" width="10.796875" style="69" customWidth="1"/>
    <col min="8451" max="8451" width="11.296875" style="69" customWidth="1"/>
    <col min="8452" max="8452" width="10" style="69"/>
    <col min="8453" max="8453" width="11.296875" style="69" customWidth="1"/>
    <col min="8454" max="8454" width="11.796875" style="69" customWidth="1"/>
    <col min="8455" max="8455" width="10" style="69"/>
    <col min="8456" max="8456" width="10.796875" style="69" bestFit="1" customWidth="1"/>
    <col min="8457" max="8458" width="10" style="69"/>
    <col min="8459" max="8460" width="10.09765625" style="69" bestFit="1" customWidth="1"/>
    <col min="8461" max="8704" width="10" style="69"/>
    <col min="8705" max="8705" width="28.296875" style="69" customWidth="1"/>
    <col min="8706" max="8706" width="10.796875" style="69" customWidth="1"/>
    <col min="8707" max="8707" width="11.296875" style="69" customWidth="1"/>
    <col min="8708" max="8708" width="10" style="69"/>
    <col min="8709" max="8709" width="11.296875" style="69" customWidth="1"/>
    <col min="8710" max="8710" width="11.796875" style="69" customWidth="1"/>
    <col min="8711" max="8711" width="10" style="69"/>
    <col min="8712" max="8712" width="10.796875" style="69" bestFit="1" customWidth="1"/>
    <col min="8713" max="8714" width="10" style="69"/>
    <col min="8715" max="8716" width="10.09765625" style="69" bestFit="1" customWidth="1"/>
    <col min="8717" max="8960" width="10" style="69"/>
    <col min="8961" max="8961" width="28.296875" style="69" customWidth="1"/>
    <col min="8962" max="8962" width="10.796875" style="69" customWidth="1"/>
    <col min="8963" max="8963" width="11.296875" style="69" customWidth="1"/>
    <col min="8964" max="8964" width="10" style="69"/>
    <col min="8965" max="8965" width="11.296875" style="69" customWidth="1"/>
    <col min="8966" max="8966" width="11.796875" style="69" customWidth="1"/>
    <col min="8967" max="8967" width="10" style="69"/>
    <col min="8968" max="8968" width="10.796875" style="69" bestFit="1" customWidth="1"/>
    <col min="8969" max="8970" width="10" style="69"/>
    <col min="8971" max="8972" width="10.09765625" style="69" bestFit="1" customWidth="1"/>
    <col min="8973" max="9216" width="11" style="69"/>
    <col min="9217" max="9217" width="28.296875" style="69" customWidth="1"/>
    <col min="9218" max="9218" width="10.796875" style="69" customWidth="1"/>
    <col min="9219" max="9219" width="11.296875" style="69" customWidth="1"/>
    <col min="9220" max="9220" width="10" style="69"/>
    <col min="9221" max="9221" width="11.296875" style="69" customWidth="1"/>
    <col min="9222" max="9222" width="11.796875" style="69" customWidth="1"/>
    <col min="9223" max="9223" width="10" style="69"/>
    <col min="9224" max="9224" width="10.796875" style="69" bestFit="1" customWidth="1"/>
    <col min="9225" max="9226" width="10" style="69"/>
    <col min="9227" max="9228" width="10.09765625" style="69" bestFit="1" customWidth="1"/>
    <col min="9229" max="9472" width="10" style="69"/>
    <col min="9473" max="9473" width="28.296875" style="69" customWidth="1"/>
    <col min="9474" max="9474" width="10.796875" style="69" customWidth="1"/>
    <col min="9475" max="9475" width="11.296875" style="69" customWidth="1"/>
    <col min="9476" max="9476" width="10" style="69"/>
    <col min="9477" max="9477" width="11.296875" style="69" customWidth="1"/>
    <col min="9478" max="9478" width="11.796875" style="69" customWidth="1"/>
    <col min="9479" max="9479" width="10" style="69"/>
    <col min="9480" max="9480" width="10.796875" style="69" bestFit="1" customWidth="1"/>
    <col min="9481" max="9482" width="10" style="69"/>
    <col min="9483" max="9484" width="10.09765625" style="69" bestFit="1" customWidth="1"/>
    <col min="9485" max="9728" width="10" style="69"/>
    <col min="9729" max="9729" width="28.296875" style="69" customWidth="1"/>
    <col min="9730" max="9730" width="10.796875" style="69" customWidth="1"/>
    <col min="9731" max="9731" width="11.296875" style="69" customWidth="1"/>
    <col min="9732" max="9732" width="10" style="69"/>
    <col min="9733" max="9733" width="11.296875" style="69" customWidth="1"/>
    <col min="9734" max="9734" width="11.796875" style="69" customWidth="1"/>
    <col min="9735" max="9735" width="10" style="69"/>
    <col min="9736" max="9736" width="10.796875" style="69" bestFit="1" customWidth="1"/>
    <col min="9737" max="9738" width="10" style="69"/>
    <col min="9739" max="9740" width="10.09765625" style="69" bestFit="1" customWidth="1"/>
    <col min="9741" max="9984" width="10" style="69"/>
    <col min="9985" max="9985" width="28.296875" style="69" customWidth="1"/>
    <col min="9986" max="9986" width="10.796875" style="69" customWidth="1"/>
    <col min="9987" max="9987" width="11.296875" style="69" customWidth="1"/>
    <col min="9988" max="9988" width="10" style="69"/>
    <col min="9989" max="9989" width="11.296875" style="69" customWidth="1"/>
    <col min="9990" max="9990" width="11.796875" style="69" customWidth="1"/>
    <col min="9991" max="9991" width="10" style="69"/>
    <col min="9992" max="9992" width="10.796875" style="69" bestFit="1" customWidth="1"/>
    <col min="9993" max="9994" width="10" style="69"/>
    <col min="9995" max="9996" width="10.09765625" style="69" bestFit="1" customWidth="1"/>
    <col min="9997" max="10240" width="11" style="69"/>
    <col min="10241" max="10241" width="28.296875" style="69" customWidth="1"/>
    <col min="10242" max="10242" width="10.796875" style="69" customWidth="1"/>
    <col min="10243" max="10243" width="11.296875" style="69" customWidth="1"/>
    <col min="10244" max="10244" width="10" style="69"/>
    <col min="10245" max="10245" width="11.296875" style="69" customWidth="1"/>
    <col min="10246" max="10246" width="11.796875" style="69" customWidth="1"/>
    <col min="10247" max="10247" width="10" style="69"/>
    <col min="10248" max="10248" width="10.796875" style="69" bestFit="1" customWidth="1"/>
    <col min="10249" max="10250" width="10" style="69"/>
    <col min="10251" max="10252" width="10.09765625" style="69" bestFit="1" customWidth="1"/>
    <col min="10253" max="10496" width="10" style="69"/>
    <col min="10497" max="10497" width="28.296875" style="69" customWidth="1"/>
    <col min="10498" max="10498" width="10.796875" style="69" customWidth="1"/>
    <col min="10499" max="10499" width="11.296875" style="69" customWidth="1"/>
    <col min="10500" max="10500" width="10" style="69"/>
    <col min="10501" max="10501" width="11.296875" style="69" customWidth="1"/>
    <col min="10502" max="10502" width="11.796875" style="69" customWidth="1"/>
    <col min="10503" max="10503" width="10" style="69"/>
    <col min="10504" max="10504" width="10.796875" style="69" bestFit="1" customWidth="1"/>
    <col min="10505" max="10506" width="10" style="69"/>
    <col min="10507" max="10508" width="10.09765625" style="69" bestFit="1" customWidth="1"/>
    <col min="10509" max="10752" width="10" style="69"/>
    <col min="10753" max="10753" width="28.296875" style="69" customWidth="1"/>
    <col min="10754" max="10754" width="10.796875" style="69" customWidth="1"/>
    <col min="10755" max="10755" width="11.296875" style="69" customWidth="1"/>
    <col min="10756" max="10756" width="10" style="69"/>
    <col min="10757" max="10757" width="11.296875" style="69" customWidth="1"/>
    <col min="10758" max="10758" width="11.796875" style="69" customWidth="1"/>
    <col min="10759" max="10759" width="10" style="69"/>
    <col min="10760" max="10760" width="10.796875" style="69" bestFit="1" customWidth="1"/>
    <col min="10761" max="10762" width="10" style="69"/>
    <col min="10763" max="10764" width="10.09765625" style="69" bestFit="1" customWidth="1"/>
    <col min="10765" max="11008" width="10" style="69"/>
    <col min="11009" max="11009" width="28.296875" style="69" customWidth="1"/>
    <col min="11010" max="11010" width="10.796875" style="69" customWidth="1"/>
    <col min="11011" max="11011" width="11.296875" style="69" customWidth="1"/>
    <col min="11012" max="11012" width="10" style="69"/>
    <col min="11013" max="11013" width="11.296875" style="69" customWidth="1"/>
    <col min="11014" max="11014" width="11.796875" style="69" customWidth="1"/>
    <col min="11015" max="11015" width="10" style="69"/>
    <col min="11016" max="11016" width="10.796875" style="69" bestFit="1" customWidth="1"/>
    <col min="11017" max="11018" width="10" style="69"/>
    <col min="11019" max="11020" width="10.09765625" style="69" bestFit="1" customWidth="1"/>
    <col min="11021" max="11264" width="11" style="69"/>
    <col min="11265" max="11265" width="28.296875" style="69" customWidth="1"/>
    <col min="11266" max="11266" width="10.796875" style="69" customWidth="1"/>
    <col min="11267" max="11267" width="11.296875" style="69" customWidth="1"/>
    <col min="11268" max="11268" width="10" style="69"/>
    <col min="11269" max="11269" width="11.296875" style="69" customWidth="1"/>
    <col min="11270" max="11270" width="11.796875" style="69" customWidth="1"/>
    <col min="11271" max="11271" width="10" style="69"/>
    <col min="11272" max="11272" width="10.796875" style="69" bestFit="1" customWidth="1"/>
    <col min="11273" max="11274" width="10" style="69"/>
    <col min="11275" max="11276" width="10.09765625" style="69" bestFit="1" customWidth="1"/>
    <col min="11277" max="11520" width="10" style="69"/>
    <col min="11521" max="11521" width="28.296875" style="69" customWidth="1"/>
    <col min="11522" max="11522" width="10.796875" style="69" customWidth="1"/>
    <col min="11523" max="11523" width="11.296875" style="69" customWidth="1"/>
    <col min="11524" max="11524" width="10" style="69"/>
    <col min="11525" max="11525" width="11.296875" style="69" customWidth="1"/>
    <col min="11526" max="11526" width="11.796875" style="69" customWidth="1"/>
    <col min="11527" max="11527" width="10" style="69"/>
    <col min="11528" max="11528" width="10.796875" style="69" bestFit="1" customWidth="1"/>
    <col min="11529" max="11530" width="10" style="69"/>
    <col min="11531" max="11532" width="10.09765625" style="69" bestFit="1" customWidth="1"/>
    <col min="11533" max="11776" width="10" style="69"/>
    <col min="11777" max="11777" width="28.296875" style="69" customWidth="1"/>
    <col min="11778" max="11778" width="10.796875" style="69" customWidth="1"/>
    <col min="11779" max="11779" width="11.296875" style="69" customWidth="1"/>
    <col min="11780" max="11780" width="10" style="69"/>
    <col min="11781" max="11781" width="11.296875" style="69" customWidth="1"/>
    <col min="11782" max="11782" width="11.796875" style="69" customWidth="1"/>
    <col min="11783" max="11783" width="10" style="69"/>
    <col min="11784" max="11784" width="10.796875" style="69" bestFit="1" customWidth="1"/>
    <col min="11785" max="11786" width="10" style="69"/>
    <col min="11787" max="11788" width="10.09765625" style="69" bestFit="1" customWidth="1"/>
    <col min="11789" max="12032" width="10" style="69"/>
    <col min="12033" max="12033" width="28.296875" style="69" customWidth="1"/>
    <col min="12034" max="12034" width="10.796875" style="69" customWidth="1"/>
    <col min="12035" max="12035" width="11.296875" style="69" customWidth="1"/>
    <col min="12036" max="12036" width="10" style="69"/>
    <col min="12037" max="12037" width="11.296875" style="69" customWidth="1"/>
    <col min="12038" max="12038" width="11.796875" style="69" customWidth="1"/>
    <col min="12039" max="12039" width="10" style="69"/>
    <col min="12040" max="12040" width="10.796875" style="69" bestFit="1" customWidth="1"/>
    <col min="12041" max="12042" width="10" style="69"/>
    <col min="12043" max="12044" width="10.09765625" style="69" bestFit="1" customWidth="1"/>
    <col min="12045" max="12288" width="11" style="69"/>
    <col min="12289" max="12289" width="28.296875" style="69" customWidth="1"/>
    <col min="12290" max="12290" width="10.796875" style="69" customWidth="1"/>
    <col min="12291" max="12291" width="11.296875" style="69" customWidth="1"/>
    <col min="12292" max="12292" width="10" style="69"/>
    <col min="12293" max="12293" width="11.296875" style="69" customWidth="1"/>
    <col min="12294" max="12294" width="11.796875" style="69" customWidth="1"/>
    <col min="12295" max="12295" width="10" style="69"/>
    <col min="12296" max="12296" width="10.796875" style="69" bestFit="1" customWidth="1"/>
    <col min="12297" max="12298" width="10" style="69"/>
    <col min="12299" max="12300" width="10.09765625" style="69" bestFit="1" customWidth="1"/>
    <col min="12301" max="12544" width="10" style="69"/>
    <col min="12545" max="12545" width="28.296875" style="69" customWidth="1"/>
    <col min="12546" max="12546" width="10.796875" style="69" customWidth="1"/>
    <col min="12547" max="12547" width="11.296875" style="69" customWidth="1"/>
    <col min="12548" max="12548" width="10" style="69"/>
    <col min="12549" max="12549" width="11.296875" style="69" customWidth="1"/>
    <col min="12550" max="12550" width="11.796875" style="69" customWidth="1"/>
    <col min="12551" max="12551" width="10" style="69"/>
    <col min="12552" max="12552" width="10.796875" style="69" bestFit="1" customWidth="1"/>
    <col min="12553" max="12554" width="10" style="69"/>
    <col min="12555" max="12556" width="10.09765625" style="69" bestFit="1" customWidth="1"/>
    <col min="12557" max="12800" width="10" style="69"/>
    <col min="12801" max="12801" width="28.296875" style="69" customWidth="1"/>
    <col min="12802" max="12802" width="10.796875" style="69" customWidth="1"/>
    <col min="12803" max="12803" width="11.296875" style="69" customWidth="1"/>
    <col min="12804" max="12804" width="10" style="69"/>
    <col min="12805" max="12805" width="11.296875" style="69" customWidth="1"/>
    <col min="12806" max="12806" width="11.796875" style="69" customWidth="1"/>
    <col min="12807" max="12807" width="10" style="69"/>
    <col min="12808" max="12808" width="10.796875" style="69" bestFit="1" customWidth="1"/>
    <col min="12809" max="12810" width="10" style="69"/>
    <col min="12811" max="12812" width="10.09765625" style="69" bestFit="1" customWidth="1"/>
    <col min="12813" max="13056" width="10" style="69"/>
    <col min="13057" max="13057" width="28.296875" style="69" customWidth="1"/>
    <col min="13058" max="13058" width="10.796875" style="69" customWidth="1"/>
    <col min="13059" max="13059" width="11.296875" style="69" customWidth="1"/>
    <col min="13060" max="13060" width="10" style="69"/>
    <col min="13061" max="13061" width="11.296875" style="69" customWidth="1"/>
    <col min="13062" max="13062" width="11.796875" style="69" customWidth="1"/>
    <col min="13063" max="13063" width="10" style="69"/>
    <col min="13064" max="13064" width="10.796875" style="69" bestFit="1" customWidth="1"/>
    <col min="13065" max="13066" width="10" style="69"/>
    <col min="13067" max="13068" width="10.09765625" style="69" bestFit="1" customWidth="1"/>
    <col min="13069" max="13312" width="11" style="69"/>
    <col min="13313" max="13313" width="28.296875" style="69" customWidth="1"/>
    <col min="13314" max="13314" width="10.796875" style="69" customWidth="1"/>
    <col min="13315" max="13315" width="11.296875" style="69" customWidth="1"/>
    <col min="13316" max="13316" width="10" style="69"/>
    <col min="13317" max="13317" width="11.296875" style="69" customWidth="1"/>
    <col min="13318" max="13318" width="11.796875" style="69" customWidth="1"/>
    <col min="13319" max="13319" width="10" style="69"/>
    <col min="13320" max="13320" width="10.796875" style="69" bestFit="1" customWidth="1"/>
    <col min="13321" max="13322" width="10" style="69"/>
    <col min="13323" max="13324" width="10.09765625" style="69" bestFit="1" customWidth="1"/>
    <col min="13325" max="13568" width="10" style="69"/>
    <col min="13569" max="13569" width="28.296875" style="69" customWidth="1"/>
    <col min="13570" max="13570" width="10.796875" style="69" customWidth="1"/>
    <col min="13571" max="13571" width="11.296875" style="69" customWidth="1"/>
    <col min="13572" max="13572" width="10" style="69"/>
    <col min="13573" max="13573" width="11.296875" style="69" customWidth="1"/>
    <col min="13574" max="13574" width="11.796875" style="69" customWidth="1"/>
    <col min="13575" max="13575" width="10" style="69"/>
    <col min="13576" max="13576" width="10.796875" style="69" bestFit="1" customWidth="1"/>
    <col min="13577" max="13578" width="10" style="69"/>
    <col min="13579" max="13580" width="10.09765625" style="69" bestFit="1" customWidth="1"/>
    <col min="13581" max="13824" width="10" style="69"/>
    <col min="13825" max="13825" width="28.296875" style="69" customWidth="1"/>
    <col min="13826" max="13826" width="10.796875" style="69" customWidth="1"/>
    <col min="13827" max="13827" width="11.296875" style="69" customWidth="1"/>
    <col min="13828" max="13828" width="10" style="69"/>
    <col min="13829" max="13829" width="11.296875" style="69" customWidth="1"/>
    <col min="13830" max="13830" width="11.796875" style="69" customWidth="1"/>
    <col min="13831" max="13831" width="10" style="69"/>
    <col min="13832" max="13832" width="10.796875" style="69" bestFit="1" customWidth="1"/>
    <col min="13833" max="13834" width="10" style="69"/>
    <col min="13835" max="13836" width="10.09765625" style="69" bestFit="1" customWidth="1"/>
    <col min="13837" max="14080" width="10" style="69"/>
    <col min="14081" max="14081" width="28.296875" style="69" customWidth="1"/>
    <col min="14082" max="14082" width="10.796875" style="69" customWidth="1"/>
    <col min="14083" max="14083" width="11.296875" style="69" customWidth="1"/>
    <col min="14084" max="14084" width="10" style="69"/>
    <col min="14085" max="14085" width="11.296875" style="69" customWidth="1"/>
    <col min="14086" max="14086" width="11.796875" style="69" customWidth="1"/>
    <col min="14087" max="14087" width="10" style="69"/>
    <col min="14088" max="14088" width="10.796875" style="69" bestFit="1" customWidth="1"/>
    <col min="14089" max="14090" width="10" style="69"/>
    <col min="14091" max="14092" width="10.09765625" style="69" bestFit="1" customWidth="1"/>
    <col min="14093" max="14336" width="11" style="69"/>
    <col min="14337" max="14337" width="28.296875" style="69" customWidth="1"/>
    <col min="14338" max="14338" width="10.796875" style="69" customWidth="1"/>
    <col min="14339" max="14339" width="11.296875" style="69" customWidth="1"/>
    <col min="14340" max="14340" width="10" style="69"/>
    <col min="14341" max="14341" width="11.296875" style="69" customWidth="1"/>
    <col min="14342" max="14342" width="11.796875" style="69" customWidth="1"/>
    <col min="14343" max="14343" width="10" style="69"/>
    <col min="14344" max="14344" width="10.796875" style="69" bestFit="1" customWidth="1"/>
    <col min="14345" max="14346" width="10" style="69"/>
    <col min="14347" max="14348" width="10.09765625" style="69" bestFit="1" customWidth="1"/>
    <col min="14349" max="14592" width="10" style="69"/>
    <col min="14593" max="14593" width="28.296875" style="69" customWidth="1"/>
    <col min="14594" max="14594" width="10.796875" style="69" customWidth="1"/>
    <col min="14595" max="14595" width="11.296875" style="69" customWidth="1"/>
    <col min="14596" max="14596" width="10" style="69"/>
    <col min="14597" max="14597" width="11.296875" style="69" customWidth="1"/>
    <col min="14598" max="14598" width="11.796875" style="69" customWidth="1"/>
    <col min="14599" max="14599" width="10" style="69"/>
    <col min="14600" max="14600" width="10.796875" style="69" bestFit="1" customWidth="1"/>
    <col min="14601" max="14602" width="10" style="69"/>
    <col min="14603" max="14604" width="10.09765625" style="69" bestFit="1" customWidth="1"/>
    <col min="14605" max="14848" width="10" style="69"/>
    <col min="14849" max="14849" width="28.296875" style="69" customWidth="1"/>
    <col min="14850" max="14850" width="10.796875" style="69" customWidth="1"/>
    <col min="14851" max="14851" width="11.296875" style="69" customWidth="1"/>
    <col min="14852" max="14852" width="10" style="69"/>
    <col min="14853" max="14853" width="11.296875" style="69" customWidth="1"/>
    <col min="14854" max="14854" width="11.796875" style="69" customWidth="1"/>
    <col min="14855" max="14855" width="10" style="69"/>
    <col min="14856" max="14856" width="10.796875" style="69" bestFit="1" customWidth="1"/>
    <col min="14857" max="14858" width="10" style="69"/>
    <col min="14859" max="14860" width="10.09765625" style="69" bestFit="1" customWidth="1"/>
    <col min="14861" max="15104" width="10" style="69"/>
    <col min="15105" max="15105" width="28.296875" style="69" customWidth="1"/>
    <col min="15106" max="15106" width="10.796875" style="69" customWidth="1"/>
    <col min="15107" max="15107" width="11.296875" style="69" customWidth="1"/>
    <col min="15108" max="15108" width="10" style="69"/>
    <col min="15109" max="15109" width="11.296875" style="69" customWidth="1"/>
    <col min="15110" max="15110" width="11.796875" style="69" customWidth="1"/>
    <col min="15111" max="15111" width="10" style="69"/>
    <col min="15112" max="15112" width="10.796875" style="69" bestFit="1" customWidth="1"/>
    <col min="15113" max="15114" width="10" style="69"/>
    <col min="15115" max="15116" width="10.09765625" style="69" bestFit="1" customWidth="1"/>
    <col min="15117" max="15360" width="11" style="69"/>
    <col min="15361" max="15361" width="28.296875" style="69" customWidth="1"/>
    <col min="15362" max="15362" width="10.796875" style="69" customWidth="1"/>
    <col min="15363" max="15363" width="11.296875" style="69" customWidth="1"/>
    <col min="15364" max="15364" width="10" style="69"/>
    <col min="15365" max="15365" width="11.296875" style="69" customWidth="1"/>
    <col min="15366" max="15366" width="11.796875" style="69" customWidth="1"/>
    <col min="15367" max="15367" width="10" style="69"/>
    <col min="15368" max="15368" width="10.796875" style="69" bestFit="1" customWidth="1"/>
    <col min="15369" max="15370" width="10" style="69"/>
    <col min="15371" max="15372" width="10.09765625" style="69" bestFit="1" customWidth="1"/>
    <col min="15373" max="15616" width="10" style="69"/>
    <col min="15617" max="15617" width="28.296875" style="69" customWidth="1"/>
    <col min="15618" max="15618" width="10.796875" style="69" customWidth="1"/>
    <col min="15619" max="15619" width="11.296875" style="69" customWidth="1"/>
    <col min="15620" max="15620" width="10" style="69"/>
    <col min="15621" max="15621" width="11.296875" style="69" customWidth="1"/>
    <col min="15622" max="15622" width="11.796875" style="69" customWidth="1"/>
    <col min="15623" max="15623" width="10" style="69"/>
    <col min="15624" max="15624" width="10.796875" style="69" bestFit="1" customWidth="1"/>
    <col min="15625" max="15626" width="10" style="69"/>
    <col min="15627" max="15628" width="10.09765625" style="69" bestFit="1" customWidth="1"/>
    <col min="15629" max="15872" width="10" style="69"/>
    <col min="15873" max="15873" width="28.296875" style="69" customWidth="1"/>
    <col min="15874" max="15874" width="10.796875" style="69" customWidth="1"/>
    <col min="15875" max="15875" width="11.296875" style="69" customWidth="1"/>
    <col min="15876" max="15876" width="10" style="69"/>
    <col min="15877" max="15877" width="11.296875" style="69" customWidth="1"/>
    <col min="15878" max="15878" width="11.796875" style="69" customWidth="1"/>
    <col min="15879" max="15879" width="10" style="69"/>
    <col min="15880" max="15880" width="10.796875" style="69" bestFit="1" customWidth="1"/>
    <col min="15881" max="15882" width="10" style="69"/>
    <col min="15883" max="15884" width="10.09765625" style="69" bestFit="1" customWidth="1"/>
    <col min="15885" max="16128" width="10" style="69"/>
    <col min="16129" max="16129" width="28.296875" style="69" customWidth="1"/>
    <col min="16130" max="16130" width="10.796875" style="69" customWidth="1"/>
    <col min="16131" max="16131" width="11.296875" style="69" customWidth="1"/>
    <col min="16132" max="16132" width="10" style="69"/>
    <col min="16133" max="16133" width="11.296875" style="69" customWidth="1"/>
    <col min="16134" max="16134" width="11.796875" style="69" customWidth="1"/>
    <col min="16135" max="16135" width="10" style="69"/>
    <col min="16136" max="16136" width="10.796875" style="69" bestFit="1" customWidth="1"/>
    <col min="16137" max="16138" width="10" style="69"/>
    <col min="16139" max="16140" width="10.09765625" style="69" bestFit="1" customWidth="1"/>
    <col min="16141" max="16384" width="11" style="69"/>
  </cols>
  <sheetData>
    <row r="1" spans="1:9" ht="13.8" x14ac:dyDescent="0.25">
      <c r="A1" s="6" t="s">
        <v>5</v>
      </c>
      <c r="B1" s="3"/>
      <c r="C1" s="3"/>
      <c r="D1" s="3"/>
      <c r="E1" s="3"/>
      <c r="F1" s="3"/>
      <c r="G1" s="3"/>
      <c r="H1" s="3"/>
      <c r="I1"/>
    </row>
    <row r="2" spans="1:9" ht="15.6" x14ac:dyDescent="0.3">
      <c r="A2" s="2"/>
      <c r="B2" s="89"/>
      <c r="C2" s="3"/>
      <c r="D2" s="3"/>
      <c r="E2" s="3"/>
      <c r="F2" s="3"/>
      <c r="G2" s="3"/>
      <c r="H2" s="55" t="s">
        <v>152</v>
      </c>
      <c r="I2"/>
    </row>
    <row r="3" spans="1:9" ht="13.8" x14ac:dyDescent="0.25">
      <c r="A3" s="56"/>
      <c r="B3" s="782">
        <f>INDICE!A3</f>
        <v>44166</v>
      </c>
      <c r="C3" s="783"/>
      <c r="D3" s="783" t="s">
        <v>116</v>
      </c>
      <c r="E3" s="783"/>
      <c r="F3" s="783" t="s">
        <v>117</v>
      </c>
      <c r="G3" s="783"/>
      <c r="H3" s="783"/>
      <c r="I3"/>
    </row>
    <row r="4" spans="1:9" ht="13.8" x14ac:dyDescent="0.25">
      <c r="A4" s="66"/>
      <c r="B4" s="63" t="s">
        <v>47</v>
      </c>
      <c r="C4" s="63" t="s">
        <v>432</v>
      </c>
      <c r="D4" s="63" t="s">
        <v>47</v>
      </c>
      <c r="E4" s="63" t="s">
        <v>432</v>
      </c>
      <c r="F4" s="63" t="s">
        <v>47</v>
      </c>
      <c r="G4" s="64" t="s">
        <v>432</v>
      </c>
      <c r="H4" s="64" t="s">
        <v>122</v>
      </c>
      <c r="I4"/>
    </row>
    <row r="5" spans="1:9" ht="13.8" x14ac:dyDescent="0.25">
      <c r="A5" s="3" t="s">
        <v>526</v>
      </c>
      <c r="B5" s="313">
        <v>204.71943000000005</v>
      </c>
      <c r="C5" s="72">
        <v>-17.933365411246484</v>
      </c>
      <c r="D5" s="71">
        <v>2092.4003499999999</v>
      </c>
      <c r="E5" s="72">
        <v>-13.874441527359876</v>
      </c>
      <c r="F5" s="71">
        <v>2092.4003499999999</v>
      </c>
      <c r="G5" s="72">
        <v>-13.874441527359876</v>
      </c>
      <c r="H5" s="316">
        <v>4.2948263424708708</v>
      </c>
      <c r="I5"/>
    </row>
    <row r="6" spans="1:9" ht="13.8" x14ac:dyDescent="0.25">
      <c r="A6" s="3" t="s">
        <v>48</v>
      </c>
      <c r="B6" s="314">
        <v>384.37406000000084</v>
      </c>
      <c r="C6" s="59">
        <v>-14.708280414430231</v>
      </c>
      <c r="D6" s="58">
        <v>4253.7557300000008</v>
      </c>
      <c r="E6" s="59">
        <v>-21.013950155206203</v>
      </c>
      <c r="F6" s="58">
        <v>4253.7557300000008</v>
      </c>
      <c r="G6" s="59">
        <v>-21.013950155206203</v>
      </c>
      <c r="H6" s="317">
        <v>8.731188638751858</v>
      </c>
      <c r="I6"/>
    </row>
    <row r="7" spans="1:9" ht="13.8" x14ac:dyDescent="0.25">
      <c r="A7" s="3" t="s">
        <v>49</v>
      </c>
      <c r="B7" s="314">
        <v>161.31993</v>
      </c>
      <c r="C7" s="59">
        <v>-68.755206660807147</v>
      </c>
      <c r="D7" s="58">
        <v>2417.9367699999998</v>
      </c>
      <c r="E7" s="59">
        <v>-65.062266102877302</v>
      </c>
      <c r="F7" s="58">
        <v>2417.9367699999998</v>
      </c>
      <c r="G7" s="59">
        <v>-65.062266102877302</v>
      </c>
      <c r="H7" s="317">
        <v>4.963017012602263</v>
      </c>
      <c r="I7"/>
    </row>
    <row r="8" spans="1:9" ht="13.8" x14ac:dyDescent="0.25">
      <c r="A8" s="3" t="s">
        <v>123</v>
      </c>
      <c r="B8" s="314">
        <v>2672.2656699999984</v>
      </c>
      <c r="C8" s="59">
        <v>-2.0018039850275366</v>
      </c>
      <c r="D8" s="58">
        <v>28542.010409999995</v>
      </c>
      <c r="E8" s="59">
        <v>-9.5813736116152022</v>
      </c>
      <c r="F8" s="58">
        <v>28542.010409999995</v>
      </c>
      <c r="G8" s="59">
        <v>-9.5813736116152022</v>
      </c>
      <c r="H8" s="317">
        <v>58.584858378534385</v>
      </c>
      <c r="I8"/>
    </row>
    <row r="9" spans="1:9" ht="13.8" x14ac:dyDescent="0.25">
      <c r="A9" s="3" t="s">
        <v>124</v>
      </c>
      <c r="B9" s="314">
        <v>529.36913000000004</v>
      </c>
      <c r="C9" s="59">
        <v>-5.9379233340131021</v>
      </c>
      <c r="D9" s="58">
        <v>5789.04637</v>
      </c>
      <c r="E9" s="59">
        <v>-29.769159165366677</v>
      </c>
      <c r="F9" s="58">
        <v>5789.04637</v>
      </c>
      <c r="G9" s="73">
        <v>-29.769159165366677</v>
      </c>
      <c r="H9" s="317">
        <v>11.882500807104803</v>
      </c>
      <c r="I9"/>
    </row>
    <row r="10" spans="1:9" ht="13.8" x14ac:dyDescent="0.25">
      <c r="A10" s="3" t="s">
        <v>637</v>
      </c>
      <c r="B10" s="314">
        <v>513</v>
      </c>
      <c r="C10" s="342">
        <v>30.614987171554571</v>
      </c>
      <c r="D10" s="58">
        <v>5623.9412749937155</v>
      </c>
      <c r="E10" s="342">
        <v>6.9346801242417415</v>
      </c>
      <c r="F10" s="58">
        <v>5623.9412749937155</v>
      </c>
      <c r="G10" s="59">
        <v>6.9346801242417415</v>
      </c>
      <c r="H10" s="317">
        <v>11.543608820535814</v>
      </c>
      <c r="I10"/>
    </row>
    <row r="11" spans="1:9" ht="13.8" x14ac:dyDescent="0.25">
      <c r="A11" s="60" t="s">
        <v>638</v>
      </c>
      <c r="B11" s="61">
        <v>4465.0482199999997</v>
      </c>
      <c r="C11" s="62">
        <v>-8.8546049694203539</v>
      </c>
      <c r="D11" s="61">
        <v>48719.090904993711</v>
      </c>
      <c r="E11" s="62">
        <v>-18.535753948233104</v>
      </c>
      <c r="F11" s="61">
        <v>48719.090904993711</v>
      </c>
      <c r="G11" s="62">
        <v>-18.535753948233104</v>
      </c>
      <c r="H11" s="62">
        <v>100</v>
      </c>
      <c r="I11"/>
    </row>
    <row r="12" spans="1:9" ht="13.8" x14ac:dyDescent="0.25">
      <c r="A12" s="3"/>
      <c r="B12" s="3"/>
      <c r="C12" s="3"/>
      <c r="D12" s="3"/>
      <c r="E12" s="3"/>
      <c r="F12" s="3"/>
      <c r="G12" s="3"/>
      <c r="H12" s="79" t="s">
        <v>223</v>
      </c>
      <c r="I12"/>
    </row>
    <row r="13" spans="1:9" ht="13.8" x14ac:dyDescent="0.25">
      <c r="A13" s="80" t="s">
        <v>489</v>
      </c>
      <c r="B13" s="3"/>
      <c r="C13" s="3"/>
      <c r="D13" s="3"/>
      <c r="E13" s="3"/>
      <c r="F13" s="3"/>
      <c r="G13" s="3"/>
      <c r="H13" s="3"/>
      <c r="I13"/>
    </row>
    <row r="14" spans="1:9" ht="13.8" x14ac:dyDescent="0.25">
      <c r="A14" s="80" t="s">
        <v>433</v>
      </c>
      <c r="B14" s="58"/>
      <c r="C14" s="3"/>
      <c r="D14" s="3"/>
      <c r="E14" s="3"/>
      <c r="F14" s="3"/>
      <c r="G14" s="3"/>
      <c r="H14" s="3"/>
      <c r="I14"/>
    </row>
    <row r="15" spans="1:9" ht="13.8" x14ac:dyDescent="0.25">
      <c r="A15" s="80" t="s">
        <v>434</v>
      </c>
      <c r="B15" s="3"/>
      <c r="C15" s="3"/>
      <c r="D15" s="3"/>
      <c r="E15" s="3"/>
      <c r="F15" s="3"/>
      <c r="G15" s="3"/>
      <c r="H15" s="3"/>
      <c r="I15"/>
    </row>
    <row r="16" spans="1:9" ht="13.8" x14ac:dyDescent="0.25">
      <c r="A16" s="133" t="s">
        <v>547</v>
      </c>
      <c r="B16" s="3"/>
      <c r="C16" s="3"/>
      <c r="D16" s="3"/>
      <c r="E16" s="3"/>
      <c r="F16" s="3"/>
      <c r="G16" s="3"/>
      <c r="H16" s="3"/>
      <c r="I16"/>
    </row>
    <row r="17" spans="2:9" ht="13.8" x14ac:dyDescent="0.25">
      <c r="B17" s="3"/>
      <c r="C17" s="3"/>
      <c r="D17" s="3"/>
      <c r="E17" s="3"/>
      <c r="F17" s="3"/>
      <c r="G17" s="3"/>
      <c r="H17" s="3"/>
      <c r="I17"/>
    </row>
  </sheetData>
  <mergeCells count="3">
    <mergeCell ref="B3:C3"/>
    <mergeCell ref="D3:E3"/>
    <mergeCell ref="F3:H3"/>
  </mergeCells>
  <conditionalFormatting sqref="E10">
    <cfRule type="cellIs" dxfId="185" priority="8" operator="equal">
      <formula>0</formula>
    </cfRule>
  </conditionalFormatting>
  <conditionalFormatting sqref="E10">
    <cfRule type="cellIs" dxfId="184" priority="9" operator="between">
      <formula>0</formula>
      <formula>0.5</formula>
    </cfRule>
  </conditionalFormatting>
  <conditionalFormatting sqref="C10">
    <cfRule type="cellIs" dxfId="183" priority="7" operator="between">
      <formula>0</formula>
      <formula>0.5</formula>
    </cfRule>
  </conditionalFormatting>
  <conditionalFormatting sqref="C10">
    <cfRule type="cellIs" dxfId="182"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3.8" x14ac:dyDescent="0.25"/>
  <cols>
    <col min="1" max="1" width="26.796875" style="1" customWidth="1"/>
    <col min="2" max="13" width="8.59765625" style="1" customWidth="1"/>
    <col min="14" max="16384" width="11" style="1"/>
  </cols>
  <sheetData>
    <row r="1" spans="1:13" x14ac:dyDescent="0.25">
      <c r="A1" s="162" t="s">
        <v>374</v>
      </c>
    </row>
    <row r="2" spans="1:13" x14ac:dyDescent="0.25">
      <c r="A2" s="162"/>
      <c r="M2" s="165"/>
    </row>
    <row r="3" spans="1:13" x14ac:dyDescent="0.25">
      <c r="A3" s="195"/>
      <c r="B3" s="145">
        <v>2020</v>
      </c>
      <c r="C3" s="145" t="s">
        <v>524</v>
      </c>
      <c r="D3" s="145" t="s">
        <v>524</v>
      </c>
      <c r="E3" s="145" t="s">
        <v>524</v>
      </c>
      <c r="F3" s="145" t="s">
        <v>524</v>
      </c>
      <c r="G3" s="145" t="s">
        <v>524</v>
      </c>
      <c r="H3" s="145" t="s">
        <v>524</v>
      </c>
      <c r="I3" s="145" t="s">
        <v>524</v>
      </c>
      <c r="J3" s="145" t="s">
        <v>524</v>
      </c>
      <c r="K3" s="145" t="s">
        <v>524</v>
      </c>
      <c r="L3" s="145" t="s">
        <v>524</v>
      </c>
      <c r="M3" s="145" t="s">
        <v>524</v>
      </c>
    </row>
    <row r="4" spans="1:13" x14ac:dyDescent="0.25">
      <c r="B4" s="563">
        <v>43831</v>
      </c>
      <c r="C4" s="563">
        <v>43862</v>
      </c>
      <c r="D4" s="563">
        <v>43891</v>
      </c>
      <c r="E4" s="563">
        <v>43922</v>
      </c>
      <c r="F4" s="563">
        <v>43952</v>
      </c>
      <c r="G4" s="563">
        <v>43983</v>
      </c>
      <c r="H4" s="563">
        <v>44013</v>
      </c>
      <c r="I4" s="563">
        <v>44044</v>
      </c>
      <c r="J4" s="563">
        <v>44075</v>
      </c>
      <c r="K4" s="563">
        <v>44105</v>
      </c>
      <c r="L4" s="563">
        <v>44136</v>
      </c>
      <c r="M4" s="563">
        <v>44166</v>
      </c>
    </row>
    <row r="5" spans="1:13" x14ac:dyDescent="0.25">
      <c r="A5" s="578" t="s">
        <v>555</v>
      </c>
      <c r="B5" s="565">
        <v>2.0177619047619051</v>
      </c>
      <c r="C5" s="565">
        <v>1.9129473684210525</v>
      </c>
      <c r="D5" s="565">
        <v>1.7889090909090912</v>
      </c>
      <c r="E5" s="565">
        <v>1.7383636363636361</v>
      </c>
      <c r="F5" s="565">
        <v>1.7476000000000003</v>
      </c>
      <c r="G5" s="565">
        <v>1.6313636363636363</v>
      </c>
      <c r="H5" s="565">
        <v>1.7580454545454545</v>
      </c>
      <c r="I5" s="565">
        <v>2.3018571428571426</v>
      </c>
      <c r="J5" s="565">
        <v>1.9220476190476188</v>
      </c>
      <c r="K5" s="565">
        <v>2.3887727272727273</v>
      </c>
      <c r="L5" s="565">
        <v>2.5934499999999998</v>
      </c>
      <c r="M5" s="565">
        <v>2.5678181818181818</v>
      </c>
    </row>
    <row r="6" spans="1:13" x14ac:dyDescent="0.25">
      <c r="A6" s="18" t="s">
        <v>556</v>
      </c>
      <c r="B6" s="565">
        <v>27.907826086956526</v>
      </c>
      <c r="C6" s="565">
        <v>23.501499999999997</v>
      </c>
      <c r="D6" s="565">
        <v>22.953181818181818</v>
      </c>
      <c r="E6" s="565">
        <v>13.943333333333337</v>
      </c>
      <c r="F6" s="565">
        <v>11.645789473684212</v>
      </c>
      <c r="G6" s="565">
        <v>13.169999999999998</v>
      </c>
      <c r="H6" s="565">
        <v>13.283913043478259</v>
      </c>
      <c r="I6" s="565">
        <v>20.294</v>
      </c>
      <c r="J6" s="565">
        <v>30.180909090909086</v>
      </c>
      <c r="K6" s="565">
        <v>38.331818181818178</v>
      </c>
      <c r="L6" s="565">
        <v>37.630000000000003</v>
      </c>
      <c r="M6" s="565">
        <v>45.859523809523814</v>
      </c>
    </row>
    <row r="7" spans="1:13" x14ac:dyDescent="0.25">
      <c r="A7" s="537" t="s">
        <v>557</v>
      </c>
      <c r="B7" s="565">
        <v>11.144782608695651</v>
      </c>
      <c r="C7" s="565">
        <v>9.3724999999999987</v>
      </c>
      <c r="D7" s="565">
        <v>8.6236363636363631</v>
      </c>
      <c r="E7" s="565">
        <v>6.5219047619047608</v>
      </c>
      <c r="F7" s="565">
        <v>4.5910000000000002</v>
      </c>
      <c r="G7" s="565">
        <v>4.996818181818182</v>
      </c>
      <c r="H7" s="565">
        <v>4.8773913043478272</v>
      </c>
      <c r="I7" s="565">
        <v>7.5423809523809515</v>
      </c>
      <c r="J7" s="565">
        <v>11.186818181818181</v>
      </c>
      <c r="K7" s="565">
        <v>13.95318181818182</v>
      </c>
      <c r="L7" s="565">
        <v>13.815714285714286</v>
      </c>
      <c r="M7" s="605">
        <v>16.288181818181819</v>
      </c>
    </row>
    <row r="8" spans="1:13" x14ac:dyDescent="0.25">
      <c r="A8" s="457" t="s">
        <v>558</v>
      </c>
      <c r="B8" s="606">
        <v>11.69</v>
      </c>
      <c r="C8" s="606">
        <v>9.8623999999999992</v>
      </c>
      <c r="D8" s="606">
        <v>8.5980645161290354</v>
      </c>
      <c r="E8" s="606">
        <v>7.3833333333333346</v>
      </c>
      <c r="F8" s="606">
        <v>5.3861290322580651</v>
      </c>
      <c r="G8" s="606">
        <v>6.492333333333332</v>
      </c>
      <c r="H8" s="606">
        <v>6.4412903225806453</v>
      </c>
      <c r="I8" s="606">
        <v>9.3896774193548378</v>
      </c>
      <c r="J8" s="606">
        <v>11.421000000000001</v>
      </c>
      <c r="K8" s="606">
        <v>13.416451612903225</v>
      </c>
      <c r="L8" s="606">
        <v>14.375999999999999</v>
      </c>
      <c r="M8" s="606">
        <v>18.203548387096777</v>
      </c>
    </row>
    <row r="9" spans="1:13" x14ac:dyDescent="0.25">
      <c r="M9" s="165" t="s">
        <v>559</v>
      </c>
    </row>
    <row r="10" spans="1:13" x14ac:dyDescent="0.25">
      <c r="A10" s="46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3.8" x14ac:dyDescent="0.25"/>
  <cols>
    <col min="1" max="1" width="19.796875" style="1" customWidth="1"/>
    <col min="2" max="2" width="11" style="1"/>
    <col min="3" max="3" width="12.09765625" style="1" customWidth="1"/>
    <col min="4" max="4" width="11" style="1"/>
    <col min="5" max="5" width="12.09765625" style="1" customWidth="1"/>
    <col min="6" max="6" width="11" style="1"/>
    <col min="7" max="7" width="12.09765625" style="1" customWidth="1"/>
    <col min="8" max="9" width="10.59765625" style="1" customWidth="1"/>
    <col min="10" max="16384" width="11" style="1"/>
  </cols>
  <sheetData>
    <row r="1" spans="1:71" s="16" customFormat="1" ht="13.2" x14ac:dyDescent="0.25">
      <c r="A1" s="15" t="s">
        <v>39</v>
      </c>
    </row>
    <row r="2" spans="1:71" s="13" customFormat="1" ht="15.6" x14ac:dyDescent="0.3">
      <c r="A2" s="12"/>
      <c r="B2" s="255"/>
      <c r="H2" s="257"/>
      <c r="I2" s="256" t="s">
        <v>152</v>
      </c>
    </row>
    <row r="3" spans="1:71" s="69" customFormat="1" ht="13.2" x14ac:dyDescent="0.25">
      <c r="A3" s="70"/>
      <c r="B3" s="826">
        <f>INDICE!A3</f>
        <v>44166</v>
      </c>
      <c r="C3" s="827">
        <v>41671</v>
      </c>
      <c r="D3" s="826">
        <f>DATE(YEAR(B3),MONTH(B3)-1,1)</f>
        <v>44136</v>
      </c>
      <c r="E3" s="827"/>
      <c r="F3" s="826">
        <f>DATE(YEAR(B3)-1,MONTH(B3),1)</f>
        <v>43800</v>
      </c>
      <c r="G3" s="827"/>
      <c r="H3" s="773" t="s">
        <v>432</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658">
        <f>D3</f>
        <v>44136</v>
      </c>
      <c r="I4" s="293">
        <f>F3</f>
        <v>43800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376</v>
      </c>
      <c r="B5" s="247">
        <v>5668</v>
      </c>
      <c r="C5" s="462">
        <v>33.976741397913919</v>
      </c>
      <c r="D5" s="247">
        <v>5842</v>
      </c>
      <c r="E5" s="462">
        <v>33.082280989863527</v>
      </c>
      <c r="F5" s="247">
        <v>6334</v>
      </c>
      <c r="G5" s="462">
        <v>37.368731563421832</v>
      </c>
      <c r="H5" s="662">
        <v>-2.9784320438206091</v>
      </c>
      <c r="I5" s="253">
        <v>-10.514682664982633</v>
      </c>
      <c r="K5" s="252"/>
    </row>
    <row r="6" spans="1:71" s="13" customFormat="1" ht="15" x14ac:dyDescent="0.25">
      <c r="A6" s="16" t="s">
        <v>118</v>
      </c>
      <c r="B6" s="247">
        <v>11014</v>
      </c>
      <c r="C6" s="462">
        <v>66.023258602086074</v>
      </c>
      <c r="D6" s="247">
        <v>11817</v>
      </c>
      <c r="E6" s="462">
        <v>66.91771901013648</v>
      </c>
      <c r="F6" s="247">
        <v>10616</v>
      </c>
      <c r="G6" s="462">
        <v>62.631268436578168</v>
      </c>
      <c r="H6" s="253">
        <v>-6.7952949141067949</v>
      </c>
      <c r="I6" s="253">
        <v>3.7490580256217028</v>
      </c>
      <c r="K6" s="252"/>
    </row>
    <row r="7" spans="1:71" s="69" customFormat="1" ht="13.2" x14ac:dyDescent="0.25">
      <c r="A7" s="76" t="s">
        <v>115</v>
      </c>
      <c r="B7" s="77">
        <v>16682</v>
      </c>
      <c r="C7" s="78">
        <v>100</v>
      </c>
      <c r="D7" s="77">
        <v>17659</v>
      </c>
      <c r="E7" s="78">
        <v>100</v>
      </c>
      <c r="F7" s="77">
        <v>16950</v>
      </c>
      <c r="G7" s="78">
        <v>100</v>
      </c>
      <c r="H7" s="78">
        <v>-5.5325896143609494</v>
      </c>
      <c r="I7" s="665">
        <v>-1.5811209439528024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223</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9" customFormat="1" ht="13.2" x14ac:dyDescent="0.25">
      <c r="A9" s="460" t="s">
        <v>508</v>
      </c>
      <c r="B9" s="250"/>
      <c r="C9" s="251"/>
      <c r="D9" s="250"/>
      <c r="E9" s="250"/>
      <c r="F9" s="250"/>
      <c r="G9" s="250"/>
      <c r="H9" s="250"/>
      <c r="I9" s="250"/>
      <c r="J9" s="250"/>
      <c r="K9" s="250"/>
      <c r="L9" s="250"/>
    </row>
    <row r="10" spans="1:71" x14ac:dyDescent="0.25">
      <c r="A10" s="461" t="s">
        <v>474</v>
      </c>
    </row>
    <row r="11" spans="1:71" x14ac:dyDescent="0.25">
      <c r="A11" s="460" t="s">
        <v>547</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heetViews>
  <sheetFormatPr baseColWidth="10" defaultColWidth="11" defaultRowHeight="13.8" x14ac:dyDescent="0.25"/>
  <cols>
    <col min="1" max="1" width="26.5" style="1" customWidth="1"/>
    <col min="2" max="2" width="9.59765625" style="1" customWidth="1"/>
    <col min="3" max="3" width="12.09765625" style="1" customWidth="1"/>
    <col min="4" max="4" width="9.59765625" style="1" customWidth="1"/>
    <col min="5" max="5" width="12.09765625" style="1" customWidth="1"/>
    <col min="6" max="6" width="9.59765625" style="1" customWidth="1"/>
    <col min="7" max="7" width="12.09765625" style="1" customWidth="1"/>
    <col min="8" max="9" width="11" style="1" customWidth="1"/>
    <col min="10" max="16384" width="11" style="1"/>
  </cols>
  <sheetData>
    <row r="1" spans="1:71" s="16" customFormat="1" ht="13.2" x14ac:dyDescent="0.25">
      <c r="A1" s="15" t="s">
        <v>41</v>
      </c>
    </row>
    <row r="2" spans="1:71" s="13" customFormat="1" ht="15.6" x14ac:dyDescent="0.3">
      <c r="A2" s="12"/>
      <c r="B2" s="255"/>
      <c r="H2" s="257"/>
      <c r="I2" s="256" t="s">
        <v>152</v>
      </c>
    </row>
    <row r="3" spans="1:71" s="69" customFormat="1" ht="13.2" x14ac:dyDescent="0.25">
      <c r="A3" s="70"/>
      <c r="B3" s="826">
        <f>INDICE!A3</f>
        <v>44166</v>
      </c>
      <c r="C3" s="827">
        <v>41671</v>
      </c>
      <c r="D3" s="826">
        <f>DATE(YEAR(B3),MONTH(B3)-1,1)</f>
        <v>44136</v>
      </c>
      <c r="E3" s="827"/>
      <c r="F3" s="826">
        <f>DATE(YEAR(B3)-1,MONTH(B3),1)</f>
        <v>43800</v>
      </c>
      <c r="G3" s="827"/>
      <c r="H3" s="773" t="s">
        <v>432</v>
      </c>
      <c r="I3" s="77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8" t="s">
        <v>47</v>
      </c>
      <c r="C4" s="188" t="s">
        <v>107</v>
      </c>
      <c r="D4" s="188" t="s">
        <v>47</v>
      </c>
      <c r="E4" s="188" t="s">
        <v>107</v>
      </c>
      <c r="F4" s="188" t="s">
        <v>47</v>
      </c>
      <c r="G4" s="188" t="s">
        <v>107</v>
      </c>
      <c r="H4" s="293">
        <f>D3</f>
        <v>44136</v>
      </c>
      <c r="I4" s="293">
        <f>F3</f>
        <v>43800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54" t="s">
        <v>476</v>
      </c>
      <c r="B5" s="247">
        <v>6203</v>
      </c>
      <c r="C5" s="462">
        <v>36.114526633718185</v>
      </c>
      <c r="D5" s="247">
        <v>6206</v>
      </c>
      <c r="E5" s="462">
        <v>36.158179534498259</v>
      </c>
      <c r="F5" s="247">
        <v>6224</v>
      </c>
      <c r="G5" s="462">
        <v>38.564985990801027</v>
      </c>
      <c r="H5" s="96">
        <v>-4.8340315823396714E-2</v>
      </c>
      <c r="I5" s="408">
        <v>-0.33740359897172234</v>
      </c>
      <c r="K5" s="252"/>
    </row>
    <row r="6" spans="1:71" s="13" customFormat="1" ht="15" x14ac:dyDescent="0.25">
      <c r="A6" s="16" t="s">
        <v>530</v>
      </c>
      <c r="B6" s="247">
        <v>10972.913899999989</v>
      </c>
      <c r="C6" s="462">
        <v>63.885473366281808</v>
      </c>
      <c r="D6" s="247">
        <v>10957.474709999989</v>
      </c>
      <c r="E6" s="462">
        <v>63.841820465501755</v>
      </c>
      <c r="F6" s="247">
        <v>9914.9919900000004</v>
      </c>
      <c r="G6" s="462">
        <v>61.435014009198973</v>
      </c>
      <c r="H6" s="408">
        <v>0.14090098684790081</v>
      </c>
      <c r="I6" s="408">
        <v>10.669921983466859</v>
      </c>
      <c r="K6" s="252"/>
    </row>
    <row r="7" spans="1:71" s="69" customFormat="1" ht="13.2" x14ac:dyDescent="0.25">
      <c r="A7" s="76" t="s">
        <v>115</v>
      </c>
      <c r="B7" s="77">
        <v>17175.913899999989</v>
      </c>
      <c r="C7" s="78">
        <v>100</v>
      </c>
      <c r="D7" s="77">
        <v>17163.474709999988</v>
      </c>
      <c r="E7" s="78">
        <v>100</v>
      </c>
      <c r="F7" s="77">
        <v>16138.99199</v>
      </c>
      <c r="G7" s="78">
        <v>100</v>
      </c>
      <c r="H7" s="78">
        <v>7.2474776874600425E-2</v>
      </c>
      <c r="I7" s="78">
        <v>6.4249484146375631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50"/>
      <c r="I8" s="165" t="s">
        <v>125</v>
      </c>
      <c r="J8" s="13"/>
      <c r="K8" s="252"/>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5">
      <c r="A9" s="460" t="s">
        <v>508</v>
      </c>
    </row>
    <row r="10" spans="1:71" x14ac:dyDescent="0.25">
      <c r="A10" s="460" t="s">
        <v>474</v>
      </c>
    </row>
    <row r="11" spans="1:71" x14ac:dyDescent="0.25">
      <c r="A11" s="446" t="s">
        <v>547</v>
      </c>
    </row>
  </sheetData>
  <mergeCells count="4">
    <mergeCell ref="B3:C3"/>
    <mergeCell ref="D3:E3"/>
    <mergeCell ref="F3:G3"/>
    <mergeCell ref="H3:I3"/>
  </mergeCells>
  <conditionalFormatting sqref="H5">
    <cfRule type="cellIs" dxfId="1" priority="1" operator="between">
      <formula>-0.5</formula>
      <formula>0.5</formula>
    </cfRule>
    <cfRule type="cellIs" dxfId="0" priority="2" operator="between">
      <formula>0</formula>
      <formula>0.49</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3.8" x14ac:dyDescent="0.25"/>
  <cols>
    <col min="1" max="1" width="11" style="1" customWidth="1"/>
    <col min="2" max="2" width="11" style="1"/>
    <col min="3" max="3" width="10.59765625" style="1" customWidth="1"/>
    <col min="4" max="4" width="11" style="1"/>
    <col min="5" max="5" width="13.296875" style="1" customWidth="1"/>
    <col min="6" max="6" width="11" style="1"/>
    <col min="7" max="7" width="11.796875" style="1" customWidth="1"/>
    <col min="8" max="8" width="11" style="1"/>
    <col min="9" max="9" width="11.796875" style="1" customWidth="1"/>
    <col min="10" max="16384" width="11" style="1"/>
  </cols>
  <sheetData>
    <row r="1" spans="1:9" x14ac:dyDescent="0.25">
      <c r="A1" s="816" t="s">
        <v>517</v>
      </c>
      <c r="B1" s="816"/>
      <c r="C1" s="816"/>
      <c r="D1" s="816"/>
      <c r="E1" s="816"/>
      <c r="F1" s="816"/>
    </row>
    <row r="2" spans="1:9" x14ac:dyDescent="0.25">
      <c r="A2" s="817"/>
      <c r="B2" s="817"/>
      <c r="C2" s="817"/>
      <c r="D2" s="817"/>
      <c r="E2" s="817"/>
      <c r="F2" s="817"/>
      <c r="I2" s="165" t="s">
        <v>475</v>
      </c>
    </row>
    <row r="3" spans="1:9" x14ac:dyDescent="0.25">
      <c r="A3" s="261"/>
      <c r="B3" s="263"/>
      <c r="C3" s="263"/>
      <c r="D3" s="782">
        <f>INDICE!A3</f>
        <v>44166</v>
      </c>
      <c r="E3" s="782">
        <v>41671</v>
      </c>
      <c r="F3" s="782">
        <f>DATE(YEAR(D3),MONTH(D3)-1,1)</f>
        <v>44136</v>
      </c>
      <c r="G3" s="782"/>
      <c r="H3" s="785">
        <f>DATE(YEAR(D3)-1,MONTH(D3),1)</f>
        <v>43800</v>
      </c>
      <c r="I3" s="785"/>
    </row>
    <row r="4" spans="1:9" x14ac:dyDescent="0.25">
      <c r="A4" s="225"/>
      <c r="B4" s="226"/>
      <c r="C4" s="226"/>
      <c r="D4" s="82" t="s">
        <v>379</v>
      </c>
      <c r="E4" s="188" t="s">
        <v>107</v>
      </c>
      <c r="F4" s="82" t="s">
        <v>379</v>
      </c>
      <c r="G4" s="188" t="s">
        <v>107</v>
      </c>
      <c r="H4" s="82" t="s">
        <v>379</v>
      </c>
      <c r="I4" s="188" t="s">
        <v>107</v>
      </c>
    </row>
    <row r="5" spans="1:9" x14ac:dyDescent="0.25">
      <c r="A5" s="566" t="s">
        <v>378</v>
      </c>
      <c r="B5" s="170"/>
      <c r="C5" s="170"/>
      <c r="D5" s="408">
        <v>102.5724030037547</v>
      </c>
      <c r="E5" s="465">
        <v>100</v>
      </c>
      <c r="F5" s="408">
        <v>108.53617021276595</v>
      </c>
      <c r="G5" s="465">
        <v>100</v>
      </c>
      <c r="H5" s="408">
        <v>105.19943609022556</v>
      </c>
      <c r="I5" s="465">
        <v>100</v>
      </c>
    </row>
    <row r="6" spans="1:9" x14ac:dyDescent="0.25">
      <c r="A6" s="607" t="s">
        <v>472</v>
      </c>
      <c r="B6" s="170"/>
      <c r="C6" s="170"/>
      <c r="D6" s="408">
        <v>62.494899874843554</v>
      </c>
      <c r="E6" s="465">
        <v>60.927596551048822</v>
      </c>
      <c r="F6" s="408">
        <v>68.439330413016265</v>
      </c>
      <c r="G6" s="465">
        <v>63.056702921111984</v>
      </c>
      <c r="H6" s="408">
        <v>64.976315789473688</v>
      </c>
      <c r="I6" s="465">
        <v>61.764889817228649</v>
      </c>
    </row>
    <row r="7" spans="1:9" x14ac:dyDescent="0.25">
      <c r="A7" s="607" t="s">
        <v>473</v>
      </c>
      <c r="B7" s="170"/>
      <c r="C7" s="170"/>
      <c r="D7" s="408">
        <v>40.077503128911133</v>
      </c>
      <c r="E7" s="465">
        <v>39.072403448951157</v>
      </c>
      <c r="F7" s="408">
        <v>40.096839799749688</v>
      </c>
      <c r="G7" s="465">
        <v>36.943297078888016</v>
      </c>
      <c r="H7" s="408">
        <v>40.22312030075188</v>
      </c>
      <c r="I7" s="465">
        <v>38.235110182771358</v>
      </c>
    </row>
    <row r="8" spans="1:9" x14ac:dyDescent="0.25">
      <c r="A8" s="567" t="s">
        <v>644</v>
      </c>
      <c r="B8" s="260"/>
      <c r="C8" s="260"/>
      <c r="D8" s="458">
        <v>90</v>
      </c>
      <c r="E8" s="466"/>
      <c r="F8" s="458">
        <v>90</v>
      </c>
      <c r="G8" s="466"/>
      <c r="H8" s="458">
        <v>90</v>
      </c>
      <c r="I8" s="466"/>
    </row>
    <row r="9" spans="1:9" x14ac:dyDescent="0.25">
      <c r="B9" s="133"/>
      <c r="C9" s="133"/>
      <c r="D9" s="133"/>
      <c r="E9" s="232"/>
      <c r="I9" s="165" t="s">
        <v>223</v>
      </c>
    </row>
    <row r="10" spans="1:9" x14ac:dyDescent="0.25">
      <c r="A10" s="415" t="s">
        <v>593</v>
      </c>
      <c r="B10" s="258"/>
      <c r="C10" s="258"/>
      <c r="D10" s="258"/>
      <c r="E10" s="258"/>
      <c r="F10" s="258"/>
      <c r="G10" s="258"/>
      <c r="H10" s="258"/>
      <c r="I10" s="258"/>
    </row>
    <row r="11" spans="1:9" x14ac:dyDescent="0.25">
      <c r="A11" s="415" t="s">
        <v>568</v>
      </c>
      <c r="B11" s="258"/>
      <c r="C11" s="258"/>
      <c r="D11" s="258"/>
      <c r="E11" s="258"/>
      <c r="F11" s="258"/>
      <c r="G11" s="258"/>
      <c r="H11" s="258"/>
      <c r="I11" s="258"/>
    </row>
    <row r="12" spans="1:9" x14ac:dyDescent="0.25">
      <c r="A12" s="258"/>
      <c r="B12" s="258"/>
      <c r="C12" s="258"/>
      <c r="D12" s="258"/>
      <c r="E12" s="258"/>
      <c r="F12" s="258"/>
      <c r="G12" s="258"/>
      <c r="H12" s="258"/>
      <c r="I12" s="258"/>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3.8" x14ac:dyDescent="0.25"/>
  <cols>
    <col min="1" max="1" width="14.296875" customWidth="1"/>
    <col min="2" max="3" width="11.796875" customWidth="1"/>
    <col min="4" max="5" width="12.5" customWidth="1"/>
    <col min="6" max="7" width="15.09765625" customWidth="1"/>
    <col min="8" max="9" width="10.296875" customWidth="1"/>
    <col min="10" max="38" width="11" style="1"/>
  </cols>
  <sheetData>
    <row r="1" spans="1:40" x14ac:dyDescent="0.25">
      <c r="A1" s="816" t="s">
        <v>476</v>
      </c>
      <c r="B1" s="816"/>
      <c r="C1" s="816"/>
      <c r="D1" s="816"/>
      <c r="E1" s="262"/>
      <c r="F1" s="1"/>
      <c r="G1" s="1"/>
      <c r="H1" s="1"/>
      <c r="I1" s="1"/>
    </row>
    <row r="2" spans="1:40" ht="15" x14ac:dyDescent="0.25">
      <c r="A2" s="816"/>
      <c r="B2" s="816"/>
      <c r="C2" s="816"/>
      <c r="D2" s="816"/>
      <c r="E2" s="262"/>
      <c r="F2" s="1"/>
      <c r="G2" s="216"/>
      <c r="H2" s="257"/>
      <c r="I2" s="256" t="s">
        <v>152</v>
      </c>
    </row>
    <row r="3" spans="1:40" x14ac:dyDescent="0.25">
      <c r="A3" s="261"/>
      <c r="B3" s="826">
        <f>INDICE!A3</f>
        <v>44166</v>
      </c>
      <c r="C3" s="827">
        <v>41671</v>
      </c>
      <c r="D3" s="826">
        <f>DATE(YEAR(B3),MONTH(B3)-1,1)</f>
        <v>44136</v>
      </c>
      <c r="E3" s="827"/>
      <c r="F3" s="826">
        <f>DATE(YEAR(B3)-1,MONTH(B3),1)</f>
        <v>43800</v>
      </c>
      <c r="G3" s="827"/>
      <c r="H3" s="773" t="s">
        <v>432</v>
      </c>
      <c r="I3" s="773"/>
    </row>
    <row r="4" spans="1:40" x14ac:dyDescent="0.25">
      <c r="A4" s="225"/>
      <c r="B4" s="188" t="s">
        <v>47</v>
      </c>
      <c r="C4" s="188" t="s">
        <v>107</v>
      </c>
      <c r="D4" s="188" t="s">
        <v>47</v>
      </c>
      <c r="E4" s="188" t="s">
        <v>107</v>
      </c>
      <c r="F4" s="188" t="s">
        <v>47</v>
      </c>
      <c r="G4" s="188" t="s">
        <v>107</v>
      </c>
      <c r="H4" s="293">
        <f>D3</f>
        <v>44136</v>
      </c>
      <c r="I4" s="293">
        <f>F3</f>
        <v>43800</v>
      </c>
    </row>
    <row r="5" spans="1:40" x14ac:dyDescent="0.25">
      <c r="A5" s="566" t="s">
        <v>48</v>
      </c>
      <c r="B5" s="246">
        <v>436</v>
      </c>
      <c r="C5" s="253">
        <v>7.0288570046751566</v>
      </c>
      <c r="D5" s="246">
        <v>436</v>
      </c>
      <c r="E5" s="253">
        <v>7.0254592330003227</v>
      </c>
      <c r="F5" s="246">
        <v>416</v>
      </c>
      <c r="G5" s="253">
        <v>6.6838046272493568</v>
      </c>
      <c r="H5" s="408">
        <v>0</v>
      </c>
      <c r="I5" s="408">
        <v>4.8076923076923075</v>
      </c>
    </row>
    <row r="6" spans="1:40" x14ac:dyDescent="0.25">
      <c r="A6" s="607" t="s">
        <v>49</v>
      </c>
      <c r="B6" s="246">
        <v>336</v>
      </c>
      <c r="C6" s="253">
        <v>5.4167338384652588</v>
      </c>
      <c r="D6" s="246">
        <v>337</v>
      </c>
      <c r="E6" s="253">
        <v>5.4302288108282308</v>
      </c>
      <c r="F6" s="246">
        <v>337</v>
      </c>
      <c r="G6" s="253">
        <v>5.4145244215938302</v>
      </c>
      <c r="H6" s="408">
        <v>-0.29673590504451036</v>
      </c>
      <c r="I6" s="408">
        <v>-0.29673590504451036</v>
      </c>
    </row>
    <row r="7" spans="1:40" x14ac:dyDescent="0.25">
      <c r="A7" s="607" t="s">
        <v>123</v>
      </c>
      <c r="B7" s="246">
        <v>3416</v>
      </c>
      <c r="C7" s="253">
        <v>55.070127357730122</v>
      </c>
      <c r="D7" s="246">
        <v>3417</v>
      </c>
      <c r="E7" s="253">
        <v>55.059619722848851</v>
      </c>
      <c r="F7" s="246">
        <v>3388</v>
      </c>
      <c r="G7" s="253">
        <v>54.434447300771204</v>
      </c>
      <c r="H7" s="96">
        <v>-2.9265437518290898E-2</v>
      </c>
      <c r="I7" s="191">
        <v>0.82644628099173556</v>
      </c>
    </row>
    <row r="8" spans="1:40" x14ac:dyDescent="0.25">
      <c r="A8" s="607" t="s">
        <v>124</v>
      </c>
      <c r="B8" s="246">
        <v>93</v>
      </c>
      <c r="C8" s="253">
        <v>1.4992745445752056</v>
      </c>
      <c r="D8" s="246">
        <v>93</v>
      </c>
      <c r="E8" s="253">
        <v>1.498549790525298</v>
      </c>
      <c r="F8" s="246">
        <v>93</v>
      </c>
      <c r="G8" s="253">
        <v>1.494215938303342</v>
      </c>
      <c r="H8" s="408">
        <v>0</v>
      </c>
      <c r="I8" s="408">
        <v>0</v>
      </c>
    </row>
    <row r="9" spans="1:40" x14ac:dyDescent="0.25">
      <c r="A9" s="567" t="s">
        <v>377</v>
      </c>
      <c r="B9" s="458">
        <v>1922</v>
      </c>
      <c r="C9" s="463">
        <v>30.985007254554247</v>
      </c>
      <c r="D9" s="458">
        <v>1923</v>
      </c>
      <c r="E9" s="463">
        <v>30.986142442797295</v>
      </c>
      <c r="F9" s="458">
        <v>1990</v>
      </c>
      <c r="G9" s="463">
        <v>31.973007712082264</v>
      </c>
      <c r="H9" s="464">
        <v>-5.2002080083203325E-2</v>
      </c>
      <c r="I9" s="464">
        <v>-3.4170854271356785</v>
      </c>
    </row>
    <row r="10" spans="1:40" s="69" customFormat="1" x14ac:dyDescent="0.25">
      <c r="A10" s="76" t="s">
        <v>115</v>
      </c>
      <c r="B10" s="77">
        <v>6203</v>
      </c>
      <c r="C10" s="259">
        <v>100</v>
      </c>
      <c r="D10" s="77">
        <v>6206</v>
      </c>
      <c r="E10" s="259">
        <v>100</v>
      </c>
      <c r="F10" s="77">
        <v>6224</v>
      </c>
      <c r="G10" s="259">
        <v>100</v>
      </c>
      <c r="H10" s="665">
        <v>-4.8340315823396714E-2</v>
      </c>
      <c r="I10" s="78">
        <v>-0.33740359897172234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5">
      <c r="A11" s="1"/>
      <c r="B11" s="133"/>
      <c r="C11" s="133"/>
      <c r="D11" s="133"/>
      <c r="E11" s="133"/>
      <c r="F11" s="1"/>
      <c r="G11" s="1"/>
      <c r="H11" s="1"/>
      <c r="I11" s="165" t="s">
        <v>223</v>
      </c>
    </row>
    <row r="12" spans="1:40" s="249" customFormat="1" ht="13.2" x14ac:dyDescent="0.25">
      <c r="A12" s="461" t="s">
        <v>508</v>
      </c>
      <c r="B12" s="250"/>
      <c r="C12" s="250"/>
      <c r="D12" s="251"/>
      <c r="E12" s="251"/>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row>
    <row r="13" spans="1:40" x14ac:dyDescent="0.25">
      <c r="A13" s="133" t="s">
        <v>474</v>
      </c>
      <c r="B13" s="258"/>
      <c r="C13" s="258"/>
      <c r="D13" s="258"/>
      <c r="E13" s="258"/>
      <c r="F13" s="258"/>
      <c r="G13" s="258"/>
      <c r="H13" s="258"/>
      <c r="I13" s="258"/>
    </row>
    <row r="14" spans="1:40" x14ac:dyDescent="0.25">
      <c r="A14" s="446" t="s">
        <v>546</v>
      </c>
      <c r="B14" s="258"/>
      <c r="C14" s="258"/>
      <c r="D14" s="258"/>
      <c r="E14" s="258"/>
      <c r="F14" s="258"/>
      <c r="G14" s="258"/>
      <c r="H14" s="258"/>
      <c r="I14" s="258"/>
    </row>
    <row r="15" spans="1:40" s="1" customFormat="1" x14ac:dyDescent="0.25"/>
    <row r="16" spans="1:4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mergeCells count="5">
    <mergeCell ref="A1:D2"/>
    <mergeCell ref="H3:I3"/>
    <mergeCell ref="B3:C3"/>
    <mergeCell ref="D3:E3"/>
    <mergeCell ref="F3:G3"/>
  </mergeCells>
  <conditionalFormatting sqref="H5:I6 H8:I9">
    <cfRule type="cellIs" dxfId="4" priority="15" operator="equal">
      <formula>0</formula>
    </cfRule>
  </conditionalFormatting>
  <conditionalFormatting sqref="H7">
    <cfRule type="cellIs" dxfId="3" priority="1" operator="between">
      <formula>-0.5</formula>
      <formula>0.5</formula>
    </cfRule>
    <cfRule type="cellIs" dxfId="2"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3.2" x14ac:dyDescent="0.25"/>
  <cols>
    <col min="1" max="1" width="30.09765625" style="233" customWidth="1"/>
    <col min="2" max="2" width="11" style="233"/>
    <col min="3" max="3" width="11.59765625" style="233" customWidth="1"/>
    <col min="4" max="4" width="11" style="233"/>
    <col min="5" max="5" width="11.59765625" style="233" customWidth="1"/>
    <col min="6" max="6" width="11" style="233"/>
    <col min="7" max="7" width="11.59765625" style="233" customWidth="1"/>
    <col min="8" max="9" width="10.5" style="233" customWidth="1"/>
    <col min="10" max="12" width="11" style="233"/>
    <col min="13" max="47" width="11" style="11"/>
    <col min="48" max="16384" width="11" style="233"/>
  </cols>
  <sheetData>
    <row r="1" spans="1:47" x14ac:dyDescent="0.25">
      <c r="A1" s="816" t="s">
        <v>40</v>
      </c>
      <c r="B1" s="816"/>
      <c r="C1" s="816"/>
      <c r="D1" s="11"/>
      <c r="E1" s="11"/>
      <c r="F1" s="11"/>
      <c r="G1" s="11"/>
      <c r="H1" s="11"/>
      <c r="I1" s="11"/>
      <c r="J1" s="11"/>
      <c r="K1" s="11"/>
      <c r="L1" s="11"/>
    </row>
    <row r="2" spans="1:47" x14ac:dyDescent="0.25">
      <c r="A2" s="816"/>
      <c r="B2" s="816"/>
      <c r="C2" s="816"/>
      <c r="D2" s="267"/>
      <c r="E2" s="11"/>
      <c r="F2" s="11"/>
      <c r="H2" s="11"/>
      <c r="I2" s="11"/>
      <c r="J2" s="11"/>
      <c r="K2" s="11"/>
    </row>
    <row r="3" spans="1:47" x14ac:dyDescent="0.25">
      <c r="A3" s="266"/>
      <c r="B3" s="11"/>
      <c r="C3" s="11"/>
      <c r="D3" s="11"/>
      <c r="E3" s="11"/>
      <c r="F3" s="11"/>
      <c r="G3" s="11"/>
      <c r="H3" s="234"/>
      <c r="I3" s="256" t="s">
        <v>510</v>
      </c>
      <c r="J3" s="11"/>
      <c r="K3" s="11"/>
      <c r="L3" s="11"/>
    </row>
    <row r="4" spans="1:47" x14ac:dyDescent="0.25">
      <c r="A4" s="11"/>
      <c r="B4" s="826">
        <f>INDICE!A3</f>
        <v>44166</v>
      </c>
      <c r="C4" s="827">
        <v>41671</v>
      </c>
      <c r="D4" s="826">
        <f>DATE(YEAR(B4),MONTH(B4)-1,1)</f>
        <v>44136</v>
      </c>
      <c r="E4" s="827"/>
      <c r="F4" s="826">
        <f>DATE(YEAR(B4)-1,MONTH(B4),1)</f>
        <v>43800</v>
      </c>
      <c r="G4" s="827"/>
      <c r="H4" s="773" t="s">
        <v>432</v>
      </c>
      <c r="I4" s="773"/>
      <c r="J4" s="11"/>
      <c r="K4" s="11"/>
      <c r="L4" s="11"/>
    </row>
    <row r="5" spans="1:47" x14ac:dyDescent="0.25">
      <c r="A5" s="266"/>
      <c r="B5" s="188" t="s">
        <v>54</v>
      </c>
      <c r="C5" s="188" t="s">
        <v>107</v>
      </c>
      <c r="D5" s="188" t="s">
        <v>54</v>
      </c>
      <c r="E5" s="188" t="s">
        <v>107</v>
      </c>
      <c r="F5" s="188" t="s">
        <v>54</v>
      </c>
      <c r="G5" s="188" t="s">
        <v>107</v>
      </c>
      <c r="H5" s="293">
        <f>D4</f>
        <v>44136</v>
      </c>
      <c r="I5" s="293">
        <f>F4</f>
        <v>43800</v>
      </c>
      <c r="J5" s="11"/>
      <c r="K5" s="11"/>
      <c r="L5" s="11"/>
    </row>
    <row r="6" spans="1:47" ht="15" customHeight="1" x14ac:dyDescent="0.25">
      <c r="A6" s="11" t="s">
        <v>382</v>
      </c>
      <c r="B6" s="236">
        <v>10181.14256</v>
      </c>
      <c r="C6" s="235">
        <v>27.098322384850565</v>
      </c>
      <c r="D6" s="236">
        <v>9148.8265900000006</v>
      </c>
      <c r="E6" s="235">
        <v>22.635355776329742</v>
      </c>
      <c r="F6" s="236">
        <v>16009.502450000002</v>
      </c>
      <c r="G6" s="235">
        <v>34.695026424675781</v>
      </c>
      <c r="H6" s="235">
        <v>11.283588773322673</v>
      </c>
      <c r="I6" s="235">
        <v>-36.405627896324795</v>
      </c>
      <c r="J6" s="11"/>
      <c r="K6" s="11"/>
      <c r="L6" s="11"/>
    </row>
    <row r="7" spans="1:47" x14ac:dyDescent="0.25">
      <c r="A7" s="265" t="s">
        <v>381</v>
      </c>
      <c r="B7" s="236">
        <v>27389.974999999999</v>
      </c>
      <c r="C7" s="235">
        <v>72.901677615149438</v>
      </c>
      <c r="D7" s="236">
        <v>31269.476000000002</v>
      </c>
      <c r="E7" s="235">
        <v>77.364644223670254</v>
      </c>
      <c r="F7" s="236">
        <v>30134.006000000001</v>
      </c>
      <c r="G7" s="235">
        <v>65.304973575324226</v>
      </c>
      <c r="H7" s="713">
        <v>-12.406670965640753</v>
      </c>
      <c r="I7" s="713">
        <v>-9.1060942909482474</v>
      </c>
      <c r="J7" s="11"/>
      <c r="K7" s="11"/>
      <c r="L7" s="11"/>
    </row>
    <row r="8" spans="1:47" x14ac:dyDescent="0.25">
      <c r="A8" s="177" t="s">
        <v>115</v>
      </c>
      <c r="B8" s="178">
        <v>37571.117559999999</v>
      </c>
      <c r="C8" s="179">
        <v>100</v>
      </c>
      <c r="D8" s="178">
        <v>40418.302590000007</v>
      </c>
      <c r="E8" s="179">
        <v>100</v>
      </c>
      <c r="F8" s="178">
        <v>46143.508450000001</v>
      </c>
      <c r="G8" s="179">
        <v>100</v>
      </c>
      <c r="H8" s="78">
        <v>-7.0442963893897845</v>
      </c>
      <c r="I8" s="78">
        <v>-18.577674689146882</v>
      </c>
      <c r="J8" s="236"/>
      <c r="K8" s="11"/>
    </row>
    <row r="9" spans="1:47" s="249" customFormat="1" x14ac:dyDescent="0.25">
      <c r="A9" s="11"/>
      <c r="B9" s="11"/>
      <c r="C9" s="11"/>
      <c r="D9" s="11"/>
      <c r="E9" s="11"/>
      <c r="F9" s="11"/>
      <c r="H9" s="11"/>
      <c r="I9" s="165" t="s">
        <v>223</v>
      </c>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row>
    <row r="10" spans="1:47" x14ac:dyDescent="0.25">
      <c r="A10" s="461" t="s">
        <v>508</v>
      </c>
      <c r="B10" s="250"/>
      <c r="C10" s="251"/>
      <c r="D10" s="250"/>
      <c r="E10" s="250"/>
      <c r="F10" s="250"/>
      <c r="G10" s="250"/>
      <c r="H10" s="11"/>
      <c r="I10" s="11"/>
      <c r="J10" s="11"/>
      <c r="K10" s="11"/>
      <c r="L10" s="11"/>
    </row>
    <row r="11" spans="1:47" x14ac:dyDescent="0.25">
      <c r="A11" s="133" t="s">
        <v>509</v>
      </c>
      <c r="B11" s="11"/>
      <c r="C11" s="264"/>
      <c r="D11" s="11"/>
      <c r="E11" s="11"/>
      <c r="F11" s="11"/>
      <c r="G11" s="11"/>
      <c r="H11" s="11"/>
      <c r="I11" s="11"/>
      <c r="J11" s="11"/>
      <c r="K11" s="11"/>
      <c r="L11" s="11"/>
    </row>
    <row r="12" spans="1:47" x14ac:dyDescent="0.25">
      <c r="A12" s="133" t="s">
        <v>474</v>
      </c>
      <c r="B12" s="11"/>
      <c r="C12" s="11"/>
      <c r="D12" s="11"/>
      <c r="E12" s="11"/>
      <c r="F12" s="11"/>
      <c r="G12" s="11"/>
      <c r="H12" s="11"/>
      <c r="I12" s="11"/>
      <c r="J12" s="11"/>
      <c r="K12" s="11"/>
      <c r="L12" s="11"/>
    </row>
    <row r="13" spans="1:47" x14ac:dyDescent="0.25">
      <c r="A13" s="11"/>
      <c r="B13" s="11"/>
      <c r="C13" s="11"/>
      <c r="D13" s="236"/>
      <c r="E13" s="11"/>
      <c r="F13" s="11"/>
      <c r="G13" s="11"/>
      <c r="H13" s="11"/>
      <c r="I13" s="11"/>
      <c r="J13" s="11"/>
      <c r="K13" s="11"/>
      <c r="L13" s="11"/>
    </row>
    <row r="14" spans="1:47" x14ac:dyDescent="0.25">
      <c r="A14" s="11"/>
      <c r="B14" s="716"/>
      <c r="C14" s="11"/>
      <c r="D14" s="236"/>
      <c r="E14" s="236"/>
      <c r="F14" s="649"/>
      <c r="G14" s="11"/>
      <c r="H14" s="11"/>
      <c r="I14" s="11"/>
      <c r="J14" s="11"/>
      <c r="K14" s="11"/>
      <c r="L14" s="11"/>
    </row>
    <row r="15" spans="1:47" x14ac:dyDescent="0.25">
      <c r="A15" s="11"/>
      <c r="B15" s="236"/>
      <c r="C15" s="11"/>
      <c r="D15" s="11"/>
      <c r="E15" s="11"/>
      <c r="F15" s="11"/>
      <c r="G15" s="11"/>
      <c r="H15" s="11"/>
      <c r="I15" s="11"/>
      <c r="J15" s="11"/>
      <c r="K15" s="11"/>
      <c r="L15" s="11"/>
    </row>
    <row r="16" spans="1:47" s="11" customFormat="1" x14ac:dyDescent="0.25"/>
    <row r="17" spans="2:13" s="11" customFormat="1" x14ac:dyDescent="0.25">
      <c r="B17" s="236"/>
    </row>
    <row r="18" spans="2:13" s="11" customFormat="1" x14ac:dyDescent="0.25">
      <c r="B18" s="236"/>
    </row>
    <row r="19" spans="2:13" s="11" customFormat="1" x14ac:dyDescent="0.25">
      <c r="M19" s="11" t="s">
        <v>380</v>
      </c>
    </row>
    <row r="20" spans="2:13" s="11" customFormat="1" x14ac:dyDescent="0.25"/>
    <row r="21" spans="2:13" s="11" customFormat="1" x14ac:dyDescent="0.25">
      <c r="C21" s="236"/>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3.8" x14ac:dyDescent="0.25"/>
  <cols>
    <col min="1" max="1" width="22" customWidth="1"/>
    <col min="2" max="2" width="14.09765625" customWidth="1"/>
    <col min="5" max="5" width="18.796875" customWidth="1"/>
    <col min="6" max="6" width="12.796875" customWidth="1"/>
    <col min="8" max="47" width="11" style="1"/>
  </cols>
  <sheetData>
    <row r="1" spans="1:7" x14ac:dyDescent="0.25">
      <c r="A1" s="828" t="s">
        <v>1</v>
      </c>
      <c r="B1" s="828"/>
      <c r="C1" s="828"/>
      <c r="D1" s="828"/>
      <c r="E1" s="268"/>
      <c r="F1" s="268"/>
      <c r="G1" s="269"/>
    </row>
    <row r="2" spans="1:7" x14ac:dyDescent="0.25">
      <c r="A2" s="828"/>
      <c r="B2" s="828"/>
      <c r="C2" s="828"/>
      <c r="D2" s="828"/>
      <c r="E2" s="269"/>
      <c r="F2" s="269"/>
      <c r="G2" s="269"/>
    </row>
    <row r="3" spans="1:7" x14ac:dyDescent="0.25">
      <c r="A3" s="414"/>
      <c r="B3" s="414"/>
      <c r="C3" s="414"/>
      <c r="D3" s="269"/>
      <c r="E3" s="269"/>
      <c r="F3" s="269"/>
      <c r="G3" s="269"/>
    </row>
    <row r="4" spans="1:7" x14ac:dyDescent="0.25">
      <c r="A4" s="268" t="s">
        <v>383</v>
      </c>
      <c r="B4" s="269"/>
      <c r="C4" s="269"/>
      <c r="D4" s="269"/>
      <c r="E4" s="269"/>
      <c r="F4" s="269"/>
      <c r="G4" s="269"/>
    </row>
    <row r="5" spans="1:7" x14ac:dyDescent="0.25">
      <c r="A5" s="270"/>
      <c r="B5" s="270" t="s">
        <v>384</v>
      </c>
      <c r="C5" s="270" t="s">
        <v>385</v>
      </c>
      <c r="D5" s="270" t="s">
        <v>386</v>
      </c>
      <c r="E5" s="270" t="s">
        <v>387</v>
      </c>
      <c r="F5" s="270" t="s">
        <v>54</v>
      </c>
      <c r="G5" s="269"/>
    </row>
    <row r="6" spans="1:7" ht="15.6" x14ac:dyDescent="0.25">
      <c r="A6" s="271" t="s">
        <v>384</v>
      </c>
      <c r="B6" s="272">
        <v>1</v>
      </c>
      <c r="C6" s="272">
        <v>238.8</v>
      </c>
      <c r="D6" s="272">
        <v>0.23880000000000001</v>
      </c>
      <c r="E6" s="273" t="s">
        <v>388</v>
      </c>
      <c r="F6" s="273">
        <v>0.27779999999999999</v>
      </c>
      <c r="G6" s="269"/>
    </row>
    <row r="7" spans="1:7" ht="15.6" x14ac:dyDescent="0.25">
      <c r="A7" s="268" t="s">
        <v>385</v>
      </c>
      <c r="B7" s="274" t="s">
        <v>389</v>
      </c>
      <c r="C7" s="269">
        <v>1</v>
      </c>
      <c r="D7" s="275" t="s">
        <v>390</v>
      </c>
      <c r="E7" s="275" t="s">
        <v>391</v>
      </c>
      <c r="F7" s="274" t="s">
        <v>392</v>
      </c>
      <c r="G7" s="269"/>
    </row>
    <row r="8" spans="1:7" ht="15.6" x14ac:dyDescent="0.25">
      <c r="A8" s="268" t="s">
        <v>386</v>
      </c>
      <c r="B8" s="274">
        <v>4.1867999999999999</v>
      </c>
      <c r="C8" s="275" t="s">
        <v>393</v>
      </c>
      <c r="D8" s="269">
        <v>1</v>
      </c>
      <c r="E8" s="275" t="s">
        <v>394</v>
      </c>
      <c r="F8" s="274">
        <v>1.163</v>
      </c>
      <c r="G8" s="269"/>
    </row>
    <row r="9" spans="1:7" ht="15.6" x14ac:dyDescent="0.25">
      <c r="A9" s="268" t="s">
        <v>387</v>
      </c>
      <c r="B9" s="274" t="s">
        <v>395</v>
      </c>
      <c r="C9" s="275" t="s">
        <v>396</v>
      </c>
      <c r="D9" s="275" t="s">
        <v>397</v>
      </c>
      <c r="E9" s="274">
        <v>1</v>
      </c>
      <c r="F9" s="276">
        <v>11630</v>
      </c>
      <c r="G9" s="269"/>
    </row>
    <row r="10" spans="1:7" ht="15.6" x14ac:dyDescent="0.25">
      <c r="A10" s="277" t="s">
        <v>54</v>
      </c>
      <c r="B10" s="278">
        <v>3.6</v>
      </c>
      <c r="C10" s="278">
        <v>860</v>
      </c>
      <c r="D10" s="278">
        <v>0.86</v>
      </c>
      <c r="E10" s="279" t="s">
        <v>398</v>
      </c>
      <c r="F10" s="278">
        <v>1</v>
      </c>
      <c r="G10" s="269"/>
    </row>
    <row r="11" spans="1:7" x14ac:dyDescent="0.25">
      <c r="A11" s="268"/>
      <c r="B11" s="269"/>
      <c r="C11" s="269"/>
      <c r="D11" s="269"/>
      <c r="E11" s="274"/>
      <c r="F11" s="269"/>
      <c r="G11" s="269"/>
    </row>
    <row r="12" spans="1:7" x14ac:dyDescent="0.25">
      <c r="A12" s="268"/>
      <c r="B12" s="269"/>
      <c r="C12" s="269"/>
      <c r="D12" s="269"/>
      <c r="E12" s="274"/>
      <c r="F12" s="269"/>
      <c r="G12" s="269"/>
    </row>
    <row r="13" spans="1:7" x14ac:dyDescent="0.25">
      <c r="A13" s="268" t="s">
        <v>399</v>
      </c>
      <c r="B13" s="269"/>
      <c r="C13" s="269"/>
      <c r="D13" s="269"/>
      <c r="E13" s="269"/>
      <c r="F13" s="269"/>
      <c r="G13" s="269"/>
    </row>
    <row r="14" spans="1:7" x14ac:dyDescent="0.25">
      <c r="A14" s="270"/>
      <c r="B14" s="280" t="s">
        <v>400</v>
      </c>
      <c r="C14" s="270" t="s">
        <v>401</v>
      </c>
      <c r="D14" s="270" t="s">
        <v>402</v>
      </c>
      <c r="E14" s="270" t="s">
        <v>403</v>
      </c>
      <c r="F14" s="270" t="s">
        <v>404</v>
      </c>
      <c r="G14" s="269"/>
    </row>
    <row r="15" spans="1:7" x14ac:dyDescent="0.25">
      <c r="A15" s="271" t="s">
        <v>400</v>
      </c>
      <c r="B15" s="272">
        <v>1</v>
      </c>
      <c r="C15" s="272">
        <v>2.3810000000000001E-2</v>
      </c>
      <c r="D15" s="272">
        <v>0.13370000000000001</v>
      </c>
      <c r="E15" s="272">
        <v>3.7850000000000001</v>
      </c>
      <c r="F15" s="272">
        <v>3.8E-3</v>
      </c>
      <c r="G15" s="269"/>
    </row>
    <row r="16" spans="1:7" x14ac:dyDescent="0.25">
      <c r="A16" s="268" t="s">
        <v>401</v>
      </c>
      <c r="B16" s="269">
        <v>42</v>
      </c>
      <c r="C16" s="269">
        <v>1</v>
      </c>
      <c r="D16" s="269">
        <v>5.6150000000000002</v>
      </c>
      <c r="E16" s="269">
        <v>159</v>
      </c>
      <c r="F16" s="269">
        <v>0.159</v>
      </c>
      <c r="G16" s="269"/>
    </row>
    <row r="17" spans="1:7" x14ac:dyDescent="0.25">
      <c r="A17" s="268" t="s">
        <v>402</v>
      </c>
      <c r="B17" s="269">
        <v>7.48</v>
      </c>
      <c r="C17" s="269">
        <v>0.17810000000000001</v>
      </c>
      <c r="D17" s="269">
        <v>1</v>
      </c>
      <c r="E17" s="269">
        <v>28.3</v>
      </c>
      <c r="F17" s="269">
        <v>2.8299999999999999E-2</v>
      </c>
      <c r="G17" s="269"/>
    </row>
    <row r="18" spans="1:7" x14ac:dyDescent="0.25">
      <c r="A18" s="268" t="s">
        <v>403</v>
      </c>
      <c r="B18" s="269">
        <v>0.26419999999999999</v>
      </c>
      <c r="C18" s="269">
        <v>6.3E-3</v>
      </c>
      <c r="D18" s="269">
        <v>3.5299999999999998E-2</v>
      </c>
      <c r="E18" s="269">
        <v>1</v>
      </c>
      <c r="F18" s="269">
        <v>1E-3</v>
      </c>
      <c r="G18" s="269"/>
    </row>
    <row r="19" spans="1:7" x14ac:dyDescent="0.25">
      <c r="A19" s="277" t="s">
        <v>404</v>
      </c>
      <c r="B19" s="278">
        <v>264.2</v>
      </c>
      <c r="C19" s="278">
        <v>6.2889999999999997</v>
      </c>
      <c r="D19" s="278">
        <v>35.314700000000002</v>
      </c>
      <c r="E19" s="281">
        <v>1000</v>
      </c>
      <c r="F19" s="278">
        <v>1</v>
      </c>
      <c r="G19" s="269"/>
    </row>
    <row r="20" spans="1:7" x14ac:dyDescent="0.25">
      <c r="A20" s="269"/>
      <c r="B20" s="269"/>
      <c r="C20" s="269"/>
      <c r="D20" s="269"/>
      <c r="E20" s="269"/>
      <c r="F20" s="269"/>
      <c r="G20" s="269"/>
    </row>
    <row r="21" spans="1:7" x14ac:dyDescent="0.25">
      <c r="A21" s="269"/>
      <c r="B21" s="269"/>
      <c r="C21" s="269"/>
      <c r="D21" s="269"/>
      <c r="E21" s="269"/>
      <c r="F21" s="269"/>
      <c r="G21" s="269"/>
    </row>
    <row r="22" spans="1:7" x14ac:dyDescent="0.25">
      <c r="A22" s="268" t="s">
        <v>405</v>
      </c>
      <c r="B22" s="269"/>
      <c r="C22" s="269"/>
      <c r="D22" s="269"/>
      <c r="E22" s="269"/>
      <c r="F22" s="269"/>
      <c r="G22" s="269"/>
    </row>
    <row r="23" spans="1:7" x14ac:dyDescent="0.25">
      <c r="A23" s="282" t="s">
        <v>274</v>
      </c>
      <c r="B23" s="282"/>
      <c r="C23" s="282"/>
      <c r="D23" s="282"/>
      <c r="E23" s="282"/>
      <c r="F23" s="282"/>
      <c r="G23" s="269"/>
    </row>
    <row r="24" spans="1:7" x14ac:dyDescent="0.25">
      <c r="A24" s="829" t="s">
        <v>406</v>
      </c>
      <c r="B24" s="829"/>
      <c r="C24" s="829"/>
      <c r="D24" s="830" t="s">
        <v>407</v>
      </c>
      <c r="E24" s="830"/>
      <c r="F24" s="830"/>
      <c r="G24" s="269"/>
    </row>
    <row r="25" spans="1:7" x14ac:dyDescent="0.25">
      <c r="A25" s="269"/>
      <c r="B25" s="269"/>
      <c r="C25" s="269"/>
      <c r="D25" s="269"/>
      <c r="E25" s="269"/>
      <c r="F25" s="269"/>
      <c r="G25" s="269"/>
    </row>
    <row r="26" spans="1:7" x14ac:dyDescent="0.25">
      <c r="A26" s="269"/>
      <c r="B26" s="269"/>
      <c r="C26" s="269"/>
      <c r="D26" s="269"/>
      <c r="E26" s="269"/>
      <c r="F26" s="269"/>
      <c r="G26" s="269"/>
    </row>
    <row r="27" spans="1:7" x14ac:dyDescent="0.25">
      <c r="A27" s="6" t="s">
        <v>408</v>
      </c>
      <c r="B27" s="269"/>
      <c r="C27" s="6"/>
      <c r="D27" s="268" t="s">
        <v>409</v>
      </c>
      <c r="E27" s="269"/>
      <c r="F27" s="269"/>
      <c r="G27" s="269"/>
    </row>
    <row r="28" spans="1:7" ht="15.6" x14ac:dyDescent="0.25">
      <c r="A28" s="280" t="s">
        <v>274</v>
      </c>
      <c r="B28" s="270" t="s">
        <v>411</v>
      </c>
      <c r="C28" s="3"/>
      <c r="D28" s="271" t="s">
        <v>110</v>
      </c>
      <c r="E28" s="272"/>
      <c r="F28" s="273" t="s">
        <v>412</v>
      </c>
      <c r="G28" s="269"/>
    </row>
    <row r="29" spans="1:7" x14ac:dyDescent="0.25">
      <c r="A29" s="283" t="s">
        <v>569</v>
      </c>
      <c r="B29" s="284" t="s">
        <v>416</v>
      </c>
      <c r="C29" s="3"/>
      <c r="D29" s="277" t="s">
        <v>377</v>
      </c>
      <c r="E29" s="278"/>
      <c r="F29" s="279" t="s">
        <v>417</v>
      </c>
      <c r="G29" s="269"/>
    </row>
    <row r="30" spans="1:7" x14ac:dyDescent="0.25">
      <c r="A30" s="65" t="s">
        <v>570</v>
      </c>
      <c r="B30" s="285" t="s">
        <v>418</v>
      </c>
      <c r="C30" s="269"/>
      <c r="D30" s="269"/>
      <c r="E30" s="269"/>
      <c r="F30" s="269"/>
      <c r="G30" s="269"/>
    </row>
    <row r="31" spans="1:7" x14ac:dyDescent="0.25">
      <c r="A31" s="269"/>
      <c r="B31" s="269"/>
      <c r="C31" s="269"/>
      <c r="D31" s="269"/>
      <c r="E31" s="269"/>
      <c r="F31" s="269"/>
      <c r="G31" s="269"/>
    </row>
    <row r="32" spans="1:7" x14ac:dyDescent="0.25">
      <c r="A32" s="269"/>
      <c r="B32" s="269"/>
      <c r="C32" s="269"/>
      <c r="D32" s="269"/>
      <c r="E32" s="269"/>
      <c r="F32" s="269"/>
      <c r="G32" s="269"/>
    </row>
    <row r="33" spans="1:7" x14ac:dyDescent="0.25">
      <c r="A33" s="268" t="s">
        <v>410</v>
      </c>
      <c r="B33" s="269"/>
      <c r="C33" s="269"/>
      <c r="D33" s="269"/>
      <c r="E33" s="268" t="s">
        <v>419</v>
      </c>
      <c r="F33" s="269"/>
      <c r="G33" s="269"/>
    </row>
    <row r="34" spans="1:7" ht="15.6" x14ac:dyDescent="0.25">
      <c r="A34" s="282" t="s">
        <v>413</v>
      </c>
      <c r="B34" s="282" t="s">
        <v>414</v>
      </c>
      <c r="C34" s="282" t="s">
        <v>415</v>
      </c>
      <c r="D34" s="269"/>
      <c r="E34" s="270"/>
      <c r="F34" s="270" t="s">
        <v>420</v>
      </c>
      <c r="G34" s="269"/>
    </row>
    <row r="35" spans="1:7" x14ac:dyDescent="0.25">
      <c r="A35" s="1"/>
      <c r="B35" s="1"/>
      <c r="C35" s="1"/>
      <c r="D35" s="1"/>
      <c r="E35" s="271" t="s">
        <v>421</v>
      </c>
      <c r="F35" s="286">
        <v>11.6</v>
      </c>
      <c r="G35" s="269"/>
    </row>
    <row r="36" spans="1:7" x14ac:dyDescent="0.25">
      <c r="A36" s="1"/>
      <c r="B36" s="1"/>
      <c r="C36" s="1"/>
      <c r="D36" s="1"/>
      <c r="E36" s="268" t="s">
        <v>48</v>
      </c>
      <c r="F36" s="286">
        <v>8.5299999999999994</v>
      </c>
      <c r="G36" s="269"/>
    </row>
    <row r="37" spans="1:7" ht="14.25" customHeight="1" x14ac:dyDescent="0.25">
      <c r="A37" s="1"/>
      <c r="B37" s="1"/>
      <c r="C37" s="1"/>
      <c r="D37" s="1"/>
      <c r="E37" s="268" t="s">
        <v>49</v>
      </c>
      <c r="F37" s="286">
        <v>7.88</v>
      </c>
      <c r="G37" s="269"/>
    </row>
    <row r="38" spans="1:7" ht="14.25" customHeight="1" x14ac:dyDescent="0.25">
      <c r="A38" s="1"/>
      <c r="B38" s="1"/>
      <c r="C38" s="1"/>
      <c r="D38" s="1"/>
      <c r="E38" s="613" t="s">
        <v>422</v>
      </c>
      <c r="F38" s="286">
        <v>7.93</v>
      </c>
      <c r="G38" s="269"/>
    </row>
    <row r="39" spans="1:7" x14ac:dyDescent="0.25">
      <c r="A39" s="1"/>
      <c r="B39" s="1"/>
      <c r="C39" s="1"/>
      <c r="D39" s="1"/>
      <c r="E39" s="268" t="s">
        <v>123</v>
      </c>
      <c r="F39" s="286">
        <v>7.46</v>
      </c>
      <c r="G39" s="269"/>
    </row>
    <row r="40" spans="1:7" x14ac:dyDescent="0.25">
      <c r="A40" s="1"/>
      <c r="B40" s="1"/>
      <c r="C40" s="1"/>
      <c r="D40" s="1"/>
      <c r="E40" s="268" t="s">
        <v>124</v>
      </c>
      <c r="F40" s="286">
        <v>6.66</v>
      </c>
      <c r="G40" s="269"/>
    </row>
    <row r="41" spans="1:7" x14ac:dyDescent="0.25">
      <c r="A41" s="1"/>
      <c r="B41" s="1"/>
      <c r="C41" s="1"/>
      <c r="D41" s="1"/>
      <c r="E41" s="277" t="s">
        <v>423</v>
      </c>
      <c r="F41" s="287">
        <v>8</v>
      </c>
      <c r="G41" s="269"/>
    </row>
    <row r="42" spans="1:7" x14ac:dyDescent="0.25">
      <c r="A42" s="269"/>
      <c r="B42" s="269"/>
      <c r="C42" s="269"/>
      <c r="D42" s="269"/>
      <c r="E42" s="269"/>
      <c r="F42" s="269"/>
      <c r="G42" s="269"/>
    </row>
    <row r="43" spans="1:7" x14ac:dyDescent="0.25">
      <c r="A43" s="288" t="s">
        <v>581</v>
      </c>
      <c r="B43" s="269"/>
      <c r="C43" s="269"/>
      <c r="D43" s="269"/>
      <c r="E43" s="269"/>
      <c r="F43" s="269"/>
      <c r="G43" s="269"/>
    </row>
    <row r="44" spans="1:7" x14ac:dyDescent="0.25">
      <c r="A44" s="1" t="s">
        <v>582</v>
      </c>
      <c r="B44" s="269"/>
      <c r="C44" s="269"/>
      <c r="D44" s="269"/>
      <c r="E44" s="269"/>
      <c r="F44" s="269"/>
      <c r="G44" s="269"/>
    </row>
    <row r="45" spans="1:7" x14ac:dyDescent="0.25">
      <c r="A45" s="269"/>
      <c r="B45" s="269"/>
      <c r="C45" s="269"/>
      <c r="D45" s="269"/>
      <c r="E45" s="269"/>
      <c r="F45" s="269"/>
      <c r="G45" s="269"/>
    </row>
    <row r="46" spans="1:7" x14ac:dyDescent="0.25">
      <c r="A46" s="288" t="s">
        <v>424</v>
      </c>
      <c r="B46" s="1"/>
      <c r="C46" s="1"/>
      <c r="D46" s="1"/>
      <c r="E46" s="1"/>
      <c r="F46" s="1"/>
      <c r="G46" s="1"/>
    </row>
    <row r="47" spans="1:7" ht="14.25" customHeight="1" x14ac:dyDescent="0.25">
      <c r="A47" s="831" t="s">
        <v>634</v>
      </c>
      <c r="B47" s="831"/>
      <c r="C47" s="831"/>
      <c r="D47" s="831"/>
      <c r="E47" s="831"/>
      <c r="F47" s="831"/>
      <c r="G47" s="831"/>
    </row>
    <row r="48" spans="1:7" x14ac:dyDescent="0.25">
      <c r="A48" s="831"/>
      <c r="B48" s="831"/>
      <c r="C48" s="831"/>
      <c r="D48" s="831"/>
      <c r="E48" s="831"/>
      <c r="F48" s="831"/>
      <c r="G48" s="831"/>
    </row>
    <row r="49" spans="1:200" x14ac:dyDescent="0.25">
      <c r="A49" s="831"/>
      <c r="B49" s="831"/>
      <c r="C49" s="831"/>
      <c r="D49" s="831"/>
      <c r="E49" s="831"/>
      <c r="F49" s="831"/>
      <c r="G49" s="831"/>
    </row>
    <row r="50" spans="1:200" x14ac:dyDescent="0.25">
      <c r="A50" s="288" t="s">
        <v>425</v>
      </c>
      <c r="B50" s="1"/>
      <c r="C50" s="1"/>
      <c r="D50" s="1"/>
      <c r="E50" s="1"/>
      <c r="F50" s="1"/>
      <c r="G50" s="1"/>
    </row>
    <row r="51" spans="1:200" x14ac:dyDescent="0.25">
      <c r="A51" s="1" t="s">
        <v>575</v>
      </c>
      <c r="B51" s="1"/>
      <c r="C51" s="1"/>
      <c r="D51" s="1"/>
      <c r="E51" s="1"/>
      <c r="F51" s="1"/>
      <c r="G51" s="1"/>
    </row>
    <row r="52" spans="1:200" x14ac:dyDescent="0.25">
      <c r="A52" s="1" t="s">
        <v>586</v>
      </c>
      <c r="B52" s="1"/>
      <c r="C52" s="1"/>
      <c r="D52" s="1"/>
      <c r="E52" s="1"/>
      <c r="F52" s="1"/>
      <c r="G52" s="1"/>
    </row>
    <row r="53" spans="1:200" x14ac:dyDescent="0.25">
      <c r="A53" s="1" t="s">
        <v>576</v>
      </c>
      <c r="B53" s="1"/>
      <c r="C53" s="1"/>
      <c r="D53" s="1"/>
      <c r="E53" s="1"/>
      <c r="F53" s="1"/>
      <c r="G53" s="1"/>
    </row>
    <row r="54" spans="1:200" x14ac:dyDescent="0.25">
      <c r="A54" s="1"/>
      <c r="B54" s="1"/>
      <c r="C54" s="1"/>
      <c r="D54" s="1"/>
      <c r="E54" s="1"/>
      <c r="F54" s="1"/>
      <c r="G54" s="1"/>
    </row>
    <row r="55" spans="1:200" x14ac:dyDescent="0.25">
      <c r="A55" s="288" t="s">
        <v>426</v>
      </c>
      <c r="B55" s="1"/>
      <c r="C55" s="1"/>
      <c r="D55" s="1"/>
      <c r="E55" s="1"/>
      <c r="F55" s="1"/>
      <c r="G55" s="1"/>
    </row>
    <row r="56" spans="1:200" ht="14.25" customHeight="1" x14ac:dyDescent="0.25">
      <c r="A56" s="831" t="s">
        <v>655</v>
      </c>
      <c r="B56" s="831"/>
      <c r="C56" s="831"/>
      <c r="D56" s="831"/>
      <c r="E56" s="831"/>
      <c r="F56" s="831"/>
      <c r="G56" s="83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5">
      <c r="A57" s="831"/>
      <c r="B57" s="831"/>
      <c r="C57" s="831"/>
      <c r="D57" s="831"/>
      <c r="E57" s="831"/>
      <c r="F57" s="831"/>
      <c r="G57" s="83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5">
      <c r="A58" s="831"/>
      <c r="B58" s="831"/>
      <c r="C58" s="831"/>
      <c r="D58" s="831"/>
      <c r="E58" s="831"/>
      <c r="F58" s="831"/>
      <c r="G58" s="83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5">
      <c r="A59" s="831"/>
      <c r="B59" s="831"/>
      <c r="C59" s="831"/>
      <c r="D59" s="831"/>
      <c r="E59" s="831"/>
      <c r="F59" s="831"/>
      <c r="G59" s="83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5">
      <c r="A60" s="831"/>
      <c r="B60" s="831"/>
      <c r="C60" s="831"/>
      <c r="D60" s="831"/>
      <c r="E60" s="831"/>
      <c r="F60" s="831"/>
      <c r="G60" s="831"/>
    </row>
    <row r="61" spans="1:200" x14ac:dyDescent="0.25">
      <c r="A61" s="288" t="s">
        <v>545</v>
      </c>
      <c r="B61" s="1"/>
      <c r="C61" s="1"/>
      <c r="D61" s="1"/>
      <c r="E61" s="1"/>
      <c r="F61" s="1"/>
      <c r="G61" s="1"/>
    </row>
    <row r="62" spans="1:200" x14ac:dyDescent="0.25">
      <c r="A62" s="1" t="s">
        <v>572</v>
      </c>
      <c r="B62" s="1"/>
      <c r="C62" s="1"/>
      <c r="D62" s="1"/>
      <c r="E62" s="1"/>
      <c r="F62" s="1"/>
      <c r="G62" s="1"/>
    </row>
    <row r="63" spans="1:200" x14ac:dyDescent="0.25">
      <c r="A63" s="1" t="s">
        <v>571</v>
      </c>
      <c r="B63" s="1"/>
      <c r="C63" s="1"/>
      <c r="D63" s="1"/>
      <c r="E63" s="1"/>
      <c r="F63" s="1"/>
      <c r="G63" s="1"/>
    </row>
    <row r="64" spans="1:200" x14ac:dyDescent="0.25">
      <c r="A64" s="1"/>
      <c r="B64" s="1"/>
      <c r="C64" s="1"/>
      <c r="D64" s="1"/>
      <c r="E64" s="1"/>
      <c r="F64" s="1"/>
      <c r="G64" s="1"/>
    </row>
    <row r="65" spans="1:7" x14ac:dyDescent="0.25">
      <c r="A65" s="288" t="s">
        <v>651</v>
      </c>
      <c r="B65" s="1"/>
      <c r="C65" s="1"/>
      <c r="D65" s="1"/>
      <c r="E65" s="1"/>
      <c r="F65" s="1"/>
      <c r="G65" s="1"/>
    </row>
    <row r="66" spans="1:7" x14ac:dyDescent="0.25">
      <c r="A66" s="1" t="s">
        <v>573</v>
      </c>
      <c r="B66" s="1"/>
      <c r="C66" s="1"/>
      <c r="D66" s="1"/>
      <c r="E66" s="1"/>
      <c r="F66" s="1"/>
      <c r="G66" s="1"/>
    </row>
    <row r="67" spans="1:7" x14ac:dyDescent="0.25">
      <c r="A67" s="1" t="s">
        <v>574</v>
      </c>
      <c r="B67" s="1"/>
      <c r="C67" s="1"/>
      <c r="D67" s="1"/>
      <c r="E67" s="1"/>
      <c r="F67" s="1"/>
      <c r="G67" s="1"/>
    </row>
    <row r="68" spans="1:7" x14ac:dyDescent="0.25">
      <c r="A68" s="1" t="s">
        <v>652</v>
      </c>
      <c r="B68" s="1"/>
      <c r="C68" s="1"/>
      <c r="D68" s="1"/>
      <c r="E68" s="1"/>
      <c r="F68" s="1"/>
      <c r="G68" s="1"/>
    </row>
    <row r="69" spans="1:7" s="1" customFormat="1" x14ac:dyDescent="0.25"/>
    <row r="70" spans="1:7" s="1" customFormat="1" x14ac:dyDescent="0.25"/>
    <row r="71" spans="1:7" s="1" customFormat="1" x14ac:dyDescent="0.25"/>
    <row r="72" spans="1:7" s="1" customFormat="1" x14ac:dyDescent="0.25"/>
    <row r="73" spans="1:7" s="1" customFormat="1" x14ac:dyDescent="0.25"/>
    <row r="74" spans="1:7" s="1" customFormat="1" x14ac:dyDescent="0.25"/>
    <row r="75" spans="1:7" s="1" customFormat="1" x14ac:dyDescent="0.25"/>
    <row r="76" spans="1:7" s="1" customFormat="1" x14ac:dyDescent="0.25"/>
    <row r="77" spans="1:7" s="1" customFormat="1" x14ac:dyDescent="0.25"/>
    <row r="78" spans="1:7" s="1" customFormat="1" x14ac:dyDescent="0.25"/>
    <row r="79" spans="1:7" s="1" customFormat="1" x14ac:dyDescent="0.25"/>
    <row r="80" spans="1: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96875" defaultRowHeight="13.2" x14ac:dyDescent="0.25"/>
  <cols>
    <col min="1" max="1" width="11" style="18" customWidth="1"/>
    <col min="2" max="16384" width="11.296875" style="18"/>
  </cols>
  <sheetData>
    <row r="1" spans="1:18" s="3" customFormat="1" ht="13.8" thickTop="1" x14ac:dyDescent="0.25">
      <c r="A1" s="299" t="s">
        <v>435</v>
      </c>
      <c r="B1" s="581"/>
      <c r="C1" s="581"/>
      <c r="D1" s="581"/>
    </row>
    <row r="2" spans="1:18" x14ac:dyDescent="0.25">
      <c r="A2" s="582"/>
      <c r="B2" s="457"/>
      <c r="C2" s="457"/>
      <c r="D2" s="583"/>
    </row>
    <row r="3" spans="1:18" x14ac:dyDescent="0.25">
      <c r="A3" s="724"/>
      <c r="B3" s="724">
        <v>2018</v>
      </c>
      <c r="C3" s="724">
        <v>2019</v>
      </c>
      <c r="D3" s="724">
        <v>2020</v>
      </c>
    </row>
    <row r="4" spans="1:18" x14ac:dyDescent="0.25">
      <c r="A4" s="18" t="s">
        <v>127</v>
      </c>
      <c r="B4" s="585">
        <v>6.4800745930482448E-2</v>
      </c>
      <c r="C4" s="585">
        <v>3.3226964445838481</v>
      </c>
      <c r="D4" s="585">
        <v>-1.3768488717125162</v>
      </c>
      <c r="Q4" s="586"/>
      <c r="R4" s="586"/>
    </row>
    <row r="5" spans="1:18" x14ac:dyDescent="0.25">
      <c r="A5" s="18" t="s">
        <v>128</v>
      </c>
      <c r="B5" s="585">
        <v>0.77538939727717215</v>
      </c>
      <c r="C5" s="585">
        <v>2.6470666026134126</v>
      </c>
      <c r="D5" s="585">
        <v>-1.1886599178305761</v>
      </c>
    </row>
    <row r="6" spans="1:18" x14ac:dyDescent="0.25">
      <c r="A6" s="18" t="s">
        <v>129</v>
      </c>
      <c r="B6" s="585">
        <v>1.0528166707765787</v>
      </c>
      <c r="C6" s="585">
        <v>2.3285422576309296</v>
      </c>
      <c r="D6" s="585">
        <v>-2.4630117190418077</v>
      </c>
    </row>
    <row r="7" spans="1:18" x14ac:dyDescent="0.25">
      <c r="A7" s="18" t="s">
        <v>130</v>
      </c>
      <c r="B7" s="585">
        <v>1.683604646005544</v>
      </c>
      <c r="C7" s="585">
        <v>1.8848428877322794</v>
      </c>
      <c r="D7" s="585">
        <v>-6.2488148547173896</v>
      </c>
    </row>
    <row r="8" spans="1:18" x14ac:dyDescent="0.25">
      <c r="A8" s="18" t="s">
        <v>131</v>
      </c>
      <c r="B8" s="585">
        <v>1.3535829566820652</v>
      </c>
      <c r="C8" s="585">
        <v>2.1200999555098718</v>
      </c>
      <c r="D8" s="587">
        <v>-9.9159915339650802</v>
      </c>
    </row>
    <row r="9" spans="1:18" x14ac:dyDescent="0.25">
      <c r="A9" s="18" t="s">
        <v>132</v>
      </c>
      <c r="B9" s="585">
        <v>1.1873748163821478</v>
      </c>
      <c r="C9" s="585">
        <v>2.0107302758977568</v>
      </c>
      <c r="D9" s="587">
        <v>-11.729870193266615</v>
      </c>
    </row>
    <row r="10" spans="1:18" x14ac:dyDescent="0.25">
      <c r="A10" s="18" t="s">
        <v>133</v>
      </c>
      <c r="B10" s="585">
        <v>1.5356917664274834</v>
      </c>
      <c r="C10" s="585">
        <v>1.8819626440110828</v>
      </c>
      <c r="D10" s="587">
        <v>-13.404412208373227</v>
      </c>
    </row>
    <row r="11" spans="1:18" x14ac:dyDescent="0.25">
      <c r="A11" s="18" t="s">
        <v>134</v>
      </c>
      <c r="B11" s="585">
        <v>1.8210087664733843</v>
      </c>
      <c r="C11" s="585">
        <v>1.4509385133528634</v>
      </c>
      <c r="D11" s="587">
        <v>-14.653215336023051</v>
      </c>
    </row>
    <row r="12" spans="1:18" x14ac:dyDescent="0.25">
      <c r="A12" s="18" t="s">
        <v>135</v>
      </c>
      <c r="B12" s="585">
        <v>2.0735219121925117</v>
      </c>
      <c r="C12" s="585">
        <v>1.1615351583993072</v>
      </c>
      <c r="D12" s="587">
        <v>-15.611824121789743</v>
      </c>
    </row>
    <row r="13" spans="1:18" x14ac:dyDescent="0.25">
      <c r="A13" s="18" t="s">
        <v>136</v>
      </c>
      <c r="B13" s="585">
        <v>2.3080548720052012</v>
      </c>
      <c r="C13" s="585">
        <v>0.64639167810291975</v>
      </c>
      <c r="D13" s="587">
        <v>-16.800947912904363</v>
      </c>
    </row>
    <row r="14" spans="1:18" x14ac:dyDescent="0.25">
      <c r="A14" s="18" t="s">
        <v>137</v>
      </c>
      <c r="B14" s="585">
        <v>2.6469021703338158</v>
      </c>
      <c r="C14" s="585">
        <v>5.6968122184403405E-2</v>
      </c>
      <c r="D14" s="585">
        <v>-17.951303822959705</v>
      </c>
    </row>
    <row r="15" spans="1:18" x14ac:dyDescent="0.25">
      <c r="A15" s="457" t="s">
        <v>138</v>
      </c>
      <c r="B15" s="463">
        <v>2.7690078947321535</v>
      </c>
      <c r="C15" s="463">
        <v>-0.22378370638721862</v>
      </c>
      <c r="D15" s="463">
        <v>-18.53575394823309</v>
      </c>
    </row>
    <row r="16" spans="1:18" x14ac:dyDescent="0.25">
      <c r="A16" s="589"/>
      <c r="D16" s="79" t="s">
        <v>223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heetViews>
  <sheetFormatPr baseColWidth="10" defaultRowHeight="13.2" x14ac:dyDescent="0.25"/>
  <cols>
    <col min="1" max="1" width="27.296875" style="81" customWidth="1"/>
    <col min="2" max="2" width="9.296875" style="81" customWidth="1"/>
    <col min="3" max="3" width="12" style="81" customWidth="1"/>
    <col min="4" max="4" width="9.296875" style="81" customWidth="1"/>
    <col min="5" max="5" width="10.5" style="81" customWidth="1"/>
    <col min="6" max="6" width="9.296875" style="81" customWidth="1"/>
    <col min="7" max="7" width="10.59765625" style="81" customWidth="1"/>
    <col min="8" max="8" width="15.59765625" style="81" customWidth="1"/>
    <col min="9" max="9" width="11" style="81"/>
    <col min="10" max="10" width="10.796875" style="81" bestFit="1" customWidth="1"/>
    <col min="11" max="256" width="10" style="81"/>
    <col min="257" max="257" width="24" style="81" customWidth="1"/>
    <col min="258" max="260" width="8.09765625" style="81" bestFit="1" customWidth="1"/>
    <col min="261" max="261" width="7.5" style="81" bestFit="1" customWidth="1"/>
    <col min="262" max="262" width="8.09765625" style="81" bestFit="1" customWidth="1"/>
    <col min="263" max="263" width="7.5" style="81" bestFit="1" customWidth="1"/>
    <col min="264" max="264" width="10.796875" style="81" bestFit="1" customWidth="1"/>
    <col min="265" max="265" width="10" style="81"/>
    <col min="266" max="266" width="10.796875" style="81" bestFit="1" customWidth="1"/>
    <col min="267" max="512" width="10" style="81"/>
    <col min="513" max="513" width="24" style="81" customWidth="1"/>
    <col min="514" max="516" width="8.09765625" style="81" bestFit="1" customWidth="1"/>
    <col min="517" max="517" width="7.5" style="81" bestFit="1" customWidth="1"/>
    <col min="518" max="518" width="8.09765625" style="81" bestFit="1" customWidth="1"/>
    <col min="519" max="519" width="7.5" style="81" bestFit="1" customWidth="1"/>
    <col min="520" max="520" width="10.796875" style="81" bestFit="1" customWidth="1"/>
    <col min="521" max="521" width="10" style="81"/>
    <col min="522" max="522" width="10.796875" style="81" bestFit="1" customWidth="1"/>
    <col min="523" max="768" width="10" style="81"/>
    <col min="769" max="769" width="24" style="81" customWidth="1"/>
    <col min="770" max="772" width="8.09765625" style="81" bestFit="1" customWidth="1"/>
    <col min="773" max="773" width="7.5" style="81" bestFit="1" customWidth="1"/>
    <col min="774" max="774" width="8.09765625" style="81" bestFit="1" customWidth="1"/>
    <col min="775" max="775" width="7.5" style="81" bestFit="1" customWidth="1"/>
    <col min="776" max="776" width="10.796875" style="81" bestFit="1" customWidth="1"/>
    <col min="777" max="777" width="10" style="81"/>
    <col min="778" max="778" width="10.796875" style="81" bestFit="1" customWidth="1"/>
    <col min="779" max="1024" width="11" style="81"/>
    <col min="1025" max="1025" width="24" style="81" customWidth="1"/>
    <col min="1026" max="1028" width="8.09765625" style="81" bestFit="1" customWidth="1"/>
    <col min="1029" max="1029" width="7.5" style="81" bestFit="1" customWidth="1"/>
    <col min="1030" max="1030" width="8.09765625" style="81" bestFit="1" customWidth="1"/>
    <col min="1031" max="1031" width="7.5" style="81" bestFit="1" customWidth="1"/>
    <col min="1032" max="1032" width="10.796875" style="81" bestFit="1" customWidth="1"/>
    <col min="1033" max="1033" width="10" style="81"/>
    <col min="1034" max="1034" width="10.796875" style="81" bestFit="1" customWidth="1"/>
    <col min="1035" max="1280" width="10" style="81"/>
    <col min="1281" max="1281" width="24" style="81" customWidth="1"/>
    <col min="1282" max="1284" width="8.09765625" style="81" bestFit="1" customWidth="1"/>
    <col min="1285" max="1285" width="7.5" style="81" bestFit="1" customWidth="1"/>
    <col min="1286" max="1286" width="8.09765625" style="81" bestFit="1" customWidth="1"/>
    <col min="1287" max="1287" width="7.5" style="81" bestFit="1" customWidth="1"/>
    <col min="1288" max="1288" width="10.796875" style="81" bestFit="1" customWidth="1"/>
    <col min="1289" max="1289" width="10" style="81"/>
    <col min="1290" max="1290" width="10.796875" style="81" bestFit="1" customWidth="1"/>
    <col min="1291" max="1536" width="10" style="81"/>
    <col min="1537" max="1537" width="24" style="81" customWidth="1"/>
    <col min="1538" max="1540" width="8.09765625" style="81" bestFit="1" customWidth="1"/>
    <col min="1541" max="1541" width="7.5" style="81" bestFit="1" customWidth="1"/>
    <col min="1542" max="1542" width="8.09765625" style="81" bestFit="1" customWidth="1"/>
    <col min="1543" max="1543" width="7.5" style="81" bestFit="1" customWidth="1"/>
    <col min="1544" max="1544" width="10.796875" style="81" bestFit="1" customWidth="1"/>
    <col min="1545" max="1545" width="10" style="81"/>
    <col min="1546" max="1546" width="10.796875" style="81" bestFit="1" customWidth="1"/>
    <col min="1547" max="1792" width="10" style="81"/>
    <col min="1793" max="1793" width="24" style="81" customWidth="1"/>
    <col min="1794" max="1796" width="8.09765625" style="81" bestFit="1" customWidth="1"/>
    <col min="1797" max="1797" width="7.5" style="81" bestFit="1" customWidth="1"/>
    <col min="1798" max="1798" width="8.09765625" style="81" bestFit="1" customWidth="1"/>
    <col min="1799" max="1799" width="7.5" style="81" bestFit="1" customWidth="1"/>
    <col min="1800" max="1800" width="10.796875" style="81" bestFit="1" customWidth="1"/>
    <col min="1801" max="1801" width="10" style="81"/>
    <col min="1802" max="1802" width="10.796875" style="81" bestFit="1" customWidth="1"/>
    <col min="1803" max="2048" width="11" style="81"/>
    <col min="2049" max="2049" width="24" style="81" customWidth="1"/>
    <col min="2050" max="2052" width="8.09765625" style="81" bestFit="1" customWidth="1"/>
    <col min="2053" max="2053" width="7.5" style="81" bestFit="1" customWidth="1"/>
    <col min="2054" max="2054" width="8.09765625" style="81" bestFit="1" customWidth="1"/>
    <col min="2055" max="2055" width="7.5" style="81" bestFit="1" customWidth="1"/>
    <col min="2056" max="2056" width="10.796875" style="81" bestFit="1" customWidth="1"/>
    <col min="2057" max="2057" width="10" style="81"/>
    <col min="2058" max="2058" width="10.796875" style="81" bestFit="1" customWidth="1"/>
    <col min="2059" max="2304" width="10" style="81"/>
    <col min="2305" max="2305" width="24" style="81" customWidth="1"/>
    <col min="2306" max="2308" width="8.09765625" style="81" bestFit="1" customWidth="1"/>
    <col min="2309" max="2309" width="7.5" style="81" bestFit="1" customWidth="1"/>
    <col min="2310" max="2310" width="8.09765625" style="81" bestFit="1" customWidth="1"/>
    <col min="2311" max="2311" width="7.5" style="81" bestFit="1" customWidth="1"/>
    <col min="2312" max="2312" width="10.796875" style="81" bestFit="1" customWidth="1"/>
    <col min="2313" max="2313" width="10" style="81"/>
    <col min="2314" max="2314" width="10.796875" style="81" bestFit="1" customWidth="1"/>
    <col min="2315" max="2560" width="10" style="81"/>
    <col min="2561" max="2561" width="24" style="81" customWidth="1"/>
    <col min="2562" max="2564" width="8.09765625" style="81" bestFit="1" customWidth="1"/>
    <col min="2565" max="2565" width="7.5" style="81" bestFit="1" customWidth="1"/>
    <col min="2566" max="2566" width="8.09765625" style="81" bestFit="1" customWidth="1"/>
    <col min="2567" max="2567" width="7.5" style="81" bestFit="1" customWidth="1"/>
    <col min="2568" max="2568" width="10.796875" style="81" bestFit="1" customWidth="1"/>
    <col min="2569" max="2569" width="10" style="81"/>
    <col min="2570" max="2570" width="10.796875" style="81" bestFit="1" customWidth="1"/>
    <col min="2571" max="2816" width="10" style="81"/>
    <col min="2817" max="2817" width="24" style="81" customWidth="1"/>
    <col min="2818" max="2820" width="8.09765625" style="81" bestFit="1" customWidth="1"/>
    <col min="2821" max="2821" width="7.5" style="81" bestFit="1" customWidth="1"/>
    <col min="2822" max="2822" width="8.09765625" style="81" bestFit="1" customWidth="1"/>
    <col min="2823" max="2823" width="7.5" style="81" bestFit="1" customWidth="1"/>
    <col min="2824" max="2824" width="10.796875" style="81" bestFit="1" customWidth="1"/>
    <col min="2825" max="2825" width="10" style="81"/>
    <col min="2826" max="2826" width="10.796875" style="81" bestFit="1" customWidth="1"/>
    <col min="2827" max="3072" width="11" style="81"/>
    <col min="3073" max="3073" width="24" style="81" customWidth="1"/>
    <col min="3074" max="3076" width="8.09765625" style="81" bestFit="1" customWidth="1"/>
    <col min="3077" max="3077" width="7.5" style="81" bestFit="1" customWidth="1"/>
    <col min="3078" max="3078" width="8.09765625" style="81" bestFit="1" customWidth="1"/>
    <col min="3079" max="3079" width="7.5" style="81" bestFit="1" customWidth="1"/>
    <col min="3080" max="3080" width="10.796875" style="81" bestFit="1" customWidth="1"/>
    <col min="3081" max="3081" width="10" style="81"/>
    <col min="3082" max="3082" width="10.796875" style="81" bestFit="1" customWidth="1"/>
    <col min="3083" max="3328" width="10" style="81"/>
    <col min="3329" max="3329" width="24" style="81" customWidth="1"/>
    <col min="3330" max="3332" width="8.09765625" style="81" bestFit="1" customWidth="1"/>
    <col min="3333" max="3333" width="7.5" style="81" bestFit="1" customWidth="1"/>
    <col min="3334" max="3334" width="8.09765625" style="81" bestFit="1" customWidth="1"/>
    <col min="3335" max="3335" width="7.5" style="81" bestFit="1" customWidth="1"/>
    <col min="3336" max="3336" width="10.796875" style="81" bestFit="1" customWidth="1"/>
    <col min="3337" max="3337" width="10" style="81"/>
    <col min="3338" max="3338" width="10.796875" style="81" bestFit="1" customWidth="1"/>
    <col min="3339" max="3584" width="10" style="81"/>
    <col min="3585" max="3585" width="24" style="81" customWidth="1"/>
    <col min="3586" max="3588" width="8.09765625" style="81" bestFit="1" customWidth="1"/>
    <col min="3589" max="3589" width="7.5" style="81" bestFit="1" customWidth="1"/>
    <col min="3590" max="3590" width="8.09765625" style="81" bestFit="1" customWidth="1"/>
    <col min="3591" max="3591" width="7.5" style="81" bestFit="1" customWidth="1"/>
    <col min="3592" max="3592" width="10.796875" style="81" bestFit="1" customWidth="1"/>
    <col min="3593" max="3593" width="10" style="81"/>
    <col min="3594" max="3594" width="10.796875" style="81" bestFit="1" customWidth="1"/>
    <col min="3595" max="3840" width="10" style="81"/>
    <col min="3841" max="3841" width="24" style="81" customWidth="1"/>
    <col min="3842" max="3844" width="8.09765625" style="81" bestFit="1" customWidth="1"/>
    <col min="3845" max="3845" width="7.5" style="81" bestFit="1" customWidth="1"/>
    <col min="3846" max="3846" width="8.09765625" style="81" bestFit="1" customWidth="1"/>
    <col min="3847" max="3847" width="7.5" style="81" bestFit="1" customWidth="1"/>
    <col min="3848" max="3848" width="10.796875" style="81" bestFit="1" customWidth="1"/>
    <col min="3849" max="3849" width="10" style="81"/>
    <col min="3850" max="3850" width="10.796875" style="81" bestFit="1" customWidth="1"/>
    <col min="3851" max="4096" width="11" style="81"/>
    <col min="4097" max="4097" width="24" style="81" customWidth="1"/>
    <col min="4098" max="4100" width="8.09765625" style="81" bestFit="1" customWidth="1"/>
    <col min="4101" max="4101" width="7.5" style="81" bestFit="1" customWidth="1"/>
    <col min="4102" max="4102" width="8.09765625" style="81" bestFit="1" customWidth="1"/>
    <col min="4103" max="4103" width="7.5" style="81" bestFit="1" customWidth="1"/>
    <col min="4104" max="4104" width="10.796875" style="81" bestFit="1" customWidth="1"/>
    <col min="4105" max="4105" width="10" style="81"/>
    <col min="4106" max="4106" width="10.796875" style="81" bestFit="1" customWidth="1"/>
    <col min="4107" max="4352" width="10" style="81"/>
    <col min="4353" max="4353" width="24" style="81" customWidth="1"/>
    <col min="4354" max="4356" width="8.09765625" style="81" bestFit="1" customWidth="1"/>
    <col min="4357" max="4357" width="7.5" style="81" bestFit="1" customWidth="1"/>
    <col min="4358" max="4358" width="8.09765625" style="81" bestFit="1" customWidth="1"/>
    <col min="4359" max="4359" width="7.5" style="81" bestFit="1" customWidth="1"/>
    <col min="4360" max="4360" width="10.796875" style="81" bestFit="1" customWidth="1"/>
    <col min="4361" max="4361" width="10" style="81"/>
    <col min="4362" max="4362" width="10.796875" style="81" bestFit="1" customWidth="1"/>
    <col min="4363" max="4608" width="10" style="81"/>
    <col min="4609" max="4609" width="24" style="81" customWidth="1"/>
    <col min="4610" max="4612" width="8.09765625" style="81" bestFit="1" customWidth="1"/>
    <col min="4613" max="4613" width="7.5" style="81" bestFit="1" customWidth="1"/>
    <col min="4614" max="4614" width="8.09765625" style="81" bestFit="1" customWidth="1"/>
    <col min="4615" max="4615" width="7.5" style="81" bestFit="1" customWidth="1"/>
    <col min="4616" max="4616" width="10.796875" style="81" bestFit="1" customWidth="1"/>
    <col min="4617" max="4617" width="10" style="81"/>
    <col min="4618" max="4618" width="10.796875" style="81" bestFit="1" customWidth="1"/>
    <col min="4619" max="4864" width="10" style="81"/>
    <col min="4865" max="4865" width="24" style="81" customWidth="1"/>
    <col min="4866" max="4868" width="8.09765625" style="81" bestFit="1" customWidth="1"/>
    <col min="4869" max="4869" width="7.5" style="81" bestFit="1" customWidth="1"/>
    <col min="4870" max="4870" width="8.09765625" style="81" bestFit="1" customWidth="1"/>
    <col min="4871" max="4871" width="7.5" style="81" bestFit="1" customWidth="1"/>
    <col min="4872" max="4872" width="10.796875" style="81" bestFit="1" customWidth="1"/>
    <col min="4873" max="4873" width="10" style="81"/>
    <col min="4874" max="4874" width="10.796875" style="81" bestFit="1" customWidth="1"/>
    <col min="4875" max="5120" width="11" style="81"/>
    <col min="5121" max="5121" width="24" style="81" customWidth="1"/>
    <col min="5122" max="5124" width="8.09765625" style="81" bestFit="1" customWidth="1"/>
    <col min="5125" max="5125" width="7.5" style="81" bestFit="1" customWidth="1"/>
    <col min="5126" max="5126" width="8.09765625" style="81" bestFit="1" customWidth="1"/>
    <col min="5127" max="5127" width="7.5" style="81" bestFit="1" customWidth="1"/>
    <col min="5128" max="5128" width="10.796875" style="81" bestFit="1" customWidth="1"/>
    <col min="5129" max="5129" width="10" style="81"/>
    <col min="5130" max="5130" width="10.796875" style="81" bestFit="1" customWidth="1"/>
    <col min="5131" max="5376" width="10" style="81"/>
    <col min="5377" max="5377" width="24" style="81" customWidth="1"/>
    <col min="5378" max="5380" width="8.09765625" style="81" bestFit="1" customWidth="1"/>
    <col min="5381" max="5381" width="7.5" style="81" bestFit="1" customWidth="1"/>
    <col min="5382" max="5382" width="8.09765625" style="81" bestFit="1" customWidth="1"/>
    <col min="5383" max="5383" width="7.5" style="81" bestFit="1" customWidth="1"/>
    <col min="5384" max="5384" width="10.796875" style="81" bestFit="1" customWidth="1"/>
    <col min="5385" max="5385" width="10" style="81"/>
    <col min="5386" max="5386" width="10.796875" style="81" bestFit="1" customWidth="1"/>
    <col min="5387" max="5632" width="10" style="81"/>
    <col min="5633" max="5633" width="24" style="81" customWidth="1"/>
    <col min="5634" max="5636" width="8.09765625" style="81" bestFit="1" customWidth="1"/>
    <col min="5637" max="5637" width="7.5" style="81" bestFit="1" customWidth="1"/>
    <col min="5638" max="5638" width="8.09765625" style="81" bestFit="1" customWidth="1"/>
    <col min="5639" max="5639" width="7.5" style="81" bestFit="1" customWidth="1"/>
    <col min="5640" max="5640" width="10.796875" style="81" bestFit="1" customWidth="1"/>
    <col min="5641" max="5641" width="10" style="81"/>
    <col min="5642" max="5642" width="10.796875" style="81" bestFit="1" customWidth="1"/>
    <col min="5643" max="5888" width="10" style="81"/>
    <col min="5889" max="5889" width="24" style="81" customWidth="1"/>
    <col min="5890" max="5892" width="8.09765625" style="81" bestFit="1" customWidth="1"/>
    <col min="5893" max="5893" width="7.5" style="81" bestFit="1" customWidth="1"/>
    <col min="5894" max="5894" width="8.09765625" style="81" bestFit="1" customWidth="1"/>
    <col min="5895" max="5895" width="7.5" style="81" bestFit="1" customWidth="1"/>
    <col min="5896" max="5896" width="10.796875" style="81" bestFit="1" customWidth="1"/>
    <col min="5897" max="5897" width="10" style="81"/>
    <col min="5898" max="5898" width="10.796875" style="81" bestFit="1" customWidth="1"/>
    <col min="5899" max="6144" width="11" style="81"/>
    <col min="6145" max="6145" width="24" style="81" customWidth="1"/>
    <col min="6146" max="6148" width="8.09765625" style="81" bestFit="1" customWidth="1"/>
    <col min="6149" max="6149" width="7.5" style="81" bestFit="1" customWidth="1"/>
    <col min="6150" max="6150" width="8.09765625" style="81" bestFit="1" customWidth="1"/>
    <col min="6151" max="6151" width="7.5" style="81" bestFit="1" customWidth="1"/>
    <col min="6152" max="6152" width="10.796875" style="81" bestFit="1" customWidth="1"/>
    <col min="6153" max="6153" width="10" style="81"/>
    <col min="6154" max="6154" width="10.796875" style="81" bestFit="1" customWidth="1"/>
    <col min="6155" max="6400" width="10" style="81"/>
    <col min="6401" max="6401" width="24" style="81" customWidth="1"/>
    <col min="6402" max="6404" width="8.09765625" style="81" bestFit="1" customWidth="1"/>
    <col min="6405" max="6405" width="7.5" style="81" bestFit="1" customWidth="1"/>
    <col min="6406" max="6406" width="8.09765625" style="81" bestFit="1" customWidth="1"/>
    <col min="6407" max="6407" width="7.5" style="81" bestFit="1" customWidth="1"/>
    <col min="6408" max="6408" width="10.796875" style="81" bestFit="1" customWidth="1"/>
    <col min="6409" max="6409" width="10" style="81"/>
    <col min="6410" max="6410" width="10.796875" style="81" bestFit="1" customWidth="1"/>
    <col min="6411" max="6656" width="10" style="81"/>
    <col min="6657" max="6657" width="24" style="81" customWidth="1"/>
    <col min="6658" max="6660" width="8.09765625" style="81" bestFit="1" customWidth="1"/>
    <col min="6661" max="6661" width="7.5" style="81" bestFit="1" customWidth="1"/>
    <col min="6662" max="6662" width="8.09765625" style="81" bestFit="1" customWidth="1"/>
    <col min="6663" max="6663" width="7.5" style="81" bestFit="1" customWidth="1"/>
    <col min="6664" max="6664" width="10.796875" style="81" bestFit="1" customWidth="1"/>
    <col min="6665" max="6665" width="10" style="81"/>
    <col min="6666" max="6666" width="10.796875" style="81" bestFit="1" customWidth="1"/>
    <col min="6667" max="6912" width="10" style="81"/>
    <col min="6913" max="6913" width="24" style="81" customWidth="1"/>
    <col min="6914" max="6916" width="8.09765625" style="81" bestFit="1" customWidth="1"/>
    <col min="6917" max="6917" width="7.5" style="81" bestFit="1" customWidth="1"/>
    <col min="6918" max="6918" width="8.09765625" style="81" bestFit="1" customWidth="1"/>
    <col min="6919" max="6919" width="7.5" style="81" bestFit="1" customWidth="1"/>
    <col min="6920" max="6920" width="10.796875" style="81" bestFit="1" customWidth="1"/>
    <col min="6921" max="6921" width="10" style="81"/>
    <col min="6922" max="6922" width="10.796875" style="81" bestFit="1" customWidth="1"/>
    <col min="6923" max="7168" width="11" style="81"/>
    <col min="7169" max="7169" width="24" style="81" customWidth="1"/>
    <col min="7170" max="7172" width="8.09765625" style="81" bestFit="1" customWidth="1"/>
    <col min="7173" max="7173" width="7.5" style="81" bestFit="1" customWidth="1"/>
    <col min="7174" max="7174" width="8.09765625" style="81" bestFit="1" customWidth="1"/>
    <col min="7175" max="7175" width="7.5" style="81" bestFit="1" customWidth="1"/>
    <col min="7176" max="7176" width="10.796875" style="81" bestFit="1" customWidth="1"/>
    <col min="7177" max="7177" width="10" style="81"/>
    <col min="7178" max="7178" width="10.796875" style="81" bestFit="1" customWidth="1"/>
    <col min="7179" max="7424" width="10" style="81"/>
    <col min="7425" max="7425" width="24" style="81" customWidth="1"/>
    <col min="7426" max="7428" width="8.09765625" style="81" bestFit="1" customWidth="1"/>
    <col min="7429" max="7429" width="7.5" style="81" bestFit="1" customWidth="1"/>
    <col min="7430" max="7430" width="8.09765625" style="81" bestFit="1" customWidth="1"/>
    <col min="7431" max="7431" width="7.5" style="81" bestFit="1" customWidth="1"/>
    <col min="7432" max="7432" width="10.796875" style="81" bestFit="1" customWidth="1"/>
    <col min="7433" max="7433" width="10" style="81"/>
    <col min="7434" max="7434" width="10.796875" style="81" bestFit="1" customWidth="1"/>
    <col min="7435" max="7680" width="10" style="81"/>
    <col min="7681" max="7681" width="24" style="81" customWidth="1"/>
    <col min="7682" max="7684" width="8.09765625" style="81" bestFit="1" customWidth="1"/>
    <col min="7685" max="7685" width="7.5" style="81" bestFit="1" customWidth="1"/>
    <col min="7686" max="7686" width="8.09765625" style="81" bestFit="1" customWidth="1"/>
    <col min="7687" max="7687" width="7.5" style="81" bestFit="1" customWidth="1"/>
    <col min="7688" max="7688" width="10.796875" style="81" bestFit="1" customWidth="1"/>
    <col min="7689" max="7689" width="10" style="81"/>
    <col min="7690" max="7690" width="10.796875" style="81" bestFit="1" customWidth="1"/>
    <col min="7691" max="7936" width="10" style="81"/>
    <col min="7937" max="7937" width="24" style="81" customWidth="1"/>
    <col min="7938" max="7940" width="8.09765625" style="81" bestFit="1" customWidth="1"/>
    <col min="7941" max="7941" width="7.5" style="81" bestFit="1" customWidth="1"/>
    <col min="7942" max="7942" width="8.09765625" style="81" bestFit="1" customWidth="1"/>
    <col min="7943" max="7943" width="7.5" style="81" bestFit="1" customWidth="1"/>
    <col min="7944" max="7944" width="10.796875" style="81" bestFit="1" customWidth="1"/>
    <col min="7945" max="7945" width="10" style="81"/>
    <col min="7946" max="7946" width="10.796875" style="81" bestFit="1" customWidth="1"/>
    <col min="7947" max="8192" width="11" style="81"/>
    <col min="8193" max="8193" width="24" style="81" customWidth="1"/>
    <col min="8194" max="8196" width="8.09765625" style="81" bestFit="1" customWidth="1"/>
    <col min="8197" max="8197" width="7.5" style="81" bestFit="1" customWidth="1"/>
    <col min="8198" max="8198" width="8.09765625" style="81" bestFit="1" customWidth="1"/>
    <col min="8199" max="8199" width="7.5" style="81" bestFit="1" customWidth="1"/>
    <col min="8200" max="8200" width="10.796875" style="81" bestFit="1" customWidth="1"/>
    <col min="8201" max="8201" width="10" style="81"/>
    <col min="8202" max="8202" width="10.796875" style="81" bestFit="1" customWidth="1"/>
    <col min="8203" max="8448" width="10" style="81"/>
    <col min="8449" max="8449" width="24" style="81" customWidth="1"/>
    <col min="8450" max="8452" width="8.09765625" style="81" bestFit="1" customWidth="1"/>
    <col min="8453" max="8453" width="7.5" style="81" bestFit="1" customWidth="1"/>
    <col min="8454" max="8454" width="8.09765625" style="81" bestFit="1" customWidth="1"/>
    <col min="8455" max="8455" width="7.5" style="81" bestFit="1" customWidth="1"/>
    <col min="8456" max="8456" width="10.796875" style="81" bestFit="1" customWidth="1"/>
    <col min="8457" max="8457" width="10" style="81"/>
    <col min="8458" max="8458" width="10.796875" style="81" bestFit="1" customWidth="1"/>
    <col min="8459" max="8704" width="10" style="81"/>
    <col min="8705" max="8705" width="24" style="81" customWidth="1"/>
    <col min="8706" max="8708" width="8.09765625" style="81" bestFit="1" customWidth="1"/>
    <col min="8709" max="8709" width="7.5" style="81" bestFit="1" customWidth="1"/>
    <col min="8710" max="8710" width="8.09765625" style="81" bestFit="1" customWidth="1"/>
    <col min="8711" max="8711" width="7.5" style="81" bestFit="1" customWidth="1"/>
    <col min="8712" max="8712" width="10.796875" style="81" bestFit="1" customWidth="1"/>
    <col min="8713" max="8713" width="10" style="81"/>
    <col min="8714" max="8714" width="10.796875" style="81" bestFit="1" customWidth="1"/>
    <col min="8715" max="8960" width="10" style="81"/>
    <col min="8961" max="8961" width="24" style="81" customWidth="1"/>
    <col min="8962" max="8964" width="8.09765625" style="81" bestFit="1" customWidth="1"/>
    <col min="8965" max="8965" width="7.5" style="81" bestFit="1" customWidth="1"/>
    <col min="8966" max="8966" width="8.09765625" style="81" bestFit="1" customWidth="1"/>
    <col min="8967" max="8967" width="7.5" style="81" bestFit="1" customWidth="1"/>
    <col min="8968" max="8968" width="10.796875" style="81" bestFit="1" customWidth="1"/>
    <col min="8969" max="8969" width="10" style="81"/>
    <col min="8970" max="8970" width="10.796875" style="81" bestFit="1" customWidth="1"/>
    <col min="8971" max="9216" width="11" style="81"/>
    <col min="9217" max="9217" width="24" style="81" customWidth="1"/>
    <col min="9218" max="9220" width="8.09765625" style="81" bestFit="1" customWidth="1"/>
    <col min="9221" max="9221" width="7.5" style="81" bestFit="1" customWidth="1"/>
    <col min="9222" max="9222" width="8.09765625" style="81" bestFit="1" customWidth="1"/>
    <col min="9223" max="9223" width="7.5" style="81" bestFit="1" customWidth="1"/>
    <col min="9224" max="9224" width="10.796875" style="81" bestFit="1" customWidth="1"/>
    <col min="9225" max="9225" width="10" style="81"/>
    <col min="9226" max="9226" width="10.796875" style="81" bestFit="1" customWidth="1"/>
    <col min="9227" max="9472" width="10" style="81"/>
    <col min="9473" max="9473" width="24" style="81" customWidth="1"/>
    <col min="9474" max="9476" width="8.09765625" style="81" bestFit="1" customWidth="1"/>
    <col min="9477" max="9477" width="7.5" style="81" bestFit="1" customWidth="1"/>
    <col min="9478" max="9478" width="8.09765625" style="81" bestFit="1" customWidth="1"/>
    <col min="9479" max="9479" width="7.5" style="81" bestFit="1" customWidth="1"/>
    <col min="9480" max="9480" width="10.796875" style="81" bestFit="1" customWidth="1"/>
    <col min="9481" max="9481" width="10" style="81"/>
    <col min="9482" max="9482" width="10.796875" style="81" bestFit="1" customWidth="1"/>
    <col min="9483" max="9728" width="10" style="81"/>
    <col min="9729" max="9729" width="24" style="81" customWidth="1"/>
    <col min="9730" max="9732" width="8.09765625" style="81" bestFit="1" customWidth="1"/>
    <col min="9733" max="9733" width="7.5" style="81" bestFit="1" customWidth="1"/>
    <col min="9734" max="9734" width="8.09765625" style="81" bestFit="1" customWidth="1"/>
    <col min="9735" max="9735" width="7.5" style="81" bestFit="1" customWidth="1"/>
    <col min="9736" max="9736" width="10.796875" style="81" bestFit="1" customWidth="1"/>
    <col min="9737" max="9737" width="10" style="81"/>
    <col min="9738" max="9738" width="10.796875" style="81" bestFit="1" customWidth="1"/>
    <col min="9739" max="9984" width="10" style="81"/>
    <col min="9985" max="9985" width="24" style="81" customWidth="1"/>
    <col min="9986" max="9988" width="8.09765625" style="81" bestFit="1" customWidth="1"/>
    <col min="9989" max="9989" width="7.5" style="81" bestFit="1" customWidth="1"/>
    <col min="9990" max="9990" width="8.09765625" style="81" bestFit="1" customWidth="1"/>
    <col min="9991" max="9991" width="7.5" style="81" bestFit="1" customWidth="1"/>
    <col min="9992" max="9992" width="10.796875" style="81" bestFit="1" customWidth="1"/>
    <col min="9993" max="9993" width="10" style="81"/>
    <col min="9994" max="9994" width="10.796875" style="81" bestFit="1" customWidth="1"/>
    <col min="9995" max="10240" width="11" style="81"/>
    <col min="10241" max="10241" width="24" style="81" customWidth="1"/>
    <col min="10242" max="10244" width="8.09765625" style="81" bestFit="1" customWidth="1"/>
    <col min="10245" max="10245" width="7.5" style="81" bestFit="1" customWidth="1"/>
    <col min="10246" max="10246" width="8.09765625" style="81" bestFit="1" customWidth="1"/>
    <col min="10247" max="10247" width="7.5" style="81" bestFit="1" customWidth="1"/>
    <col min="10248" max="10248" width="10.796875" style="81" bestFit="1" customWidth="1"/>
    <col min="10249" max="10249" width="10" style="81"/>
    <col min="10250" max="10250" width="10.796875" style="81" bestFit="1" customWidth="1"/>
    <col min="10251" max="10496" width="10" style="81"/>
    <col min="10497" max="10497" width="24" style="81" customWidth="1"/>
    <col min="10498" max="10500" width="8.09765625" style="81" bestFit="1" customWidth="1"/>
    <col min="10501" max="10501" width="7.5" style="81" bestFit="1" customWidth="1"/>
    <col min="10502" max="10502" width="8.09765625" style="81" bestFit="1" customWidth="1"/>
    <col min="10503" max="10503" width="7.5" style="81" bestFit="1" customWidth="1"/>
    <col min="10504" max="10504" width="10.796875" style="81" bestFit="1" customWidth="1"/>
    <col min="10505" max="10505" width="10" style="81"/>
    <col min="10506" max="10506" width="10.796875" style="81" bestFit="1" customWidth="1"/>
    <col min="10507" max="10752" width="10" style="81"/>
    <col min="10753" max="10753" width="24" style="81" customWidth="1"/>
    <col min="10754" max="10756" width="8.09765625" style="81" bestFit="1" customWidth="1"/>
    <col min="10757" max="10757" width="7.5" style="81" bestFit="1" customWidth="1"/>
    <col min="10758" max="10758" width="8.09765625" style="81" bestFit="1" customWidth="1"/>
    <col min="10759" max="10759" width="7.5" style="81" bestFit="1" customWidth="1"/>
    <col min="10760" max="10760" width="10.796875" style="81" bestFit="1" customWidth="1"/>
    <col min="10761" max="10761" width="10" style="81"/>
    <col min="10762" max="10762" width="10.796875" style="81" bestFit="1" customWidth="1"/>
    <col min="10763" max="11008" width="10" style="81"/>
    <col min="11009" max="11009" width="24" style="81" customWidth="1"/>
    <col min="11010" max="11012" width="8.09765625" style="81" bestFit="1" customWidth="1"/>
    <col min="11013" max="11013" width="7.5" style="81" bestFit="1" customWidth="1"/>
    <col min="11014" max="11014" width="8.09765625" style="81" bestFit="1" customWidth="1"/>
    <col min="11015" max="11015" width="7.5" style="81" bestFit="1" customWidth="1"/>
    <col min="11016" max="11016" width="10.796875" style="81" bestFit="1" customWidth="1"/>
    <col min="11017" max="11017" width="10" style="81"/>
    <col min="11018" max="11018" width="10.796875" style="81" bestFit="1" customWidth="1"/>
    <col min="11019" max="11264" width="11" style="81"/>
    <col min="11265" max="11265" width="24" style="81" customWidth="1"/>
    <col min="11266" max="11268" width="8.09765625" style="81" bestFit="1" customWidth="1"/>
    <col min="11269" max="11269" width="7.5" style="81" bestFit="1" customWidth="1"/>
    <col min="11270" max="11270" width="8.09765625" style="81" bestFit="1" customWidth="1"/>
    <col min="11271" max="11271" width="7.5" style="81" bestFit="1" customWidth="1"/>
    <col min="11272" max="11272" width="10.796875" style="81" bestFit="1" customWidth="1"/>
    <col min="11273" max="11273" width="10" style="81"/>
    <col min="11274" max="11274" width="10.796875" style="81" bestFit="1" customWidth="1"/>
    <col min="11275" max="11520" width="10" style="81"/>
    <col min="11521" max="11521" width="24" style="81" customWidth="1"/>
    <col min="11522" max="11524" width="8.09765625" style="81" bestFit="1" customWidth="1"/>
    <col min="11525" max="11525" width="7.5" style="81" bestFit="1" customWidth="1"/>
    <col min="11526" max="11526" width="8.09765625" style="81" bestFit="1" customWidth="1"/>
    <col min="11527" max="11527" width="7.5" style="81" bestFit="1" customWidth="1"/>
    <col min="11528" max="11528" width="10.796875" style="81" bestFit="1" customWidth="1"/>
    <col min="11529" max="11529" width="10" style="81"/>
    <col min="11530" max="11530" width="10.796875" style="81" bestFit="1" customWidth="1"/>
    <col min="11531" max="11776" width="10" style="81"/>
    <col min="11777" max="11777" width="24" style="81" customWidth="1"/>
    <col min="11778" max="11780" width="8.09765625" style="81" bestFit="1" customWidth="1"/>
    <col min="11781" max="11781" width="7.5" style="81" bestFit="1" customWidth="1"/>
    <col min="11782" max="11782" width="8.09765625" style="81" bestFit="1" customWidth="1"/>
    <col min="11783" max="11783" width="7.5" style="81" bestFit="1" customWidth="1"/>
    <col min="11784" max="11784" width="10.796875" style="81" bestFit="1" customWidth="1"/>
    <col min="11785" max="11785" width="10" style="81"/>
    <col min="11786" max="11786" width="10.796875" style="81" bestFit="1" customWidth="1"/>
    <col min="11787" max="12032" width="10" style="81"/>
    <col min="12033" max="12033" width="24" style="81" customWidth="1"/>
    <col min="12034" max="12036" width="8.09765625" style="81" bestFit="1" customWidth="1"/>
    <col min="12037" max="12037" width="7.5" style="81" bestFit="1" customWidth="1"/>
    <col min="12038" max="12038" width="8.09765625" style="81" bestFit="1" customWidth="1"/>
    <col min="12039" max="12039" width="7.5" style="81" bestFit="1" customWidth="1"/>
    <col min="12040" max="12040" width="10.796875" style="81" bestFit="1" customWidth="1"/>
    <col min="12041" max="12041" width="10" style="81"/>
    <col min="12042" max="12042" width="10.796875" style="81" bestFit="1" customWidth="1"/>
    <col min="12043" max="12288" width="11" style="81"/>
    <col min="12289" max="12289" width="24" style="81" customWidth="1"/>
    <col min="12290" max="12292" width="8.09765625" style="81" bestFit="1" customWidth="1"/>
    <col min="12293" max="12293" width="7.5" style="81" bestFit="1" customWidth="1"/>
    <col min="12294" max="12294" width="8.09765625" style="81" bestFit="1" customWidth="1"/>
    <col min="12295" max="12295" width="7.5" style="81" bestFit="1" customWidth="1"/>
    <col min="12296" max="12296" width="10.796875" style="81" bestFit="1" customWidth="1"/>
    <col min="12297" max="12297" width="10" style="81"/>
    <col min="12298" max="12298" width="10.796875" style="81" bestFit="1" customWidth="1"/>
    <col min="12299" max="12544" width="10" style="81"/>
    <col min="12545" max="12545" width="24" style="81" customWidth="1"/>
    <col min="12546" max="12548" width="8.09765625" style="81" bestFit="1" customWidth="1"/>
    <col min="12549" max="12549" width="7.5" style="81" bestFit="1" customWidth="1"/>
    <col min="12550" max="12550" width="8.09765625" style="81" bestFit="1" customWidth="1"/>
    <col min="12551" max="12551" width="7.5" style="81" bestFit="1" customWidth="1"/>
    <col min="12552" max="12552" width="10.796875" style="81" bestFit="1" customWidth="1"/>
    <col min="12553" max="12553" width="10" style="81"/>
    <col min="12554" max="12554" width="10.796875" style="81" bestFit="1" customWidth="1"/>
    <col min="12555" max="12800" width="10" style="81"/>
    <col min="12801" max="12801" width="24" style="81" customWidth="1"/>
    <col min="12802" max="12804" width="8.09765625" style="81" bestFit="1" customWidth="1"/>
    <col min="12805" max="12805" width="7.5" style="81" bestFit="1" customWidth="1"/>
    <col min="12806" max="12806" width="8.09765625" style="81" bestFit="1" customWidth="1"/>
    <col min="12807" max="12807" width="7.5" style="81" bestFit="1" customWidth="1"/>
    <col min="12808" max="12808" width="10.796875" style="81" bestFit="1" customWidth="1"/>
    <col min="12809" max="12809" width="10" style="81"/>
    <col min="12810" max="12810" width="10.796875" style="81" bestFit="1" customWidth="1"/>
    <col min="12811" max="13056" width="10" style="81"/>
    <col min="13057" max="13057" width="24" style="81" customWidth="1"/>
    <col min="13058" max="13060" width="8.09765625" style="81" bestFit="1" customWidth="1"/>
    <col min="13061" max="13061" width="7.5" style="81" bestFit="1" customWidth="1"/>
    <col min="13062" max="13062" width="8.09765625" style="81" bestFit="1" customWidth="1"/>
    <col min="13063" max="13063" width="7.5" style="81" bestFit="1" customWidth="1"/>
    <col min="13064" max="13064" width="10.796875" style="81" bestFit="1" customWidth="1"/>
    <col min="13065" max="13065" width="10" style="81"/>
    <col min="13066" max="13066" width="10.796875" style="81" bestFit="1" customWidth="1"/>
    <col min="13067" max="13312" width="11" style="81"/>
    <col min="13313" max="13313" width="24" style="81" customWidth="1"/>
    <col min="13314" max="13316" width="8.09765625" style="81" bestFit="1" customWidth="1"/>
    <col min="13317" max="13317" width="7.5" style="81" bestFit="1" customWidth="1"/>
    <col min="13318" max="13318" width="8.09765625" style="81" bestFit="1" customWidth="1"/>
    <col min="13319" max="13319" width="7.5" style="81" bestFit="1" customWidth="1"/>
    <col min="13320" max="13320" width="10.796875" style="81" bestFit="1" customWidth="1"/>
    <col min="13321" max="13321" width="10" style="81"/>
    <col min="13322" max="13322" width="10.796875" style="81" bestFit="1" customWidth="1"/>
    <col min="13323" max="13568" width="10" style="81"/>
    <col min="13569" max="13569" width="24" style="81" customWidth="1"/>
    <col min="13570" max="13572" width="8.09765625" style="81" bestFit="1" customWidth="1"/>
    <col min="13573" max="13573" width="7.5" style="81" bestFit="1" customWidth="1"/>
    <col min="13574" max="13574" width="8.09765625" style="81" bestFit="1" customWidth="1"/>
    <col min="13575" max="13575" width="7.5" style="81" bestFit="1" customWidth="1"/>
    <col min="13576" max="13576" width="10.796875" style="81" bestFit="1" customWidth="1"/>
    <col min="13577" max="13577" width="10" style="81"/>
    <col min="13578" max="13578" width="10.796875" style="81" bestFit="1" customWidth="1"/>
    <col min="13579" max="13824" width="10" style="81"/>
    <col min="13825" max="13825" width="24" style="81" customWidth="1"/>
    <col min="13826" max="13828" width="8.09765625" style="81" bestFit="1" customWidth="1"/>
    <col min="13829" max="13829" width="7.5" style="81" bestFit="1" customWidth="1"/>
    <col min="13830" max="13830" width="8.09765625" style="81" bestFit="1" customWidth="1"/>
    <col min="13831" max="13831" width="7.5" style="81" bestFit="1" customWidth="1"/>
    <col min="13832" max="13832" width="10.796875" style="81" bestFit="1" customWidth="1"/>
    <col min="13833" max="13833" width="10" style="81"/>
    <col min="13834" max="13834" width="10.796875" style="81" bestFit="1" customWidth="1"/>
    <col min="13835" max="14080" width="10" style="81"/>
    <col min="14081" max="14081" width="24" style="81" customWidth="1"/>
    <col min="14082" max="14084" width="8.09765625" style="81" bestFit="1" customWidth="1"/>
    <col min="14085" max="14085" width="7.5" style="81" bestFit="1" customWidth="1"/>
    <col min="14086" max="14086" width="8.09765625" style="81" bestFit="1" customWidth="1"/>
    <col min="14087" max="14087" width="7.5" style="81" bestFit="1" customWidth="1"/>
    <col min="14088" max="14088" width="10.796875" style="81" bestFit="1" customWidth="1"/>
    <col min="14089" max="14089" width="10" style="81"/>
    <col min="14090" max="14090" width="10.796875" style="81" bestFit="1" customWidth="1"/>
    <col min="14091" max="14336" width="11" style="81"/>
    <col min="14337" max="14337" width="24" style="81" customWidth="1"/>
    <col min="14338" max="14340" width="8.09765625" style="81" bestFit="1" customWidth="1"/>
    <col min="14341" max="14341" width="7.5" style="81" bestFit="1" customWidth="1"/>
    <col min="14342" max="14342" width="8.09765625" style="81" bestFit="1" customWidth="1"/>
    <col min="14343" max="14343" width="7.5" style="81" bestFit="1" customWidth="1"/>
    <col min="14344" max="14344" width="10.796875" style="81" bestFit="1" customWidth="1"/>
    <col min="14345" max="14345" width="10" style="81"/>
    <col min="14346" max="14346" width="10.796875" style="81" bestFit="1" customWidth="1"/>
    <col min="14347" max="14592" width="10" style="81"/>
    <col min="14593" max="14593" width="24" style="81" customWidth="1"/>
    <col min="14594" max="14596" width="8.09765625" style="81" bestFit="1" customWidth="1"/>
    <col min="14597" max="14597" width="7.5" style="81" bestFit="1" customWidth="1"/>
    <col min="14598" max="14598" width="8.09765625" style="81" bestFit="1" customWidth="1"/>
    <col min="14599" max="14599" width="7.5" style="81" bestFit="1" customWidth="1"/>
    <col min="14600" max="14600" width="10.796875" style="81" bestFit="1" customWidth="1"/>
    <col min="14601" max="14601" width="10" style="81"/>
    <col min="14602" max="14602" width="10.796875" style="81" bestFit="1" customWidth="1"/>
    <col min="14603" max="14848" width="10" style="81"/>
    <col min="14849" max="14849" width="24" style="81" customWidth="1"/>
    <col min="14850" max="14852" width="8.09765625" style="81" bestFit="1" customWidth="1"/>
    <col min="14853" max="14853" width="7.5" style="81" bestFit="1" customWidth="1"/>
    <col min="14854" max="14854" width="8.09765625" style="81" bestFit="1" customWidth="1"/>
    <col min="14855" max="14855" width="7.5" style="81" bestFit="1" customWidth="1"/>
    <col min="14856" max="14856" width="10.796875" style="81" bestFit="1" customWidth="1"/>
    <col min="14857" max="14857" width="10" style="81"/>
    <col min="14858" max="14858" width="10.796875" style="81" bestFit="1" customWidth="1"/>
    <col min="14859" max="15104" width="10" style="81"/>
    <col min="15105" max="15105" width="24" style="81" customWidth="1"/>
    <col min="15106" max="15108" width="8.09765625" style="81" bestFit="1" customWidth="1"/>
    <col min="15109" max="15109" width="7.5" style="81" bestFit="1" customWidth="1"/>
    <col min="15110" max="15110" width="8.09765625" style="81" bestFit="1" customWidth="1"/>
    <col min="15111" max="15111" width="7.5" style="81" bestFit="1" customWidth="1"/>
    <col min="15112" max="15112" width="10.796875" style="81" bestFit="1" customWidth="1"/>
    <col min="15113" max="15113" width="10" style="81"/>
    <col min="15114" max="15114" width="10.796875" style="81" bestFit="1" customWidth="1"/>
    <col min="15115" max="15360" width="11" style="81"/>
    <col min="15361" max="15361" width="24" style="81" customWidth="1"/>
    <col min="15362" max="15364" width="8.09765625" style="81" bestFit="1" customWidth="1"/>
    <col min="15365" max="15365" width="7.5" style="81" bestFit="1" customWidth="1"/>
    <col min="15366" max="15366" width="8.09765625" style="81" bestFit="1" customWidth="1"/>
    <col min="15367" max="15367" width="7.5" style="81" bestFit="1" customWidth="1"/>
    <col min="15368" max="15368" width="10.796875" style="81" bestFit="1" customWidth="1"/>
    <col min="15369" max="15369" width="10" style="81"/>
    <col min="15370" max="15370" width="10.796875" style="81" bestFit="1" customWidth="1"/>
    <col min="15371" max="15616" width="10" style="81"/>
    <col min="15617" max="15617" width="24" style="81" customWidth="1"/>
    <col min="15618" max="15620" width="8.09765625" style="81" bestFit="1" customWidth="1"/>
    <col min="15621" max="15621" width="7.5" style="81" bestFit="1" customWidth="1"/>
    <col min="15622" max="15622" width="8.09765625" style="81" bestFit="1" customWidth="1"/>
    <col min="15623" max="15623" width="7.5" style="81" bestFit="1" customWidth="1"/>
    <col min="15624" max="15624" width="10.796875" style="81" bestFit="1" customWidth="1"/>
    <col min="15625" max="15625" width="10" style="81"/>
    <col min="15626" max="15626" width="10.796875" style="81" bestFit="1" customWidth="1"/>
    <col min="15627" max="15872" width="10" style="81"/>
    <col min="15873" max="15873" width="24" style="81" customWidth="1"/>
    <col min="15874" max="15876" width="8.09765625" style="81" bestFit="1" customWidth="1"/>
    <col min="15877" max="15877" width="7.5" style="81" bestFit="1" customWidth="1"/>
    <col min="15878" max="15878" width="8.09765625" style="81" bestFit="1" customWidth="1"/>
    <col min="15879" max="15879" width="7.5" style="81" bestFit="1" customWidth="1"/>
    <col min="15880" max="15880" width="10.796875" style="81" bestFit="1" customWidth="1"/>
    <col min="15881" max="15881" width="10" style="81"/>
    <col min="15882" max="15882" width="10.796875" style="81" bestFit="1" customWidth="1"/>
    <col min="15883" max="16128" width="10" style="81"/>
    <col min="16129" max="16129" width="24" style="81" customWidth="1"/>
    <col min="16130" max="16132" width="8.09765625" style="81" bestFit="1" customWidth="1"/>
    <col min="16133" max="16133" width="7.5" style="81" bestFit="1" customWidth="1"/>
    <col min="16134" max="16134" width="8.09765625" style="81" bestFit="1" customWidth="1"/>
    <col min="16135" max="16135" width="7.5" style="81" bestFit="1" customWidth="1"/>
    <col min="16136" max="16136" width="10.796875" style="81" bestFit="1" customWidth="1"/>
    <col min="16137" max="16137" width="10" style="81"/>
    <col min="16138" max="16138" width="10.796875" style="81" bestFit="1" customWidth="1"/>
    <col min="16139" max="16384" width="11" style="81"/>
  </cols>
  <sheetData>
    <row r="1" spans="1:8" ht="13.8" thickTop="1" x14ac:dyDescent="0.25">
      <c r="A1" s="321" t="s">
        <v>24</v>
      </c>
      <c r="B1" s="322"/>
      <c r="C1" s="322"/>
      <c r="D1" s="322"/>
      <c r="E1" s="322"/>
      <c r="F1" s="322"/>
      <c r="G1" s="322"/>
      <c r="H1" s="322"/>
    </row>
    <row r="2" spans="1:8" ht="15.6" x14ac:dyDescent="0.3">
      <c r="A2" s="323"/>
      <c r="B2" s="324"/>
      <c r="C2" s="325"/>
      <c r="D2" s="325"/>
      <c r="E2" s="325"/>
      <c r="F2" s="325"/>
      <c r="G2" s="325"/>
      <c r="H2" s="347" t="s">
        <v>152</v>
      </c>
    </row>
    <row r="3" spans="1:8" s="69" customFormat="1" x14ac:dyDescent="0.25">
      <c r="A3" s="294"/>
      <c r="B3" s="782">
        <f>INDICE!A3</f>
        <v>44166</v>
      </c>
      <c r="C3" s="783"/>
      <c r="D3" s="783" t="s">
        <v>116</v>
      </c>
      <c r="E3" s="783"/>
      <c r="F3" s="783" t="s">
        <v>117</v>
      </c>
      <c r="G3" s="783"/>
      <c r="H3" s="783"/>
    </row>
    <row r="4" spans="1:8" s="69" customFormat="1" x14ac:dyDescent="0.25">
      <c r="A4" s="295"/>
      <c r="B4" s="82" t="s">
        <v>47</v>
      </c>
      <c r="C4" s="82" t="s">
        <v>432</v>
      </c>
      <c r="D4" s="82" t="s">
        <v>47</v>
      </c>
      <c r="E4" s="82" t="s">
        <v>432</v>
      </c>
      <c r="F4" s="82" t="s">
        <v>47</v>
      </c>
      <c r="G4" s="83" t="s">
        <v>432</v>
      </c>
      <c r="H4" s="83" t="s">
        <v>122</v>
      </c>
    </row>
    <row r="5" spans="1:8" x14ac:dyDescent="0.25">
      <c r="A5" s="326" t="s">
        <v>139</v>
      </c>
      <c r="B5" s="335">
        <v>99.666120000000021</v>
      </c>
      <c r="C5" s="328">
        <v>9.4679214761424149</v>
      </c>
      <c r="D5" s="327">
        <v>784.95516000000021</v>
      </c>
      <c r="E5" s="328">
        <v>-5.8363888771427392</v>
      </c>
      <c r="F5" s="327">
        <v>784.95516000000021</v>
      </c>
      <c r="G5" s="328">
        <v>-5.8363888771427392</v>
      </c>
      <c r="H5" s="333">
        <v>37.514577934380497</v>
      </c>
    </row>
    <row r="6" spans="1:8" x14ac:dyDescent="0.25">
      <c r="A6" s="326" t="s">
        <v>140</v>
      </c>
      <c r="B6" s="335">
        <v>60.485150000000012</v>
      </c>
      <c r="C6" s="328">
        <v>2.5198619557422548</v>
      </c>
      <c r="D6" s="327">
        <v>424.49372999999997</v>
      </c>
      <c r="E6" s="328">
        <v>-13.818863171385598</v>
      </c>
      <c r="F6" s="327">
        <v>424.49372999999997</v>
      </c>
      <c r="G6" s="328">
        <v>-13.818863171385598</v>
      </c>
      <c r="H6" s="333">
        <v>20.287404845826948</v>
      </c>
    </row>
    <row r="7" spans="1:8" x14ac:dyDescent="0.25">
      <c r="A7" s="326" t="s">
        <v>141</v>
      </c>
      <c r="B7" s="335">
        <v>5.8207199999999952</v>
      </c>
      <c r="C7" s="328">
        <v>-23.263861881490374</v>
      </c>
      <c r="D7" s="327">
        <v>65.990799999999993</v>
      </c>
      <c r="E7" s="328">
        <v>-23.280847404444316</v>
      </c>
      <c r="F7" s="327">
        <v>65.990799999999993</v>
      </c>
      <c r="G7" s="328">
        <v>-23.280847404444316</v>
      </c>
      <c r="H7" s="333">
        <v>3.1538323915879669</v>
      </c>
    </row>
    <row r="8" spans="1:8" x14ac:dyDescent="0.25">
      <c r="A8" s="329" t="s">
        <v>452</v>
      </c>
      <c r="B8" s="334">
        <v>38.747439999999997</v>
      </c>
      <c r="C8" s="331">
        <v>-57.803102912889074</v>
      </c>
      <c r="D8" s="330">
        <v>816.96065999999996</v>
      </c>
      <c r="E8" s="332">
        <v>-19.692683603997107</v>
      </c>
      <c r="F8" s="330">
        <v>816.96065999999996</v>
      </c>
      <c r="G8" s="332">
        <v>-19.692683603997107</v>
      </c>
      <c r="H8" s="504">
        <v>39.044184828204607</v>
      </c>
    </row>
    <row r="9" spans="1:8" s="69" customFormat="1" x14ac:dyDescent="0.25">
      <c r="A9" s="296" t="s">
        <v>115</v>
      </c>
      <c r="B9" s="61">
        <v>204.71943000000005</v>
      </c>
      <c r="C9" s="62">
        <v>-17.933365411246484</v>
      </c>
      <c r="D9" s="61">
        <v>2092.4003499999999</v>
      </c>
      <c r="E9" s="62">
        <v>-13.874441527359876</v>
      </c>
      <c r="F9" s="61">
        <v>2092.4003499999999</v>
      </c>
      <c r="G9" s="62">
        <v>-13.874441527359876</v>
      </c>
      <c r="H9" s="62">
        <v>100</v>
      </c>
    </row>
    <row r="10" spans="1:8" x14ac:dyDescent="0.25">
      <c r="A10" s="320"/>
      <c r="B10" s="319"/>
      <c r="C10" s="325"/>
      <c r="D10" s="319"/>
      <c r="E10" s="325"/>
      <c r="F10" s="319"/>
      <c r="G10" s="325"/>
      <c r="H10" s="79" t="s">
        <v>223</v>
      </c>
    </row>
    <row r="11" spans="1:8" x14ac:dyDescent="0.25">
      <c r="A11" s="297" t="s">
        <v>489</v>
      </c>
      <c r="B11" s="319"/>
      <c r="C11" s="319"/>
      <c r="D11" s="319"/>
      <c r="E11" s="319"/>
      <c r="F11" s="319"/>
      <c r="G11" s="325"/>
      <c r="H11" s="325"/>
    </row>
    <row r="12" spans="1:8" x14ac:dyDescent="0.25">
      <c r="A12" s="297" t="s">
        <v>533</v>
      </c>
      <c r="B12" s="319"/>
      <c r="C12" s="319"/>
      <c r="D12" s="319"/>
      <c r="E12" s="319"/>
      <c r="F12" s="319"/>
      <c r="G12" s="325"/>
      <c r="H12" s="325"/>
    </row>
    <row r="13" spans="1:8" ht="13.8" x14ac:dyDescent="0.25">
      <c r="A13" s="133" t="s">
        <v>547</v>
      </c>
      <c r="B13" s="1"/>
      <c r="C13" s="1"/>
      <c r="D13" s="1"/>
      <c r="E13" s="1"/>
      <c r="F13" s="1"/>
      <c r="G13" s="1"/>
      <c r="H13" s="1"/>
    </row>
    <row r="17" spans="3:21" x14ac:dyDescent="0.25">
      <c r="C17" s="616"/>
      <c r="D17" s="616"/>
      <c r="E17" s="616"/>
      <c r="F17" s="616"/>
      <c r="G17" s="616"/>
      <c r="H17" s="616"/>
      <c r="I17" s="616"/>
      <c r="J17" s="616"/>
      <c r="K17" s="616"/>
      <c r="L17" s="616"/>
      <c r="M17" s="616"/>
      <c r="N17" s="616"/>
      <c r="O17" s="616"/>
      <c r="P17" s="616"/>
      <c r="Q17" s="616"/>
      <c r="R17" s="616"/>
      <c r="S17" s="616"/>
      <c r="T17" s="616"/>
      <c r="U17" s="616"/>
    </row>
  </sheetData>
  <mergeCells count="3">
    <mergeCell ref="B3:C3"/>
    <mergeCell ref="D3:E3"/>
    <mergeCell ref="F3:H3"/>
  </mergeCells>
  <conditionalFormatting sqref="B8">
    <cfRule type="cellIs" dxfId="181" priority="7" operator="between">
      <formula>0</formula>
      <formula>0.5</formula>
    </cfRule>
  </conditionalFormatting>
  <conditionalFormatting sqref="D8">
    <cfRule type="cellIs" dxfId="180" priority="6" operator="between">
      <formula>0</formula>
      <formula>0.5</formula>
    </cfRule>
  </conditionalFormatting>
  <conditionalFormatting sqref="F8">
    <cfRule type="cellIs" dxfId="179" priority="5" operator="between">
      <formula>0</formula>
      <formula>0.5</formula>
    </cfRule>
  </conditionalFormatting>
  <conditionalFormatting sqref="H8">
    <cfRule type="cellIs" dxfId="178" priority="4" operator="between">
      <formula>0</formula>
      <formula>0.5</formula>
    </cfRule>
  </conditionalFormatting>
  <conditionalFormatting sqref="C17:U17">
    <cfRule type="cellIs" dxfId="177"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3.2" x14ac:dyDescent="0.25"/>
  <cols>
    <col min="1" max="1" width="20.5" style="81" customWidth="1"/>
    <col min="2" max="2" width="10" style="81" customWidth="1"/>
    <col min="3" max="3" width="11.796875" style="81" customWidth="1"/>
    <col min="4" max="4" width="10" style="81" customWidth="1"/>
    <col min="5" max="5" width="10.796875" style="81" customWidth="1"/>
    <col min="6" max="6" width="9.5" style="81" customWidth="1"/>
    <col min="7" max="7" width="11" style="81" customWidth="1"/>
    <col min="8" max="8" width="14.796875" style="81" customWidth="1"/>
    <col min="9" max="9" width="11.5" style="81" customWidth="1"/>
    <col min="10" max="10" width="12.5" style="81" customWidth="1"/>
    <col min="11" max="15" width="11" style="81"/>
    <col min="16" max="256" width="10" style="81"/>
    <col min="257" max="257" width="18" style="81" customWidth="1"/>
    <col min="258" max="259" width="8.09765625" style="81" bestFit="1" customWidth="1"/>
    <col min="260" max="260" width="8.296875" style="81" bestFit="1" customWidth="1"/>
    <col min="261" max="261" width="8.296875" style="81" customWidth="1"/>
    <col min="262" max="262" width="8.296875" style="81" bestFit="1" customWidth="1"/>
    <col min="263" max="263" width="9.09765625" style="81" bestFit="1" customWidth="1"/>
    <col min="264" max="264" width="11" style="81" bestFit="1" customWidth="1"/>
    <col min="265" max="265" width="10.09765625" style="81" bestFit="1" customWidth="1"/>
    <col min="266" max="266" width="11" style="81" bestFit="1" customWidth="1"/>
    <col min="267" max="512" width="10" style="81"/>
    <col min="513" max="513" width="18" style="81" customWidth="1"/>
    <col min="514" max="515" width="8.09765625" style="81" bestFit="1" customWidth="1"/>
    <col min="516" max="516" width="8.296875" style="81" bestFit="1" customWidth="1"/>
    <col min="517" max="517" width="8.296875" style="81" customWidth="1"/>
    <col min="518" max="518" width="8.296875" style="81" bestFit="1" customWidth="1"/>
    <col min="519" max="519" width="9.09765625" style="81" bestFit="1" customWidth="1"/>
    <col min="520" max="520" width="11" style="81" bestFit="1" customWidth="1"/>
    <col min="521" max="521" width="10.09765625" style="81" bestFit="1" customWidth="1"/>
    <col min="522" max="522" width="11" style="81" bestFit="1" customWidth="1"/>
    <col min="523" max="768" width="10" style="81"/>
    <col min="769" max="769" width="18" style="81" customWidth="1"/>
    <col min="770" max="771" width="8.09765625" style="81" bestFit="1" customWidth="1"/>
    <col min="772" max="772" width="8.296875" style="81" bestFit="1" customWidth="1"/>
    <col min="773" max="773" width="8.296875" style="81" customWidth="1"/>
    <col min="774" max="774" width="8.296875" style="81" bestFit="1" customWidth="1"/>
    <col min="775" max="775" width="9.09765625" style="81" bestFit="1" customWidth="1"/>
    <col min="776" max="776" width="11" style="81" bestFit="1" customWidth="1"/>
    <col min="777" max="777" width="10.09765625" style="81" bestFit="1" customWidth="1"/>
    <col min="778" max="778" width="11" style="81" bestFit="1" customWidth="1"/>
    <col min="779" max="1024" width="11" style="81"/>
    <col min="1025" max="1025" width="18" style="81" customWidth="1"/>
    <col min="1026" max="1027" width="8.09765625" style="81" bestFit="1" customWidth="1"/>
    <col min="1028" max="1028" width="8.296875" style="81" bestFit="1" customWidth="1"/>
    <col min="1029" max="1029" width="8.296875" style="81" customWidth="1"/>
    <col min="1030" max="1030" width="8.296875" style="81" bestFit="1" customWidth="1"/>
    <col min="1031" max="1031" width="9.09765625" style="81" bestFit="1" customWidth="1"/>
    <col min="1032" max="1032" width="11" style="81" bestFit="1" customWidth="1"/>
    <col min="1033" max="1033" width="10.09765625" style="81" bestFit="1" customWidth="1"/>
    <col min="1034" max="1034" width="11" style="81" bestFit="1" customWidth="1"/>
    <col min="1035" max="1280" width="10" style="81"/>
    <col min="1281" max="1281" width="18" style="81" customWidth="1"/>
    <col min="1282" max="1283" width="8.09765625" style="81" bestFit="1" customWidth="1"/>
    <col min="1284" max="1284" width="8.296875" style="81" bestFit="1" customWidth="1"/>
    <col min="1285" max="1285" width="8.296875" style="81" customWidth="1"/>
    <col min="1286" max="1286" width="8.296875" style="81" bestFit="1" customWidth="1"/>
    <col min="1287" max="1287" width="9.09765625" style="81" bestFit="1" customWidth="1"/>
    <col min="1288" max="1288" width="11" style="81" bestFit="1" customWidth="1"/>
    <col min="1289" max="1289" width="10.09765625" style="81" bestFit="1" customWidth="1"/>
    <col min="1290" max="1290" width="11" style="81" bestFit="1" customWidth="1"/>
    <col min="1291" max="1536" width="10" style="81"/>
    <col min="1537" max="1537" width="18" style="81" customWidth="1"/>
    <col min="1538" max="1539" width="8.09765625" style="81" bestFit="1" customWidth="1"/>
    <col min="1540" max="1540" width="8.296875" style="81" bestFit="1" customWidth="1"/>
    <col min="1541" max="1541" width="8.296875" style="81" customWidth="1"/>
    <col min="1542" max="1542" width="8.296875" style="81" bestFit="1" customWidth="1"/>
    <col min="1543" max="1543" width="9.09765625" style="81" bestFit="1" customWidth="1"/>
    <col min="1544" max="1544" width="11" style="81" bestFit="1" customWidth="1"/>
    <col min="1545" max="1545" width="10.09765625" style="81" bestFit="1" customWidth="1"/>
    <col min="1546" max="1546" width="11" style="81" bestFit="1" customWidth="1"/>
    <col min="1547" max="1792" width="10" style="81"/>
    <col min="1793" max="1793" width="18" style="81" customWidth="1"/>
    <col min="1794" max="1795" width="8.09765625" style="81" bestFit="1" customWidth="1"/>
    <col min="1796" max="1796" width="8.296875" style="81" bestFit="1" customWidth="1"/>
    <col min="1797" max="1797" width="8.296875" style="81" customWidth="1"/>
    <col min="1798" max="1798" width="8.296875" style="81" bestFit="1" customWidth="1"/>
    <col min="1799" max="1799" width="9.09765625" style="81" bestFit="1" customWidth="1"/>
    <col min="1800" max="1800" width="11" style="81" bestFit="1" customWidth="1"/>
    <col min="1801" max="1801" width="10.09765625" style="81" bestFit="1" customWidth="1"/>
    <col min="1802" max="1802" width="11" style="81" bestFit="1" customWidth="1"/>
    <col min="1803" max="2048" width="11" style="81"/>
    <col min="2049" max="2049" width="18" style="81" customWidth="1"/>
    <col min="2050" max="2051" width="8.09765625" style="81" bestFit="1" customWidth="1"/>
    <col min="2052" max="2052" width="8.296875" style="81" bestFit="1" customWidth="1"/>
    <col min="2053" max="2053" width="8.296875" style="81" customWidth="1"/>
    <col min="2054" max="2054" width="8.296875" style="81" bestFit="1" customWidth="1"/>
    <col min="2055" max="2055" width="9.09765625" style="81" bestFit="1" customWidth="1"/>
    <col min="2056" max="2056" width="11" style="81" bestFit="1" customWidth="1"/>
    <col min="2057" max="2057" width="10.09765625" style="81" bestFit="1" customWidth="1"/>
    <col min="2058" max="2058" width="11" style="81" bestFit="1" customWidth="1"/>
    <col min="2059" max="2304" width="10" style="81"/>
    <col min="2305" max="2305" width="18" style="81" customWidth="1"/>
    <col min="2306" max="2307" width="8.09765625" style="81" bestFit="1" customWidth="1"/>
    <col min="2308" max="2308" width="8.296875" style="81" bestFit="1" customWidth="1"/>
    <col min="2309" max="2309" width="8.296875" style="81" customWidth="1"/>
    <col min="2310" max="2310" width="8.296875" style="81" bestFit="1" customWidth="1"/>
    <col min="2311" max="2311" width="9.09765625" style="81" bestFit="1" customWidth="1"/>
    <col min="2312" max="2312" width="11" style="81" bestFit="1" customWidth="1"/>
    <col min="2313" max="2313" width="10.09765625" style="81" bestFit="1" customWidth="1"/>
    <col min="2314" max="2314" width="11" style="81" bestFit="1" customWidth="1"/>
    <col min="2315" max="2560" width="10" style="81"/>
    <col min="2561" max="2561" width="18" style="81" customWidth="1"/>
    <col min="2562" max="2563" width="8.09765625" style="81" bestFit="1" customWidth="1"/>
    <col min="2564" max="2564" width="8.296875" style="81" bestFit="1" customWidth="1"/>
    <col min="2565" max="2565" width="8.296875" style="81" customWidth="1"/>
    <col min="2566" max="2566" width="8.296875" style="81" bestFit="1" customWidth="1"/>
    <col min="2567" max="2567" width="9.09765625" style="81" bestFit="1" customWidth="1"/>
    <col min="2568" max="2568" width="11" style="81" bestFit="1" customWidth="1"/>
    <col min="2569" max="2569" width="10.09765625" style="81" bestFit="1" customWidth="1"/>
    <col min="2570" max="2570" width="11" style="81" bestFit="1" customWidth="1"/>
    <col min="2571" max="2816" width="10" style="81"/>
    <col min="2817" max="2817" width="18" style="81" customWidth="1"/>
    <col min="2818" max="2819" width="8.09765625" style="81" bestFit="1" customWidth="1"/>
    <col min="2820" max="2820" width="8.296875" style="81" bestFit="1" customWidth="1"/>
    <col min="2821" max="2821" width="8.296875" style="81" customWidth="1"/>
    <col min="2822" max="2822" width="8.296875" style="81" bestFit="1" customWidth="1"/>
    <col min="2823" max="2823" width="9.09765625" style="81" bestFit="1" customWidth="1"/>
    <col min="2824" max="2824" width="11" style="81" bestFit="1" customWidth="1"/>
    <col min="2825" max="2825" width="10.09765625" style="81" bestFit="1" customWidth="1"/>
    <col min="2826" max="2826" width="11" style="81" bestFit="1" customWidth="1"/>
    <col min="2827" max="3072" width="11" style="81"/>
    <col min="3073" max="3073" width="18" style="81" customWidth="1"/>
    <col min="3074" max="3075" width="8.09765625" style="81" bestFit="1" customWidth="1"/>
    <col min="3076" max="3076" width="8.296875" style="81" bestFit="1" customWidth="1"/>
    <col min="3077" max="3077" width="8.296875" style="81" customWidth="1"/>
    <col min="3078" max="3078" width="8.296875" style="81" bestFit="1" customWidth="1"/>
    <col min="3079" max="3079" width="9.09765625" style="81" bestFit="1" customWidth="1"/>
    <col min="3080" max="3080" width="11" style="81" bestFit="1" customWidth="1"/>
    <col min="3081" max="3081" width="10.09765625" style="81" bestFit="1" customWidth="1"/>
    <col min="3082" max="3082" width="11" style="81" bestFit="1" customWidth="1"/>
    <col min="3083" max="3328" width="10" style="81"/>
    <col min="3329" max="3329" width="18" style="81" customWidth="1"/>
    <col min="3330" max="3331" width="8.09765625" style="81" bestFit="1" customWidth="1"/>
    <col min="3332" max="3332" width="8.296875" style="81" bestFit="1" customWidth="1"/>
    <col min="3333" max="3333" width="8.296875" style="81" customWidth="1"/>
    <col min="3334" max="3334" width="8.296875" style="81" bestFit="1" customWidth="1"/>
    <col min="3335" max="3335" width="9.09765625" style="81" bestFit="1" customWidth="1"/>
    <col min="3336" max="3336" width="11" style="81" bestFit="1" customWidth="1"/>
    <col min="3337" max="3337" width="10.09765625" style="81" bestFit="1" customWidth="1"/>
    <col min="3338" max="3338" width="11" style="81" bestFit="1" customWidth="1"/>
    <col min="3339" max="3584" width="10" style="81"/>
    <col min="3585" max="3585" width="18" style="81" customWidth="1"/>
    <col min="3586" max="3587" width="8.09765625" style="81" bestFit="1" customWidth="1"/>
    <col min="3588" max="3588" width="8.296875" style="81" bestFit="1" customWidth="1"/>
    <col min="3589" max="3589" width="8.296875" style="81" customWidth="1"/>
    <col min="3590" max="3590" width="8.296875" style="81" bestFit="1" customWidth="1"/>
    <col min="3591" max="3591" width="9.09765625" style="81" bestFit="1" customWidth="1"/>
    <col min="3592" max="3592" width="11" style="81" bestFit="1" customWidth="1"/>
    <col min="3593" max="3593" width="10.09765625" style="81" bestFit="1" customWidth="1"/>
    <col min="3594" max="3594" width="11" style="81" bestFit="1" customWidth="1"/>
    <col min="3595" max="3840" width="10" style="81"/>
    <col min="3841" max="3841" width="18" style="81" customWidth="1"/>
    <col min="3842" max="3843" width="8.09765625" style="81" bestFit="1" customWidth="1"/>
    <col min="3844" max="3844" width="8.296875" style="81" bestFit="1" customWidth="1"/>
    <col min="3845" max="3845" width="8.296875" style="81" customWidth="1"/>
    <col min="3846" max="3846" width="8.296875" style="81" bestFit="1" customWidth="1"/>
    <col min="3847" max="3847" width="9.09765625" style="81" bestFit="1" customWidth="1"/>
    <col min="3848" max="3848" width="11" style="81" bestFit="1" customWidth="1"/>
    <col min="3849" max="3849" width="10.09765625" style="81" bestFit="1" customWidth="1"/>
    <col min="3850" max="3850" width="11" style="81" bestFit="1" customWidth="1"/>
    <col min="3851" max="4096" width="11" style="81"/>
    <col min="4097" max="4097" width="18" style="81" customWidth="1"/>
    <col min="4098" max="4099" width="8.09765625" style="81" bestFit="1" customWidth="1"/>
    <col min="4100" max="4100" width="8.296875" style="81" bestFit="1" customWidth="1"/>
    <col min="4101" max="4101" width="8.296875" style="81" customWidth="1"/>
    <col min="4102" max="4102" width="8.296875" style="81" bestFit="1" customWidth="1"/>
    <col min="4103" max="4103" width="9.09765625" style="81" bestFit="1" customWidth="1"/>
    <col min="4104" max="4104" width="11" style="81" bestFit="1" customWidth="1"/>
    <col min="4105" max="4105" width="10.09765625" style="81" bestFit="1" customWidth="1"/>
    <col min="4106" max="4106" width="11" style="81" bestFit="1" customWidth="1"/>
    <col min="4107" max="4352" width="10" style="81"/>
    <col min="4353" max="4353" width="18" style="81" customWidth="1"/>
    <col min="4354" max="4355" width="8.09765625" style="81" bestFit="1" customWidth="1"/>
    <col min="4356" max="4356" width="8.296875" style="81" bestFit="1" customWidth="1"/>
    <col min="4357" max="4357" width="8.296875" style="81" customWidth="1"/>
    <col min="4358" max="4358" width="8.296875" style="81" bestFit="1" customWidth="1"/>
    <col min="4359" max="4359" width="9.09765625" style="81" bestFit="1" customWidth="1"/>
    <col min="4360" max="4360" width="11" style="81" bestFit="1" customWidth="1"/>
    <col min="4361" max="4361" width="10.09765625" style="81" bestFit="1" customWidth="1"/>
    <col min="4362" max="4362" width="11" style="81" bestFit="1" customWidth="1"/>
    <col min="4363" max="4608" width="10" style="81"/>
    <col min="4609" max="4609" width="18" style="81" customWidth="1"/>
    <col min="4610" max="4611" width="8.09765625" style="81" bestFit="1" customWidth="1"/>
    <col min="4612" max="4612" width="8.296875" style="81" bestFit="1" customWidth="1"/>
    <col min="4613" max="4613" width="8.296875" style="81" customWidth="1"/>
    <col min="4614" max="4614" width="8.296875" style="81" bestFit="1" customWidth="1"/>
    <col min="4615" max="4615" width="9.09765625" style="81" bestFit="1" customWidth="1"/>
    <col min="4616" max="4616" width="11" style="81" bestFit="1" customWidth="1"/>
    <col min="4617" max="4617" width="10.09765625" style="81" bestFit="1" customWidth="1"/>
    <col min="4618" max="4618" width="11" style="81" bestFit="1" customWidth="1"/>
    <col min="4619" max="4864" width="10" style="81"/>
    <col min="4865" max="4865" width="18" style="81" customWidth="1"/>
    <col min="4866" max="4867" width="8.09765625" style="81" bestFit="1" customWidth="1"/>
    <col min="4868" max="4868" width="8.296875" style="81" bestFit="1" customWidth="1"/>
    <col min="4869" max="4869" width="8.296875" style="81" customWidth="1"/>
    <col min="4870" max="4870" width="8.296875" style="81" bestFit="1" customWidth="1"/>
    <col min="4871" max="4871" width="9.09765625" style="81" bestFit="1" customWidth="1"/>
    <col min="4872" max="4872" width="11" style="81" bestFit="1" customWidth="1"/>
    <col min="4873" max="4873" width="10.09765625" style="81" bestFit="1" customWidth="1"/>
    <col min="4874" max="4874" width="11" style="81" bestFit="1" customWidth="1"/>
    <col min="4875" max="5120" width="11" style="81"/>
    <col min="5121" max="5121" width="18" style="81" customWidth="1"/>
    <col min="5122" max="5123" width="8.09765625" style="81" bestFit="1" customWidth="1"/>
    <col min="5124" max="5124" width="8.296875" style="81" bestFit="1" customWidth="1"/>
    <col min="5125" max="5125" width="8.296875" style="81" customWidth="1"/>
    <col min="5126" max="5126" width="8.296875" style="81" bestFit="1" customWidth="1"/>
    <col min="5127" max="5127" width="9.09765625" style="81" bestFit="1" customWidth="1"/>
    <col min="5128" max="5128" width="11" style="81" bestFit="1" customWidth="1"/>
    <col min="5129" max="5129" width="10.09765625" style="81" bestFit="1" customWidth="1"/>
    <col min="5130" max="5130" width="11" style="81" bestFit="1" customWidth="1"/>
    <col min="5131" max="5376" width="10" style="81"/>
    <col min="5377" max="5377" width="18" style="81" customWidth="1"/>
    <col min="5378" max="5379" width="8.09765625" style="81" bestFit="1" customWidth="1"/>
    <col min="5380" max="5380" width="8.296875" style="81" bestFit="1" customWidth="1"/>
    <col min="5381" max="5381" width="8.296875" style="81" customWidth="1"/>
    <col min="5382" max="5382" width="8.296875" style="81" bestFit="1" customWidth="1"/>
    <col min="5383" max="5383" width="9.09765625" style="81" bestFit="1" customWidth="1"/>
    <col min="5384" max="5384" width="11" style="81" bestFit="1" customWidth="1"/>
    <col min="5385" max="5385" width="10.09765625" style="81" bestFit="1" customWidth="1"/>
    <col min="5386" max="5386" width="11" style="81" bestFit="1" customWidth="1"/>
    <col min="5387" max="5632" width="10" style="81"/>
    <col min="5633" max="5633" width="18" style="81" customWidth="1"/>
    <col min="5634" max="5635" width="8.09765625" style="81" bestFit="1" customWidth="1"/>
    <col min="5636" max="5636" width="8.296875" style="81" bestFit="1" customWidth="1"/>
    <col min="5637" max="5637" width="8.296875" style="81" customWidth="1"/>
    <col min="5638" max="5638" width="8.296875" style="81" bestFit="1" customWidth="1"/>
    <col min="5639" max="5639" width="9.09765625" style="81" bestFit="1" customWidth="1"/>
    <col min="5640" max="5640" width="11" style="81" bestFit="1" customWidth="1"/>
    <col min="5641" max="5641" width="10.09765625" style="81" bestFit="1" customWidth="1"/>
    <col min="5642" max="5642" width="11" style="81" bestFit="1" customWidth="1"/>
    <col min="5643" max="5888" width="10" style="81"/>
    <col min="5889" max="5889" width="18" style="81" customWidth="1"/>
    <col min="5890" max="5891" width="8.09765625" style="81" bestFit="1" customWidth="1"/>
    <col min="5892" max="5892" width="8.296875" style="81" bestFit="1" customWidth="1"/>
    <col min="5893" max="5893" width="8.296875" style="81" customWidth="1"/>
    <col min="5894" max="5894" width="8.296875" style="81" bestFit="1" customWidth="1"/>
    <col min="5895" max="5895" width="9.09765625" style="81" bestFit="1" customWidth="1"/>
    <col min="5896" max="5896" width="11" style="81" bestFit="1" customWidth="1"/>
    <col min="5897" max="5897" width="10.09765625" style="81" bestFit="1" customWidth="1"/>
    <col min="5898" max="5898" width="11" style="81" bestFit="1" customWidth="1"/>
    <col min="5899" max="6144" width="11" style="81"/>
    <col min="6145" max="6145" width="18" style="81" customWidth="1"/>
    <col min="6146" max="6147" width="8.09765625" style="81" bestFit="1" customWidth="1"/>
    <col min="6148" max="6148" width="8.296875" style="81" bestFit="1" customWidth="1"/>
    <col min="6149" max="6149" width="8.296875" style="81" customWidth="1"/>
    <col min="6150" max="6150" width="8.296875" style="81" bestFit="1" customWidth="1"/>
    <col min="6151" max="6151" width="9.09765625" style="81" bestFit="1" customWidth="1"/>
    <col min="6152" max="6152" width="11" style="81" bestFit="1" customWidth="1"/>
    <col min="6153" max="6153" width="10.09765625" style="81" bestFit="1" customWidth="1"/>
    <col min="6154" max="6154" width="11" style="81" bestFit="1" customWidth="1"/>
    <col min="6155" max="6400" width="10" style="81"/>
    <col min="6401" max="6401" width="18" style="81" customWidth="1"/>
    <col min="6402" max="6403" width="8.09765625" style="81" bestFit="1" customWidth="1"/>
    <col min="6404" max="6404" width="8.296875" style="81" bestFit="1" customWidth="1"/>
    <col min="6405" max="6405" width="8.296875" style="81" customWidth="1"/>
    <col min="6406" max="6406" width="8.296875" style="81" bestFit="1" customWidth="1"/>
    <col min="6407" max="6407" width="9.09765625" style="81" bestFit="1" customWidth="1"/>
    <col min="6408" max="6408" width="11" style="81" bestFit="1" customWidth="1"/>
    <col min="6409" max="6409" width="10.09765625" style="81" bestFit="1" customWidth="1"/>
    <col min="6410" max="6410" width="11" style="81" bestFit="1" customWidth="1"/>
    <col min="6411" max="6656" width="10" style="81"/>
    <col min="6657" max="6657" width="18" style="81" customWidth="1"/>
    <col min="6658" max="6659" width="8.09765625" style="81" bestFit="1" customWidth="1"/>
    <col min="6660" max="6660" width="8.296875" style="81" bestFit="1" customWidth="1"/>
    <col min="6661" max="6661" width="8.296875" style="81" customWidth="1"/>
    <col min="6662" max="6662" width="8.296875" style="81" bestFit="1" customWidth="1"/>
    <col min="6663" max="6663" width="9.09765625" style="81" bestFit="1" customWidth="1"/>
    <col min="6664" max="6664" width="11" style="81" bestFit="1" customWidth="1"/>
    <col min="6665" max="6665" width="10.09765625" style="81" bestFit="1" customWidth="1"/>
    <col min="6666" max="6666" width="11" style="81" bestFit="1" customWidth="1"/>
    <col min="6667" max="6912" width="10" style="81"/>
    <col min="6913" max="6913" width="18" style="81" customWidth="1"/>
    <col min="6914" max="6915" width="8.09765625" style="81" bestFit="1" customWidth="1"/>
    <col min="6916" max="6916" width="8.296875" style="81" bestFit="1" customWidth="1"/>
    <col min="6917" max="6917" width="8.296875" style="81" customWidth="1"/>
    <col min="6918" max="6918" width="8.296875" style="81" bestFit="1" customWidth="1"/>
    <col min="6919" max="6919" width="9.09765625" style="81" bestFit="1" customWidth="1"/>
    <col min="6920" max="6920" width="11" style="81" bestFit="1" customWidth="1"/>
    <col min="6921" max="6921" width="10.09765625" style="81" bestFit="1" customWidth="1"/>
    <col min="6922" max="6922" width="11" style="81" bestFit="1" customWidth="1"/>
    <col min="6923" max="7168" width="11" style="81"/>
    <col min="7169" max="7169" width="18" style="81" customWidth="1"/>
    <col min="7170" max="7171" width="8.09765625" style="81" bestFit="1" customWidth="1"/>
    <col min="7172" max="7172" width="8.296875" style="81" bestFit="1" customWidth="1"/>
    <col min="7173" max="7173" width="8.296875" style="81" customWidth="1"/>
    <col min="7174" max="7174" width="8.296875" style="81" bestFit="1" customWidth="1"/>
    <col min="7175" max="7175" width="9.09765625" style="81" bestFit="1" customWidth="1"/>
    <col min="7176" max="7176" width="11" style="81" bestFit="1" customWidth="1"/>
    <col min="7177" max="7177" width="10.09765625" style="81" bestFit="1" customWidth="1"/>
    <col min="7178" max="7178" width="11" style="81" bestFit="1" customWidth="1"/>
    <col min="7179" max="7424" width="10" style="81"/>
    <col min="7425" max="7425" width="18" style="81" customWidth="1"/>
    <col min="7426" max="7427" width="8.09765625" style="81" bestFit="1" customWidth="1"/>
    <col min="7428" max="7428" width="8.296875" style="81" bestFit="1" customWidth="1"/>
    <col min="7429" max="7429" width="8.296875" style="81" customWidth="1"/>
    <col min="7430" max="7430" width="8.296875" style="81" bestFit="1" customWidth="1"/>
    <col min="7431" max="7431" width="9.09765625" style="81" bestFit="1" customWidth="1"/>
    <col min="7432" max="7432" width="11" style="81" bestFit="1" customWidth="1"/>
    <col min="7433" max="7433" width="10.09765625" style="81" bestFit="1" customWidth="1"/>
    <col min="7434" max="7434" width="11" style="81" bestFit="1" customWidth="1"/>
    <col min="7435" max="7680" width="10" style="81"/>
    <col min="7681" max="7681" width="18" style="81" customWidth="1"/>
    <col min="7682" max="7683" width="8.09765625" style="81" bestFit="1" customWidth="1"/>
    <col min="7684" max="7684" width="8.296875" style="81" bestFit="1" customWidth="1"/>
    <col min="7685" max="7685" width="8.296875" style="81" customWidth="1"/>
    <col min="7686" max="7686" width="8.296875" style="81" bestFit="1" customWidth="1"/>
    <col min="7687" max="7687" width="9.09765625" style="81" bestFit="1" customWidth="1"/>
    <col min="7688" max="7688" width="11" style="81" bestFit="1" customWidth="1"/>
    <col min="7689" max="7689" width="10.09765625" style="81" bestFit="1" customWidth="1"/>
    <col min="7690" max="7690" width="11" style="81" bestFit="1" customWidth="1"/>
    <col min="7691" max="7936" width="10" style="81"/>
    <col min="7937" max="7937" width="18" style="81" customWidth="1"/>
    <col min="7938" max="7939" width="8.09765625" style="81" bestFit="1" customWidth="1"/>
    <col min="7940" max="7940" width="8.296875" style="81" bestFit="1" customWidth="1"/>
    <col min="7941" max="7941" width="8.296875" style="81" customWidth="1"/>
    <col min="7942" max="7942" width="8.296875" style="81" bestFit="1" customWidth="1"/>
    <col min="7943" max="7943" width="9.09765625" style="81" bestFit="1" customWidth="1"/>
    <col min="7944" max="7944" width="11" style="81" bestFit="1" customWidth="1"/>
    <col min="7945" max="7945" width="10.09765625" style="81" bestFit="1" customWidth="1"/>
    <col min="7946" max="7946" width="11" style="81" bestFit="1" customWidth="1"/>
    <col min="7947" max="8192" width="11" style="81"/>
    <col min="8193" max="8193" width="18" style="81" customWidth="1"/>
    <col min="8194" max="8195" width="8.09765625" style="81" bestFit="1" customWidth="1"/>
    <col min="8196" max="8196" width="8.296875" style="81" bestFit="1" customWidth="1"/>
    <col min="8197" max="8197" width="8.296875" style="81" customWidth="1"/>
    <col min="8198" max="8198" width="8.296875" style="81" bestFit="1" customWidth="1"/>
    <col min="8199" max="8199" width="9.09765625" style="81" bestFit="1" customWidth="1"/>
    <col min="8200" max="8200" width="11" style="81" bestFit="1" customWidth="1"/>
    <col min="8201" max="8201" width="10.09765625" style="81" bestFit="1" customWidth="1"/>
    <col min="8202" max="8202" width="11" style="81" bestFit="1" customWidth="1"/>
    <col min="8203" max="8448" width="10" style="81"/>
    <col min="8449" max="8449" width="18" style="81" customWidth="1"/>
    <col min="8450" max="8451" width="8.09765625" style="81" bestFit="1" customWidth="1"/>
    <col min="8452" max="8452" width="8.296875" style="81" bestFit="1" customWidth="1"/>
    <col min="8453" max="8453" width="8.296875" style="81" customWidth="1"/>
    <col min="8454" max="8454" width="8.296875" style="81" bestFit="1" customWidth="1"/>
    <col min="8455" max="8455" width="9.09765625" style="81" bestFit="1" customWidth="1"/>
    <col min="8456" max="8456" width="11" style="81" bestFit="1" customWidth="1"/>
    <col min="8457" max="8457" width="10.09765625" style="81" bestFit="1" customWidth="1"/>
    <col min="8458" max="8458" width="11" style="81" bestFit="1" customWidth="1"/>
    <col min="8459" max="8704" width="10" style="81"/>
    <col min="8705" max="8705" width="18" style="81" customWidth="1"/>
    <col min="8706" max="8707" width="8.09765625" style="81" bestFit="1" customWidth="1"/>
    <col min="8708" max="8708" width="8.296875" style="81" bestFit="1" customWidth="1"/>
    <col min="8709" max="8709" width="8.296875" style="81" customWidth="1"/>
    <col min="8710" max="8710" width="8.296875" style="81" bestFit="1" customWidth="1"/>
    <col min="8711" max="8711" width="9.09765625" style="81" bestFit="1" customWidth="1"/>
    <col min="8712" max="8712" width="11" style="81" bestFit="1" customWidth="1"/>
    <col min="8713" max="8713" width="10.09765625" style="81" bestFit="1" customWidth="1"/>
    <col min="8714" max="8714" width="11" style="81" bestFit="1" customWidth="1"/>
    <col min="8715" max="8960" width="10" style="81"/>
    <col min="8961" max="8961" width="18" style="81" customWidth="1"/>
    <col min="8962" max="8963" width="8.09765625" style="81" bestFit="1" customWidth="1"/>
    <col min="8964" max="8964" width="8.296875" style="81" bestFit="1" customWidth="1"/>
    <col min="8965" max="8965" width="8.296875" style="81" customWidth="1"/>
    <col min="8966" max="8966" width="8.296875" style="81" bestFit="1" customWidth="1"/>
    <col min="8967" max="8967" width="9.09765625" style="81" bestFit="1" customWidth="1"/>
    <col min="8968" max="8968" width="11" style="81" bestFit="1" customWidth="1"/>
    <col min="8969" max="8969" width="10.09765625" style="81" bestFit="1" customWidth="1"/>
    <col min="8970" max="8970" width="11" style="81" bestFit="1" customWidth="1"/>
    <col min="8971" max="9216" width="11" style="81"/>
    <col min="9217" max="9217" width="18" style="81" customWidth="1"/>
    <col min="9218" max="9219" width="8.09765625" style="81" bestFit="1" customWidth="1"/>
    <col min="9220" max="9220" width="8.296875" style="81" bestFit="1" customWidth="1"/>
    <col min="9221" max="9221" width="8.296875" style="81" customWidth="1"/>
    <col min="9222" max="9222" width="8.296875" style="81" bestFit="1" customWidth="1"/>
    <col min="9223" max="9223" width="9.09765625" style="81" bestFit="1" customWidth="1"/>
    <col min="9224" max="9224" width="11" style="81" bestFit="1" customWidth="1"/>
    <col min="9225" max="9225" width="10.09765625" style="81" bestFit="1" customWidth="1"/>
    <col min="9226" max="9226" width="11" style="81" bestFit="1" customWidth="1"/>
    <col min="9227" max="9472" width="10" style="81"/>
    <col min="9473" max="9473" width="18" style="81" customWidth="1"/>
    <col min="9474" max="9475" width="8.09765625" style="81" bestFit="1" customWidth="1"/>
    <col min="9476" max="9476" width="8.296875" style="81" bestFit="1" customWidth="1"/>
    <col min="9477" max="9477" width="8.296875" style="81" customWidth="1"/>
    <col min="9478" max="9478" width="8.296875" style="81" bestFit="1" customWidth="1"/>
    <col min="9479" max="9479" width="9.09765625" style="81" bestFit="1" customWidth="1"/>
    <col min="9480" max="9480" width="11" style="81" bestFit="1" customWidth="1"/>
    <col min="9481" max="9481" width="10.09765625" style="81" bestFit="1" customWidth="1"/>
    <col min="9482" max="9482" width="11" style="81" bestFit="1" customWidth="1"/>
    <col min="9483" max="9728" width="10" style="81"/>
    <col min="9729" max="9729" width="18" style="81" customWidth="1"/>
    <col min="9730" max="9731" width="8.09765625" style="81" bestFit="1" customWidth="1"/>
    <col min="9732" max="9732" width="8.296875" style="81" bestFit="1" customWidth="1"/>
    <col min="9733" max="9733" width="8.296875" style="81" customWidth="1"/>
    <col min="9734" max="9734" width="8.296875" style="81" bestFit="1" customWidth="1"/>
    <col min="9735" max="9735" width="9.09765625" style="81" bestFit="1" customWidth="1"/>
    <col min="9736" max="9736" width="11" style="81" bestFit="1" customWidth="1"/>
    <col min="9737" max="9737" width="10.09765625" style="81" bestFit="1" customWidth="1"/>
    <col min="9738" max="9738" width="11" style="81" bestFit="1" customWidth="1"/>
    <col min="9739" max="9984" width="10" style="81"/>
    <col min="9985" max="9985" width="18" style="81" customWidth="1"/>
    <col min="9986" max="9987" width="8.09765625" style="81" bestFit="1" customWidth="1"/>
    <col min="9988" max="9988" width="8.296875" style="81" bestFit="1" customWidth="1"/>
    <col min="9989" max="9989" width="8.296875" style="81" customWidth="1"/>
    <col min="9990" max="9990" width="8.296875" style="81" bestFit="1" customWidth="1"/>
    <col min="9991" max="9991" width="9.09765625" style="81" bestFit="1" customWidth="1"/>
    <col min="9992" max="9992" width="11" style="81" bestFit="1" customWidth="1"/>
    <col min="9993" max="9993" width="10.09765625" style="81" bestFit="1" customWidth="1"/>
    <col min="9994" max="9994" width="11" style="81" bestFit="1" customWidth="1"/>
    <col min="9995" max="10240" width="11" style="81"/>
    <col min="10241" max="10241" width="18" style="81" customWidth="1"/>
    <col min="10242" max="10243" width="8.09765625" style="81" bestFit="1" customWidth="1"/>
    <col min="10244" max="10244" width="8.296875" style="81" bestFit="1" customWidth="1"/>
    <col min="10245" max="10245" width="8.296875" style="81" customWidth="1"/>
    <col min="10246" max="10246" width="8.296875" style="81" bestFit="1" customWidth="1"/>
    <col min="10247" max="10247" width="9.09765625" style="81" bestFit="1" customWidth="1"/>
    <col min="10248" max="10248" width="11" style="81" bestFit="1" customWidth="1"/>
    <col min="10249" max="10249" width="10.09765625" style="81" bestFit="1" customWidth="1"/>
    <col min="10250" max="10250" width="11" style="81" bestFit="1" customWidth="1"/>
    <col min="10251" max="10496" width="10" style="81"/>
    <col min="10497" max="10497" width="18" style="81" customWidth="1"/>
    <col min="10498" max="10499" width="8.09765625" style="81" bestFit="1" customWidth="1"/>
    <col min="10500" max="10500" width="8.296875" style="81" bestFit="1" customWidth="1"/>
    <col min="10501" max="10501" width="8.296875" style="81" customWidth="1"/>
    <col min="10502" max="10502" width="8.296875" style="81" bestFit="1" customWidth="1"/>
    <col min="10503" max="10503" width="9.09765625" style="81" bestFit="1" customWidth="1"/>
    <col min="10504" max="10504" width="11" style="81" bestFit="1" customWidth="1"/>
    <col min="10505" max="10505" width="10.09765625" style="81" bestFit="1" customWidth="1"/>
    <col min="10506" max="10506" width="11" style="81" bestFit="1" customWidth="1"/>
    <col min="10507" max="10752" width="10" style="81"/>
    <col min="10753" max="10753" width="18" style="81" customWidth="1"/>
    <col min="10754" max="10755" width="8.09765625" style="81" bestFit="1" customWidth="1"/>
    <col min="10756" max="10756" width="8.296875" style="81" bestFit="1" customWidth="1"/>
    <col min="10757" max="10757" width="8.296875" style="81" customWidth="1"/>
    <col min="10758" max="10758" width="8.296875" style="81" bestFit="1" customWidth="1"/>
    <col min="10759" max="10759" width="9.09765625" style="81" bestFit="1" customWidth="1"/>
    <col min="10760" max="10760" width="11" style="81" bestFit="1" customWidth="1"/>
    <col min="10761" max="10761" width="10.09765625" style="81" bestFit="1" customWidth="1"/>
    <col min="10762" max="10762" width="11" style="81" bestFit="1" customWidth="1"/>
    <col min="10763" max="11008" width="10" style="81"/>
    <col min="11009" max="11009" width="18" style="81" customWidth="1"/>
    <col min="11010" max="11011" width="8.09765625" style="81" bestFit="1" customWidth="1"/>
    <col min="11012" max="11012" width="8.296875" style="81" bestFit="1" customWidth="1"/>
    <col min="11013" max="11013" width="8.296875" style="81" customWidth="1"/>
    <col min="11014" max="11014" width="8.296875" style="81" bestFit="1" customWidth="1"/>
    <col min="11015" max="11015" width="9.09765625" style="81" bestFit="1" customWidth="1"/>
    <col min="11016" max="11016" width="11" style="81" bestFit="1" customWidth="1"/>
    <col min="11017" max="11017" width="10.09765625" style="81" bestFit="1" customWidth="1"/>
    <col min="11018" max="11018" width="11" style="81" bestFit="1" customWidth="1"/>
    <col min="11019" max="11264" width="11" style="81"/>
    <col min="11265" max="11265" width="18" style="81" customWidth="1"/>
    <col min="11266" max="11267" width="8.09765625" style="81" bestFit="1" customWidth="1"/>
    <col min="11268" max="11268" width="8.296875" style="81" bestFit="1" customWidth="1"/>
    <col min="11269" max="11269" width="8.296875" style="81" customWidth="1"/>
    <col min="11270" max="11270" width="8.296875" style="81" bestFit="1" customWidth="1"/>
    <col min="11271" max="11271" width="9.09765625" style="81" bestFit="1" customWidth="1"/>
    <col min="11272" max="11272" width="11" style="81" bestFit="1" customWidth="1"/>
    <col min="11273" max="11273" width="10.09765625" style="81" bestFit="1" customWidth="1"/>
    <col min="11274" max="11274" width="11" style="81" bestFit="1" customWidth="1"/>
    <col min="11275" max="11520" width="10" style="81"/>
    <col min="11521" max="11521" width="18" style="81" customWidth="1"/>
    <col min="11522" max="11523" width="8.09765625" style="81" bestFit="1" customWidth="1"/>
    <col min="11524" max="11524" width="8.296875" style="81" bestFit="1" customWidth="1"/>
    <col min="11525" max="11525" width="8.296875" style="81" customWidth="1"/>
    <col min="11526" max="11526" width="8.296875" style="81" bestFit="1" customWidth="1"/>
    <col min="11527" max="11527" width="9.09765625" style="81" bestFit="1" customWidth="1"/>
    <col min="11528" max="11528" width="11" style="81" bestFit="1" customWidth="1"/>
    <col min="11529" max="11529" width="10.09765625" style="81" bestFit="1" customWidth="1"/>
    <col min="11530" max="11530" width="11" style="81" bestFit="1" customWidth="1"/>
    <col min="11531" max="11776" width="10" style="81"/>
    <col min="11777" max="11777" width="18" style="81" customWidth="1"/>
    <col min="11778" max="11779" width="8.09765625" style="81" bestFit="1" customWidth="1"/>
    <col min="11780" max="11780" width="8.296875" style="81" bestFit="1" customWidth="1"/>
    <col min="11781" max="11781" width="8.296875" style="81" customWidth="1"/>
    <col min="11782" max="11782" width="8.296875" style="81" bestFit="1" customWidth="1"/>
    <col min="11783" max="11783" width="9.09765625" style="81" bestFit="1" customWidth="1"/>
    <col min="11784" max="11784" width="11" style="81" bestFit="1" customWidth="1"/>
    <col min="11785" max="11785" width="10.09765625" style="81" bestFit="1" customWidth="1"/>
    <col min="11786" max="11786" width="11" style="81" bestFit="1" customWidth="1"/>
    <col min="11787" max="12032" width="10" style="81"/>
    <col min="12033" max="12033" width="18" style="81" customWidth="1"/>
    <col min="12034" max="12035" width="8.09765625" style="81" bestFit="1" customWidth="1"/>
    <col min="12036" max="12036" width="8.296875" style="81" bestFit="1" customWidth="1"/>
    <col min="12037" max="12037" width="8.296875" style="81" customWidth="1"/>
    <col min="12038" max="12038" width="8.296875" style="81" bestFit="1" customWidth="1"/>
    <col min="12039" max="12039" width="9.09765625" style="81" bestFit="1" customWidth="1"/>
    <col min="12040" max="12040" width="11" style="81" bestFit="1" customWidth="1"/>
    <col min="12041" max="12041" width="10.09765625" style="81" bestFit="1" customWidth="1"/>
    <col min="12042" max="12042" width="11" style="81" bestFit="1" customWidth="1"/>
    <col min="12043" max="12288" width="11" style="81"/>
    <col min="12289" max="12289" width="18" style="81" customWidth="1"/>
    <col min="12290" max="12291" width="8.09765625" style="81" bestFit="1" customWidth="1"/>
    <col min="12292" max="12292" width="8.296875" style="81" bestFit="1" customWidth="1"/>
    <col min="12293" max="12293" width="8.296875" style="81" customWidth="1"/>
    <col min="12294" max="12294" width="8.296875" style="81" bestFit="1" customWidth="1"/>
    <col min="12295" max="12295" width="9.09765625" style="81" bestFit="1" customWidth="1"/>
    <col min="12296" max="12296" width="11" style="81" bestFit="1" customWidth="1"/>
    <col min="12297" max="12297" width="10.09765625" style="81" bestFit="1" customWidth="1"/>
    <col min="12298" max="12298" width="11" style="81" bestFit="1" customWidth="1"/>
    <col min="12299" max="12544" width="10" style="81"/>
    <col min="12545" max="12545" width="18" style="81" customWidth="1"/>
    <col min="12546" max="12547" width="8.09765625" style="81" bestFit="1" customWidth="1"/>
    <col min="12548" max="12548" width="8.296875" style="81" bestFit="1" customWidth="1"/>
    <col min="12549" max="12549" width="8.296875" style="81" customWidth="1"/>
    <col min="12550" max="12550" width="8.296875" style="81" bestFit="1" customWidth="1"/>
    <col min="12551" max="12551" width="9.09765625" style="81" bestFit="1" customWidth="1"/>
    <col min="12552" max="12552" width="11" style="81" bestFit="1" customWidth="1"/>
    <col min="12553" max="12553" width="10.09765625" style="81" bestFit="1" customWidth="1"/>
    <col min="12554" max="12554" width="11" style="81" bestFit="1" customWidth="1"/>
    <col min="12555" max="12800" width="10" style="81"/>
    <col min="12801" max="12801" width="18" style="81" customWidth="1"/>
    <col min="12802" max="12803" width="8.09765625" style="81" bestFit="1" customWidth="1"/>
    <col min="12804" max="12804" width="8.296875" style="81" bestFit="1" customWidth="1"/>
    <col min="12805" max="12805" width="8.296875" style="81" customWidth="1"/>
    <col min="12806" max="12806" width="8.296875" style="81" bestFit="1" customWidth="1"/>
    <col min="12807" max="12807" width="9.09765625" style="81" bestFit="1" customWidth="1"/>
    <col min="12808" max="12808" width="11" style="81" bestFit="1" customWidth="1"/>
    <col min="12809" max="12809" width="10.09765625" style="81" bestFit="1" customWidth="1"/>
    <col min="12810" max="12810" width="11" style="81" bestFit="1" customWidth="1"/>
    <col min="12811" max="13056" width="10" style="81"/>
    <col min="13057" max="13057" width="18" style="81" customWidth="1"/>
    <col min="13058" max="13059" width="8.09765625" style="81" bestFit="1" customWidth="1"/>
    <col min="13060" max="13060" width="8.296875" style="81" bestFit="1" customWidth="1"/>
    <col min="13061" max="13061" width="8.296875" style="81" customWidth="1"/>
    <col min="13062" max="13062" width="8.296875" style="81" bestFit="1" customWidth="1"/>
    <col min="13063" max="13063" width="9.09765625" style="81" bestFit="1" customWidth="1"/>
    <col min="13064" max="13064" width="11" style="81" bestFit="1" customWidth="1"/>
    <col min="13065" max="13065" width="10.09765625" style="81" bestFit="1" customWidth="1"/>
    <col min="13066" max="13066" width="11" style="81" bestFit="1" customWidth="1"/>
    <col min="13067" max="13312" width="11" style="81"/>
    <col min="13313" max="13313" width="18" style="81" customWidth="1"/>
    <col min="13314" max="13315" width="8.09765625" style="81" bestFit="1" customWidth="1"/>
    <col min="13316" max="13316" width="8.296875" style="81" bestFit="1" customWidth="1"/>
    <col min="13317" max="13317" width="8.296875" style="81" customWidth="1"/>
    <col min="13318" max="13318" width="8.296875" style="81" bestFit="1" customWidth="1"/>
    <col min="13319" max="13319" width="9.09765625" style="81" bestFit="1" customWidth="1"/>
    <col min="13320" max="13320" width="11" style="81" bestFit="1" customWidth="1"/>
    <col min="13321" max="13321" width="10.09765625" style="81" bestFit="1" customWidth="1"/>
    <col min="13322" max="13322" width="11" style="81" bestFit="1" customWidth="1"/>
    <col min="13323" max="13568" width="10" style="81"/>
    <col min="13569" max="13569" width="18" style="81" customWidth="1"/>
    <col min="13570" max="13571" width="8.09765625" style="81" bestFit="1" customWidth="1"/>
    <col min="13572" max="13572" width="8.296875" style="81" bestFit="1" customWidth="1"/>
    <col min="13573" max="13573" width="8.296875" style="81" customWidth="1"/>
    <col min="13574" max="13574" width="8.296875" style="81" bestFit="1" customWidth="1"/>
    <col min="13575" max="13575" width="9.09765625" style="81" bestFit="1" customWidth="1"/>
    <col min="13576" max="13576" width="11" style="81" bestFit="1" customWidth="1"/>
    <col min="13577" max="13577" width="10.09765625" style="81" bestFit="1" customWidth="1"/>
    <col min="13578" max="13578" width="11" style="81" bestFit="1" customWidth="1"/>
    <col min="13579" max="13824" width="10" style="81"/>
    <col min="13825" max="13825" width="18" style="81" customWidth="1"/>
    <col min="13826" max="13827" width="8.09765625" style="81" bestFit="1" customWidth="1"/>
    <col min="13828" max="13828" width="8.296875" style="81" bestFit="1" customWidth="1"/>
    <col min="13829" max="13829" width="8.296875" style="81" customWidth="1"/>
    <col min="13830" max="13830" width="8.296875" style="81" bestFit="1" customWidth="1"/>
    <col min="13831" max="13831" width="9.09765625" style="81" bestFit="1" customWidth="1"/>
    <col min="13832" max="13832" width="11" style="81" bestFit="1" customWidth="1"/>
    <col min="13833" max="13833" width="10.09765625" style="81" bestFit="1" customWidth="1"/>
    <col min="13834" max="13834" width="11" style="81" bestFit="1" customWidth="1"/>
    <col min="13835" max="14080" width="10" style="81"/>
    <col min="14081" max="14081" width="18" style="81" customWidth="1"/>
    <col min="14082" max="14083" width="8.09765625" style="81" bestFit="1" customWidth="1"/>
    <col min="14084" max="14084" width="8.296875" style="81" bestFit="1" customWidth="1"/>
    <col min="14085" max="14085" width="8.296875" style="81" customWidth="1"/>
    <col min="14086" max="14086" width="8.296875" style="81" bestFit="1" customWidth="1"/>
    <col min="14087" max="14087" width="9.09765625" style="81" bestFit="1" customWidth="1"/>
    <col min="14088" max="14088" width="11" style="81" bestFit="1" customWidth="1"/>
    <col min="14089" max="14089" width="10.09765625" style="81" bestFit="1" customWidth="1"/>
    <col min="14090" max="14090" width="11" style="81" bestFit="1" customWidth="1"/>
    <col min="14091" max="14336" width="11" style="81"/>
    <col min="14337" max="14337" width="18" style="81" customWidth="1"/>
    <col min="14338" max="14339" width="8.09765625" style="81" bestFit="1" customWidth="1"/>
    <col min="14340" max="14340" width="8.296875" style="81" bestFit="1" customWidth="1"/>
    <col min="14341" max="14341" width="8.296875" style="81" customWidth="1"/>
    <col min="14342" max="14342" width="8.296875" style="81" bestFit="1" customWidth="1"/>
    <col min="14343" max="14343" width="9.09765625" style="81" bestFit="1" customWidth="1"/>
    <col min="14344" max="14344" width="11" style="81" bestFit="1" customWidth="1"/>
    <col min="14345" max="14345" width="10.09765625" style="81" bestFit="1" customWidth="1"/>
    <col min="14346" max="14346" width="11" style="81" bestFit="1" customWidth="1"/>
    <col min="14347" max="14592" width="10" style="81"/>
    <col min="14593" max="14593" width="18" style="81" customWidth="1"/>
    <col min="14594" max="14595" width="8.09765625" style="81" bestFit="1" customWidth="1"/>
    <col min="14596" max="14596" width="8.296875" style="81" bestFit="1" customWidth="1"/>
    <col min="14597" max="14597" width="8.296875" style="81" customWidth="1"/>
    <col min="14598" max="14598" width="8.296875" style="81" bestFit="1" customWidth="1"/>
    <col min="14599" max="14599" width="9.09765625" style="81" bestFit="1" customWidth="1"/>
    <col min="14600" max="14600" width="11" style="81" bestFit="1" customWidth="1"/>
    <col min="14601" max="14601" width="10.09765625" style="81" bestFit="1" customWidth="1"/>
    <col min="14602" max="14602" width="11" style="81" bestFit="1" customWidth="1"/>
    <col min="14603" max="14848" width="10" style="81"/>
    <col min="14849" max="14849" width="18" style="81" customWidth="1"/>
    <col min="14850" max="14851" width="8.09765625" style="81" bestFit="1" customWidth="1"/>
    <col min="14852" max="14852" width="8.296875" style="81" bestFit="1" customWidth="1"/>
    <col min="14853" max="14853" width="8.296875" style="81" customWidth="1"/>
    <col min="14854" max="14854" width="8.296875" style="81" bestFit="1" customWidth="1"/>
    <col min="14855" max="14855" width="9.09765625" style="81" bestFit="1" customWidth="1"/>
    <col min="14856" max="14856" width="11" style="81" bestFit="1" customWidth="1"/>
    <col min="14857" max="14857" width="10.09765625" style="81" bestFit="1" customWidth="1"/>
    <col min="14858" max="14858" width="11" style="81" bestFit="1" customWidth="1"/>
    <col min="14859" max="15104" width="10" style="81"/>
    <col min="15105" max="15105" width="18" style="81" customWidth="1"/>
    <col min="15106" max="15107" width="8.09765625" style="81" bestFit="1" customWidth="1"/>
    <col min="15108" max="15108" width="8.296875" style="81" bestFit="1" customWidth="1"/>
    <col min="15109" max="15109" width="8.296875" style="81" customWidth="1"/>
    <col min="15110" max="15110" width="8.296875" style="81" bestFit="1" customWidth="1"/>
    <col min="15111" max="15111" width="9.09765625" style="81" bestFit="1" customWidth="1"/>
    <col min="15112" max="15112" width="11" style="81" bestFit="1" customWidth="1"/>
    <col min="15113" max="15113" width="10.09765625" style="81" bestFit="1" customWidth="1"/>
    <col min="15114" max="15114" width="11" style="81" bestFit="1" customWidth="1"/>
    <col min="15115" max="15360" width="11" style="81"/>
    <col min="15361" max="15361" width="18" style="81" customWidth="1"/>
    <col min="15362" max="15363" width="8.09765625" style="81" bestFit="1" customWidth="1"/>
    <col min="15364" max="15364" width="8.296875" style="81" bestFit="1" customWidth="1"/>
    <col min="15365" max="15365" width="8.296875" style="81" customWidth="1"/>
    <col min="15366" max="15366" width="8.296875" style="81" bestFit="1" customWidth="1"/>
    <col min="15367" max="15367" width="9.09765625" style="81" bestFit="1" customWidth="1"/>
    <col min="15368" max="15368" width="11" style="81" bestFit="1" customWidth="1"/>
    <col min="15369" max="15369" width="10.09765625" style="81" bestFit="1" customWidth="1"/>
    <col min="15370" max="15370" width="11" style="81" bestFit="1" customWidth="1"/>
    <col min="15371" max="15616" width="10" style="81"/>
    <col min="15617" max="15617" width="18" style="81" customWidth="1"/>
    <col min="15618" max="15619" width="8.09765625" style="81" bestFit="1" customWidth="1"/>
    <col min="15620" max="15620" width="8.296875" style="81" bestFit="1" customWidth="1"/>
    <col min="15621" max="15621" width="8.296875" style="81" customWidth="1"/>
    <col min="15622" max="15622" width="8.296875" style="81" bestFit="1" customWidth="1"/>
    <col min="15623" max="15623" width="9.09765625" style="81" bestFit="1" customWidth="1"/>
    <col min="15624" max="15624" width="11" style="81" bestFit="1" customWidth="1"/>
    <col min="15625" max="15625" width="10.09765625" style="81" bestFit="1" customWidth="1"/>
    <col min="15626" max="15626" width="11" style="81" bestFit="1" customWidth="1"/>
    <col min="15627" max="15872" width="10" style="81"/>
    <col min="15873" max="15873" width="18" style="81" customWidth="1"/>
    <col min="15874" max="15875" width="8.09765625" style="81" bestFit="1" customWidth="1"/>
    <col min="15876" max="15876" width="8.296875" style="81" bestFit="1" customWidth="1"/>
    <col min="15877" max="15877" width="8.296875" style="81" customWidth="1"/>
    <col min="15878" max="15878" width="8.296875" style="81" bestFit="1" customWidth="1"/>
    <col min="15879" max="15879" width="9.09765625" style="81" bestFit="1" customWidth="1"/>
    <col min="15880" max="15880" width="11" style="81" bestFit="1" customWidth="1"/>
    <col min="15881" max="15881" width="10.09765625" style="81" bestFit="1" customWidth="1"/>
    <col min="15882" max="15882" width="11" style="81" bestFit="1" customWidth="1"/>
    <col min="15883" max="16128" width="10" style="81"/>
    <col min="16129" max="16129" width="18" style="81" customWidth="1"/>
    <col min="16130" max="16131" width="8.09765625" style="81" bestFit="1" customWidth="1"/>
    <col min="16132" max="16132" width="8.296875" style="81" bestFit="1" customWidth="1"/>
    <col min="16133" max="16133" width="8.296875" style="81" customWidth="1"/>
    <col min="16134" max="16134" width="8.296875" style="81" bestFit="1" customWidth="1"/>
    <col min="16135" max="16135" width="9.09765625" style="81" bestFit="1" customWidth="1"/>
    <col min="16136" max="16136" width="11" style="81" bestFit="1" customWidth="1"/>
    <col min="16137" max="16137" width="10.09765625" style="81" bestFit="1" customWidth="1"/>
    <col min="16138" max="16138" width="11" style="81" bestFit="1" customWidth="1"/>
    <col min="16139" max="16384" width="11" style="81"/>
  </cols>
  <sheetData>
    <row r="1" spans="1:14" x14ac:dyDescent="0.25">
      <c r="A1" s="138" t="s">
        <v>25</v>
      </c>
      <c r="B1" s="84"/>
      <c r="C1" s="84"/>
      <c r="D1" s="84"/>
      <c r="E1" s="84"/>
      <c r="F1" s="84"/>
      <c r="G1" s="84"/>
      <c r="H1" s="84"/>
    </row>
    <row r="2" spans="1:14" ht="15.6" x14ac:dyDescent="0.3">
      <c r="A2" s="139"/>
      <c r="B2" s="140"/>
      <c r="C2" s="84"/>
      <c r="D2" s="84"/>
      <c r="E2" s="84"/>
      <c r="F2" s="84"/>
      <c r="G2" s="84"/>
      <c r="H2" s="347" t="s">
        <v>152</v>
      </c>
    </row>
    <row r="3" spans="1:14" x14ac:dyDescent="0.25">
      <c r="A3" s="70"/>
      <c r="B3" s="782">
        <f>INDICE!A3</f>
        <v>44166</v>
      </c>
      <c r="C3" s="783"/>
      <c r="D3" s="784" t="s">
        <v>116</v>
      </c>
      <c r="E3" s="784"/>
      <c r="F3" s="784" t="s">
        <v>117</v>
      </c>
      <c r="G3" s="784"/>
      <c r="H3" s="784"/>
    </row>
    <row r="4" spans="1:14" x14ac:dyDescent="0.25">
      <c r="A4" s="66"/>
      <c r="B4" s="82" t="s">
        <v>47</v>
      </c>
      <c r="C4" s="82" t="s">
        <v>436</v>
      </c>
      <c r="D4" s="82" t="s">
        <v>47</v>
      </c>
      <c r="E4" s="82" t="s">
        <v>432</v>
      </c>
      <c r="F4" s="82" t="s">
        <v>47</v>
      </c>
      <c r="G4" s="83" t="s">
        <v>432</v>
      </c>
      <c r="H4" s="83" t="s">
        <v>107</v>
      </c>
    </row>
    <row r="5" spans="1:14" x14ac:dyDescent="0.25">
      <c r="A5" s="84" t="s">
        <v>184</v>
      </c>
      <c r="B5" s="349">
        <v>352.94448000000085</v>
      </c>
      <c r="C5" s="345">
        <v>-15.035679674760191</v>
      </c>
      <c r="D5" s="344">
        <v>3919.460610000001</v>
      </c>
      <c r="E5" s="346">
        <v>-21.241343543949711</v>
      </c>
      <c r="F5" s="344">
        <v>3919.460610000001</v>
      </c>
      <c r="G5" s="346">
        <v>-21.241343543949711</v>
      </c>
      <c r="H5" s="351">
        <v>92.141177321434967</v>
      </c>
    </row>
    <row r="6" spans="1:14" x14ac:dyDescent="0.25">
      <c r="A6" s="84" t="s">
        <v>185</v>
      </c>
      <c r="B6" s="335">
        <v>31.196209999999976</v>
      </c>
      <c r="C6" s="328">
        <v>-10.296096227176259</v>
      </c>
      <c r="D6" s="327">
        <v>329.78968000000003</v>
      </c>
      <c r="E6" s="328">
        <v>-17.526652441361215</v>
      </c>
      <c r="F6" s="327">
        <v>329.78968000000003</v>
      </c>
      <c r="G6" s="328">
        <v>-17.526652441361215</v>
      </c>
      <c r="H6" s="333">
        <v>7.7529059243841427</v>
      </c>
    </row>
    <row r="7" spans="1:14" x14ac:dyDescent="0.25">
      <c r="A7" s="84" t="s">
        <v>189</v>
      </c>
      <c r="B7" s="350">
        <v>7.9500000000000005E-3</v>
      </c>
      <c r="C7" s="342">
        <v>-93.418329331898335</v>
      </c>
      <c r="D7" s="341">
        <v>0.44101999999999991</v>
      </c>
      <c r="E7" s="611">
        <v>-49.104463832340869</v>
      </c>
      <c r="F7" s="341">
        <v>0.44101999999999991</v>
      </c>
      <c r="G7" s="611">
        <v>-49.104463832340869</v>
      </c>
      <c r="H7" s="350">
        <v>1.036777915783142E-2</v>
      </c>
    </row>
    <row r="8" spans="1:14" x14ac:dyDescent="0.25">
      <c r="A8" s="84" t="s">
        <v>146</v>
      </c>
      <c r="B8" s="350">
        <v>0</v>
      </c>
      <c r="C8" s="342">
        <v>0</v>
      </c>
      <c r="D8" s="341">
        <v>0.17737999999999998</v>
      </c>
      <c r="E8" s="611">
        <v>351.92356687898092</v>
      </c>
      <c r="F8" s="341">
        <v>0.17737999999999998</v>
      </c>
      <c r="G8" s="342">
        <v>351.92356687898092</v>
      </c>
      <c r="H8" s="350">
        <v>4.1699620584466409E-3</v>
      </c>
    </row>
    <row r="9" spans="1:14" x14ac:dyDescent="0.25">
      <c r="A9" s="348" t="s">
        <v>147</v>
      </c>
      <c r="B9" s="336">
        <v>384.14864000000085</v>
      </c>
      <c r="C9" s="337">
        <v>-14.690665793354075</v>
      </c>
      <c r="D9" s="336">
        <v>4249.8686900000002</v>
      </c>
      <c r="E9" s="337">
        <v>-20.966874013968535</v>
      </c>
      <c r="F9" s="336">
        <v>4249.8686900000002</v>
      </c>
      <c r="G9" s="337">
        <v>-20.966874013968535</v>
      </c>
      <c r="H9" s="337">
        <v>99.908620987035363</v>
      </c>
    </row>
    <row r="10" spans="1:14" x14ac:dyDescent="0.25">
      <c r="A10" s="84" t="s">
        <v>148</v>
      </c>
      <c r="B10" s="350">
        <v>0.22542000000000006</v>
      </c>
      <c r="C10" s="342">
        <v>-36.908393741778376</v>
      </c>
      <c r="D10" s="341">
        <v>3.8870400000000003</v>
      </c>
      <c r="E10" s="342">
        <v>-52.165924817470646</v>
      </c>
      <c r="F10" s="341">
        <v>3.8870400000000003</v>
      </c>
      <c r="G10" s="342">
        <v>-52.165924817470646</v>
      </c>
      <c r="H10" s="333">
        <v>9.1379012964620782E-2</v>
      </c>
    </row>
    <row r="11" spans="1:14" x14ac:dyDescent="0.25">
      <c r="A11" s="60" t="s">
        <v>149</v>
      </c>
      <c r="B11" s="338">
        <v>384.37406000000084</v>
      </c>
      <c r="C11" s="339">
        <v>-14.708280414430231</v>
      </c>
      <c r="D11" s="338">
        <v>4253.7557300000008</v>
      </c>
      <c r="E11" s="339">
        <v>-21.013950155206203</v>
      </c>
      <c r="F11" s="338">
        <v>4253.7557300000008</v>
      </c>
      <c r="G11" s="339">
        <v>-21.013950155206203</v>
      </c>
      <c r="H11" s="339">
        <v>100</v>
      </c>
    </row>
    <row r="12" spans="1:14" x14ac:dyDescent="0.25">
      <c r="A12" s="375" t="s">
        <v>150</v>
      </c>
      <c r="B12" s="340"/>
      <c r="C12" s="340"/>
      <c r="D12" s="340"/>
      <c r="E12" s="340"/>
      <c r="F12" s="340"/>
      <c r="G12" s="340"/>
      <c r="H12" s="340"/>
    </row>
    <row r="13" spans="1:14" x14ac:dyDescent="0.25">
      <c r="A13" s="617" t="s">
        <v>189</v>
      </c>
      <c r="B13" s="618">
        <v>12.476379999999992</v>
      </c>
      <c r="C13" s="619">
        <v>-3.6313261257280884</v>
      </c>
      <c r="D13" s="620">
        <v>147.51696000000001</v>
      </c>
      <c r="E13" s="619">
        <v>-24.063998196276891</v>
      </c>
      <c r="F13" s="620">
        <v>147.51696000000001</v>
      </c>
      <c r="G13" s="619">
        <v>-24.063998196276891</v>
      </c>
      <c r="H13" s="621">
        <v>3.4679226867594481</v>
      </c>
    </row>
    <row r="14" spans="1:14" x14ac:dyDescent="0.25">
      <c r="A14" s="622" t="s">
        <v>151</v>
      </c>
      <c r="B14" s="623">
        <v>3.2458954176043942</v>
      </c>
      <c r="C14" s="624"/>
      <c r="D14" s="625">
        <v>3.4679226867594481</v>
      </c>
      <c r="E14" s="624"/>
      <c r="F14" s="625">
        <v>3.4679226867594481</v>
      </c>
      <c r="G14" s="624"/>
      <c r="H14" s="626"/>
    </row>
    <row r="15" spans="1:14" x14ac:dyDescent="0.25">
      <c r="A15" s="84"/>
      <c r="B15" s="84"/>
      <c r="C15" s="84"/>
      <c r="D15" s="84"/>
      <c r="E15" s="84"/>
      <c r="F15" s="84"/>
      <c r="G15" s="84"/>
      <c r="H15" s="79" t="s">
        <v>223</v>
      </c>
    </row>
    <row r="16" spans="1:14" x14ac:dyDescent="0.25">
      <c r="A16" s="80" t="s">
        <v>489</v>
      </c>
      <c r="B16" s="84"/>
      <c r="C16" s="84"/>
      <c r="D16" s="84"/>
      <c r="E16" s="84"/>
      <c r="F16" s="85"/>
      <c r="G16" s="84"/>
      <c r="H16" s="84"/>
      <c r="I16" s="88"/>
      <c r="J16" s="88"/>
      <c r="K16" s="88"/>
      <c r="L16" s="88"/>
      <c r="M16" s="88"/>
      <c r="N16" s="88"/>
    </row>
    <row r="17" spans="1:14" x14ac:dyDescent="0.25">
      <c r="A17" s="80" t="s">
        <v>437</v>
      </c>
      <c r="B17" s="84"/>
      <c r="C17" s="84"/>
      <c r="D17" s="84"/>
      <c r="E17" s="84"/>
      <c r="F17" s="84"/>
      <c r="G17" s="84"/>
      <c r="H17" s="84"/>
      <c r="I17" s="88"/>
      <c r="J17" s="88"/>
      <c r="K17" s="88"/>
      <c r="L17" s="88"/>
      <c r="M17" s="88"/>
      <c r="N17" s="88"/>
    </row>
    <row r="18" spans="1:14" x14ac:dyDescent="0.25">
      <c r="A18" s="133" t="s">
        <v>547</v>
      </c>
      <c r="B18" s="84"/>
      <c r="C18" s="84"/>
      <c r="D18" s="84"/>
      <c r="E18" s="84"/>
      <c r="F18" s="84"/>
      <c r="G18" s="84"/>
      <c r="H18" s="84"/>
    </row>
  </sheetData>
  <mergeCells count="3">
    <mergeCell ref="B3:C3"/>
    <mergeCell ref="D3:E3"/>
    <mergeCell ref="F3:H3"/>
  </mergeCells>
  <conditionalFormatting sqref="H8">
    <cfRule type="cellIs" dxfId="176" priority="16" operator="between">
      <formula>0</formula>
      <formula>0.5</formula>
    </cfRule>
  </conditionalFormatting>
  <conditionalFormatting sqref="B10 D10 F10:G10">
    <cfRule type="cellIs" dxfId="175" priority="18" operator="between">
      <formula>0</formula>
      <formula>0.5</formula>
    </cfRule>
  </conditionalFormatting>
  <conditionalFormatting sqref="B8:C8 F8:G8">
    <cfRule type="cellIs" dxfId="174" priority="17" operator="between">
      <formula>0</formula>
      <formula>0.5</formula>
    </cfRule>
  </conditionalFormatting>
  <conditionalFormatting sqref="C8">
    <cfRule type="cellIs" dxfId="173" priority="15" operator="equal">
      <formula>0</formula>
    </cfRule>
  </conditionalFormatting>
  <conditionalFormatting sqref="B8">
    <cfRule type="cellIs" dxfId="172" priority="14" operator="equal">
      <formula>0</formula>
    </cfRule>
  </conditionalFormatting>
  <conditionalFormatting sqref="D8">
    <cfRule type="cellIs" dxfId="171" priority="12" operator="between">
      <formula>0</formula>
      <formula>0.5</formula>
    </cfRule>
  </conditionalFormatting>
  <conditionalFormatting sqref="D8">
    <cfRule type="cellIs" dxfId="170" priority="11" operator="equal">
      <formula>0</formula>
    </cfRule>
  </conditionalFormatting>
  <conditionalFormatting sqref="B7">
    <cfRule type="cellIs" dxfId="169" priority="9" operator="between">
      <formula>0</formula>
      <formula>0.5</formula>
    </cfRule>
  </conditionalFormatting>
  <conditionalFormatting sqref="B7">
    <cfRule type="cellIs" dxfId="168" priority="8" operator="equal">
      <formula>0</formula>
    </cfRule>
  </conditionalFormatting>
  <conditionalFormatting sqref="C7">
    <cfRule type="cellIs" dxfId="167" priority="7" operator="between">
      <formula>0</formula>
      <formula>0.5</formula>
    </cfRule>
  </conditionalFormatting>
  <conditionalFormatting sqref="C7">
    <cfRule type="cellIs" dxfId="166" priority="6" operator="equal">
      <formula>0</formula>
    </cfRule>
  </conditionalFormatting>
  <conditionalFormatting sqref="D7">
    <cfRule type="cellIs" dxfId="165" priority="5" operator="between">
      <formula>0</formula>
      <formula>0.5</formula>
    </cfRule>
  </conditionalFormatting>
  <conditionalFormatting sqref="D7">
    <cfRule type="cellIs" dxfId="164" priority="4" operator="equal">
      <formula>0</formula>
    </cfRule>
  </conditionalFormatting>
  <conditionalFormatting sqref="H7">
    <cfRule type="cellIs" dxfId="163" priority="3" operator="between">
      <formula>0</formula>
      <formula>0.5</formula>
    </cfRule>
  </conditionalFormatting>
  <conditionalFormatting sqref="F7">
    <cfRule type="cellIs" dxfId="162" priority="2" operator="between">
      <formula>0</formula>
      <formula>0.5</formula>
    </cfRule>
  </conditionalFormatting>
  <conditionalFormatting sqref="F7">
    <cfRule type="cellIs" dxfId="161"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3.2" x14ac:dyDescent="0.25"/>
  <cols>
    <col min="1" max="1" width="16.5" style="3" customWidth="1"/>
    <col min="2" max="2" width="10.796875" style="3" customWidth="1"/>
    <col min="3" max="3" width="6.796875" style="3" customWidth="1"/>
    <col min="4" max="4" width="8.59765625" style="3" customWidth="1"/>
    <col min="5" max="5" width="0.5" style="3" customWidth="1"/>
    <col min="6" max="6" width="6.5" style="3" customWidth="1"/>
    <col min="7" max="7" width="8.59765625" style="3" customWidth="1"/>
    <col min="8" max="8" width="11.796875" style="3" customWidth="1"/>
    <col min="9" max="9" width="8.5" style="3" customWidth="1"/>
    <col min="10" max="10" width="11" style="3"/>
    <col min="11" max="11" width="10.296875" style="3" customWidth="1"/>
    <col min="12" max="12" width="11.796875" style="3" customWidth="1"/>
    <col min="13" max="15" width="11" style="3"/>
    <col min="16" max="248" width="10" style="3"/>
    <col min="249" max="249" width="14.5" style="3" customWidth="1"/>
    <col min="250" max="250" width="9.59765625" style="3" customWidth="1"/>
    <col min="251" max="251" width="6.09765625" style="3" bestFit="1" customWidth="1"/>
    <col min="252" max="252" width="7.59765625" style="3" bestFit="1" customWidth="1"/>
    <col min="253" max="253" width="5.59765625" style="3" customWidth="1"/>
    <col min="254" max="254" width="6.59765625" style="3" bestFit="1" customWidth="1"/>
    <col min="255" max="255" width="7.59765625" style="3" bestFit="1" customWidth="1"/>
    <col min="256" max="256" width="11.09765625" style="3" bestFit="1" customWidth="1"/>
    <col min="257" max="257" width="5.59765625" style="3" customWidth="1"/>
    <col min="258" max="258" width="7.59765625" style="3" bestFit="1" customWidth="1"/>
    <col min="259" max="259" width="10.5" style="3" bestFit="1" customWidth="1"/>
    <col min="260" max="260" width="6.5" style="3" customWidth="1"/>
    <col min="261" max="262" width="8" style="3" bestFit="1" customWidth="1"/>
    <col min="263" max="263" width="8.09765625" style="3" customWidth="1"/>
    <col min="264" max="264" width="10.796875" style="3" bestFit="1" customWidth="1"/>
    <col min="265" max="265" width="7.5" style="3" customWidth="1"/>
    <col min="266" max="266" width="10" style="3"/>
    <col min="267" max="267" width="9.09765625" style="3" customWidth="1"/>
    <col min="268" max="268" width="10.5" style="3" bestFit="1" customWidth="1"/>
    <col min="269" max="504" width="10" style="3"/>
    <col min="505" max="505" width="14.5" style="3" customWidth="1"/>
    <col min="506" max="506" width="9.59765625" style="3" customWidth="1"/>
    <col min="507" max="507" width="6.09765625" style="3" bestFit="1" customWidth="1"/>
    <col min="508" max="508" width="7.59765625" style="3" bestFit="1" customWidth="1"/>
    <col min="509" max="509" width="5.59765625" style="3" customWidth="1"/>
    <col min="510" max="510" width="6.59765625" style="3" bestFit="1" customWidth="1"/>
    <col min="511" max="511" width="7.59765625" style="3" bestFit="1" customWidth="1"/>
    <col min="512" max="512" width="11.09765625" style="3" bestFit="1" customWidth="1"/>
    <col min="513" max="513" width="5.59765625" style="3" customWidth="1"/>
    <col min="514" max="514" width="7.59765625" style="3" bestFit="1" customWidth="1"/>
    <col min="515" max="515" width="10.5" style="3" bestFit="1" customWidth="1"/>
    <col min="516" max="516" width="6.5" style="3" customWidth="1"/>
    <col min="517" max="518" width="8" style="3" bestFit="1" customWidth="1"/>
    <col min="519" max="519" width="8.09765625" style="3" customWidth="1"/>
    <col min="520" max="520" width="10.796875" style="3" bestFit="1" customWidth="1"/>
    <col min="521" max="521" width="7.5" style="3" customWidth="1"/>
    <col min="522" max="522" width="10" style="3"/>
    <col min="523" max="523" width="9.09765625" style="3" customWidth="1"/>
    <col min="524" max="524" width="10.5" style="3" bestFit="1" customWidth="1"/>
    <col min="525" max="760" width="10" style="3"/>
    <col min="761" max="761" width="14.5" style="3" customWidth="1"/>
    <col min="762" max="762" width="9.59765625" style="3" customWidth="1"/>
    <col min="763" max="763" width="6.09765625" style="3" bestFit="1" customWidth="1"/>
    <col min="764" max="764" width="7.59765625" style="3" bestFit="1" customWidth="1"/>
    <col min="765" max="765" width="5.59765625" style="3" customWidth="1"/>
    <col min="766" max="766" width="6.59765625" style="3" bestFit="1" customWidth="1"/>
    <col min="767" max="767" width="7.59765625" style="3" bestFit="1" customWidth="1"/>
    <col min="768" max="768" width="11.09765625" style="3" bestFit="1" customWidth="1"/>
    <col min="769" max="769" width="5.59765625" style="3" customWidth="1"/>
    <col min="770" max="770" width="7.59765625" style="3" bestFit="1" customWidth="1"/>
    <col min="771" max="771" width="10.5" style="3" bestFit="1" customWidth="1"/>
    <col min="772" max="772" width="6.5" style="3" customWidth="1"/>
    <col min="773" max="774" width="8" style="3" bestFit="1" customWidth="1"/>
    <col min="775" max="775" width="8.09765625" style="3" customWidth="1"/>
    <col min="776" max="776" width="10.796875" style="3" bestFit="1" customWidth="1"/>
    <col min="777" max="777" width="7.5" style="3" customWidth="1"/>
    <col min="778" max="778" width="10" style="3"/>
    <col min="779" max="779" width="9.09765625" style="3" customWidth="1"/>
    <col min="780" max="780" width="10.5" style="3" bestFit="1" customWidth="1"/>
    <col min="781" max="1016" width="10" style="3"/>
    <col min="1017" max="1017" width="14.5" style="3" customWidth="1"/>
    <col min="1018" max="1018" width="9.59765625" style="3" customWidth="1"/>
    <col min="1019" max="1019" width="6.09765625" style="3" bestFit="1" customWidth="1"/>
    <col min="1020" max="1020" width="7.59765625" style="3" bestFit="1" customWidth="1"/>
    <col min="1021" max="1021" width="5.59765625" style="3" customWidth="1"/>
    <col min="1022" max="1022" width="6.59765625" style="3" bestFit="1" customWidth="1"/>
    <col min="1023" max="1023" width="7.59765625" style="3" bestFit="1" customWidth="1"/>
    <col min="1024" max="1024" width="11.09765625" style="3" bestFit="1" customWidth="1"/>
    <col min="1025" max="1025" width="5.59765625" style="3" customWidth="1"/>
    <col min="1026" max="1026" width="7.59765625" style="3" bestFit="1" customWidth="1"/>
    <col min="1027" max="1027" width="10.5" style="3" bestFit="1" customWidth="1"/>
    <col min="1028" max="1028" width="6.5" style="3" customWidth="1"/>
    <col min="1029" max="1030" width="8" style="3" bestFit="1" customWidth="1"/>
    <col min="1031" max="1031" width="8.09765625" style="3" customWidth="1"/>
    <col min="1032" max="1032" width="10.796875" style="3" bestFit="1" customWidth="1"/>
    <col min="1033" max="1033" width="7.5" style="3" customWidth="1"/>
    <col min="1034" max="1034" width="10" style="3"/>
    <col min="1035" max="1035" width="9.09765625" style="3" customWidth="1"/>
    <col min="1036" max="1036" width="10.5" style="3" bestFit="1" customWidth="1"/>
    <col min="1037" max="1272" width="10" style="3"/>
    <col min="1273" max="1273" width="14.5" style="3" customWidth="1"/>
    <col min="1274" max="1274" width="9.59765625" style="3" customWidth="1"/>
    <col min="1275" max="1275" width="6.09765625" style="3" bestFit="1" customWidth="1"/>
    <col min="1276" max="1276" width="7.59765625" style="3" bestFit="1" customWidth="1"/>
    <col min="1277" max="1277" width="5.59765625" style="3" customWidth="1"/>
    <col min="1278" max="1278" width="6.59765625" style="3" bestFit="1" customWidth="1"/>
    <col min="1279" max="1279" width="7.59765625" style="3" bestFit="1" customWidth="1"/>
    <col min="1280" max="1280" width="11.09765625" style="3" bestFit="1" customWidth="1"/>
    <col min="1281" max="1281" width="5.59765625" style="3" customWidth="1"/>
    <col min="1282" max="1282" width="7.59765625" style="3" bestFit="1" customWidth="1"/>
    <col min="1283" max="1283" width="10.5" style="3" bestFit="1" customWidth="1"/>
    <col min="1284" max="1284" width="6.5" style="3" customWidth="1"/>
    <col min="1285" max="1286" width="8" style="3" bestFit="1" customWidth="1"/>
    <col min="1287" max="1287" width="8.09765625" style="3" customWidth="1"/>
    <col min="1288" max="1288" width="10.796875" style="3" bestFit="1" customWidth="1"/>
    <col min="1289" max="1289" width="7.5" style="3" customWidth="1"/>
    <col min="1290" max="1290" width="10" style="3"/>
    <col min="1291" max="1291" width="9.09765625" style="3" customWidth="1"/>
    <col min="1292" max="1292" width="10.5" style="3" bestFit="1" customWidth="1"/>
    <col min="1293" max="1528" width="10" style="3"/>
    <col min="1529" max="1529" width="14.5" style="3" customWidth="1"/>
    <col min="1530" max="1530" width="9.59765625" style="3" customWidth="1"/>
    <col min="1531" max="1531" width="6.09765625" style="3" bestFit="1" customWidth="1"/>
    <col min="1532" max="1532" width="7.59765625" style="3" bestFit="1" customWidth="1"/>
    <col min="1533" max="1533" width="5.59765625" style="3" customWidth="1"/>
    <col min="1534" max="1534" width="6.59765625" style="3" bestFit="1" customWidth="1"/>
    <col min="1535" max="1535" width="7.59765625" style="3" bestFit="1" customWidth="1"/>
    <col min="1536" max="1536" width="11.09765625" style="3" bestFit="1" customWidth="1"/>
    <col min="1537" max="1537" width="5.59765625" style="3" customWidth="1"/>
    <col min="1538" max="1538" width="7.59765625" style="3" bestFit="1" customWidth="1"/>
    <col min="1539" max="1539" width="10.5" style="3" bestFit="1" customWidth="1"/>
    <col min="1540" max="1540" width="6.5" style="3" customWidth="1"/>
    <col min="1541" max="1542" width="8" style="3" bestFit="1" customWidth="1"/>
    <col min="1543" max="1543" width="8.09765625" style="3" customWidth="1"/>
    <col min="1544" max="1544" width="10.796875" style="3" bestFit="1" customWidth="1"/>
    <col min="1545" max="1545" width="7.5" style="3" customWidth="1"/>
    <col min="1546" max="1546" width="10" style="3"/>
    <col min="1547" max="1547" width="9.09765625" style="3" customWidth="1"/>
    <col min="1548" max="1548" width="10.5" style="3" bestFit="1" customWidth="1"/>
    <col min="1549" max="1784" width="10" style="3"/>
    <col min="1785" max="1785" width="14.5" style="3" customWidth="1"/>
    <col min="1786" max="1786" width="9.59765625" style="3" customWidth="1"/>
    <col min="1787" max="1787" width="6.09765625" style="3" bestFit="1" customWidth="1"/>
    <col min="1788" max="1788" width="7.59765625" style="3" bestFit="1" customWidth="1"/>
    <col min="1789" max="1789" width="5.59765625" style="3" customWidth="1"/>
    <col min="1790" max="1790" width="6.59765625" style="3" bestFit="1" customWidth="1"/>
    <col min="1791" max="1791" width="7.59765625" style="3" bestFit="1" customWidth="1"/>
    <col min="1792" max="1792" width="11.09765625" style="3" bestFit="1" customWidth="1"/>
    <col min="1793" max="1793" width="5.59765625" style="3" customWidth="1"/>
    <col min="1794" max="1794" width="7.59765625" style="3" bestFit="1" customWidth="1"/>
    <col min="1795" max="1795" width="10.5" style="3" bestFit="1" customWidth="1"/>
    <col min="1796" max="1796" width="6.5" style="3" customWidth="1"/>
    <col min="1797" max="1798" width="8" style="3" bestFit="1" customWidth="1"/>
    <col min="1799" max="1799" width="8.09765625" style="3" customWidth="1"/>
    <col min="1800" max="1800" width="10.796875" style="3" bestFit="1" customWidth="1"/>
    <col min="1801" max="1801" width="7.5" style="3" customWidth="1"/>
    <col min="1802" max="1802" width="10" style="3"/>
    <col min="1803" max="1803" width="9.09765625" style="3" customWidth="1"/>
    <col min="1804" max="1804" width="10.5" style="3" bestFit="1" customWidth="1"/>
    <col min="1805" max="2040" width="10" style="3"/>
    <col min="2041" max="2041" width="14.5" style="3" customWidth="1"/>
    <col min="2042" max="2042" width="9.59765625" style="3" customWidth="1"/>
    <col min="2043" max="2043" width="6.09765625" style="3" bestFit="1" customWidth="1"/>
    <col min="2044" max="2044" width="7.59765625" style="3" bestFit="1" customWidth="1"/>
    <col min="2045" max="2045" width="5.59765625" style="3" customWidth="1"/>
    <col min="2046" max="2046" width="6.59765625" style="3" bestFit="1" customWidth="1"/>
    <col min="2047" max="2047" width="7.59765625" style="3" bestFit="1" customWidth="1"/>
    <col min="2048" max="2048" width="11.09765625" style="3" bestFit="1" customWidth="1"/>
    <col min="2049" max="2049" width="5.59765625" style="3" customWidth="1"/>
    <col min="2050" max="2050" width="7.59765625" style="3" bestFit="1" customWidth="1"/>
    <col min="2051" max="2051" width="10.5" style="3" bestFit="1" customWidth="1"/>
    <col min="2052" max="2052" width="6.5" style="3" customWidth="1"/>
    <col min="2053" max="2054" width="8" style="3" bestFit="1" customWidth="1"/>
    <col min="2055" max="2055" width="8.09765625" style="3" customWidth="1"/>
    <col min="2056" max="2056" width="10.796875" style="3" bestFit="1" customWidth="1"/>
    <col min="2057" max="2057" width="7.5" style="3" customWidth="1"/>
    <col min="2058" max="2058" width="10" style="3"/>
    <col min="2059" max="2059" width="9.09765625" style="3" customWidth="1"/>
    <col min="2060" max="2060" width="10.5" style="3" bestFit="1" customWidth="1"/>
    <col min="2061" max="2296" width="10" style="3"/>
    <col min="2297" max="2297" width="14.5" style="3" customWidth="1"/>
    <col min="2298" max="2298" width="9.59765625" style="3" customWidth="1"/>
    <col min="2299" max="2299" width="6.09765625" style="3" bestFit="1" customWidth="1"/>
    <col min="2300" max="2300" width="7.59765625" style="3" bestFit="1" customWidth="1"/>
    <col min="2301" max="2301" width="5.59765625" style="3" customWidth="1"/>
    <col min="2302" max="2302" width="6.59765625" style="3" bestFit="1" customWidth="1"/>
    <col min="2303" max="2303" width="7.59765625" style="3" bestFit="1" customWidth="1"/>
    <col min="2304" max="2304" width="11.09765625" style="3" bestFit="1" customWidth="1"/>
    <col min="2305" max="2305" width="5.59765625" style="3" customWidth="1"/>
    <col min="2306" max="2306" width="7.59765625" style="3" bestFit="1" customWidth="1"/>
    <col min="2307" max="2307" width="10.5" style="3" bestFit="1" customWidth="1"/>
    <col min="2308" max="2308" width="6.5" style="3" customWidth="1"/>
    <col min="2309" max="2310" width="8" style="3" bestFit="1" customWidth="1"/>
    <col min="2311" max="2311" width="8.09765625" style="3" customWidth="1"/>
    <col min="2312" max="2312" width="10.796875" style="3" bestFit="1" customWidth="1"/>
    <col min="2313" max="2313" width="7.5" style="3" customWidth="1"/>
    <col min="2314" max="2314" width="10" style="3"/>
    <col min="2315" max="2315" width="9.09765625" style="3" customWidth="1"/>
    <col min="2316" max="2316" width="10.5" style="3" bestFit="1" customWidth="1"/>
    <col min="2317" max="2552" width="10" style="3"/>
    <col min="2553" max="2553" width="14.5" style="3" customWidth="1"/>
    <col min="2554" max="2554" width="9.59765625" style="3" customWidth="1"/>
    <col min="2555" max="2555" width="6.09765625" style="3" bestFit="1" customWidth="1"/>
    <col min="2556" max="2556" width="7.59765625" style="3" bestFit="1" customWidth="1"/>
    <col min="2557" max="2557" width="5.59765625" style="3" customWidth="1"/>
    <col min="2558" max="2558" width="6.59765625" style="3" bestFit="1" customWidth="1"/>
    <col min="2559" max="2559" width="7.59765625" style="3" bestFit="1" customWidth="1"/>
    <col min="2560" max="2560" width="11.09765625" style="3" bestFit="1" customWidth="1"/>
    <col min="2561" max="2561" width="5.59765625" style="3" customWidth="1"/>
    <col min="2562" max="2562" width="7.59765625" style="3" bestFit="1" customWidth="1"/>
    <col min="2563" max="2563" width="10.5" style="3" bestFit="1" customWidth="1"/>
    <col min="2564" max="2564" width="6.5" style="3" customWidth="1"/>
    <col min="2565" max="2566" width="8" style="3" bestFit="1" customWidth="1"/>
    <col min="2567" max="2567" width="8.09765625" style="3" customWidth="1"/>
    <col min="2568" max="2568" width="10.796875" style="3" bestFit="1" customWidth="1"/>
    <col min="2569" max="2569" width="7.5" style="3" customWidth="1"/>
    <col min="2570" max="2570" width="10" style="3"/>
    <col min="2571" max="2571" width="9.09765625" style="3" customWidth="1"/>
    <col min="2572" max="2572" width="10.5" style="3" bestFit="1" customWidth="1"/>
    <col min="2573" max="2808" width="10" style="3"/>
    <col min="2809" max="2809" width="14.5" style="3" customWidth="1"/>
    <col min="2810" max="2810" width="9.59765625" style="3" customWidth="1"/>
    <col min="2811" max="2811" width="6.09765625" style="3" bestFit="1" customWidth="1"/>
    <col min="2812" max="2812" width="7.59765625" style="3" bestFit="1" customWidth="1"/>
    <col min="2813" max="2813" width="5.59765625" style="3" customWidth="1"/>
    <col min="2814" max="2814" width="6.59765625" style="3" bestFit="1" customWidth="1"/>
    <col min="2815" max="2815" width="7.59765625" style="3" bestFit="1" customWidth="1"/>
    <col min="2816" max="2816" width="11.09765625" style="3" bestFit="1" customWidth="1"/>
    <col min="2817" max="2817" width="5.59765625" style="3" customWidth="1"/>
    <col min="2818" max="2818" width="7.59765625" style="3" bestFit="1" customWidth="1"/>
    <col min="2819" max="2819" width="10.5" style="3" bestFit="1" customWidth="1"/>
    <col min="2820" max="2820" width="6.5" style="3" customWidth="1"/>
    <col min="2821" max="2822" width="8" style="3" bestFit="1" customWidth="1"/>
    <col min="2823" max="2823" width="8.09765625" style="3" customWidth="1"/>
    <col min="2824" max="2824" width="10.796875" style="3" bestFit="1" customWidth="1"/>
    <col min="2825" max="2825" width="7.5" style="3" customWidth="1"/>
    <col min="2826" max="2826" width="10" style="3"/>
    <col min="2827" max="2827" width="9.09765625" style="3" customWidth="1"/>
    <col min="2828" max="2828" width="10.5" style="3" bestFit="1" customWidth="1"/>
    <col min="2829" max="3064" width="10" style="3"/>
    <col min="3065" max="3065" width="14.5" style="3" customWidth="1"/>
    <col min="3066" max="3066" width="9.59765625" style="3" customWidth="1"/>
    <col min="3067" max="3067" width="6.09765625" style="3" bestFit="1" customWidth="1"/>
    <col min="3068" max="3068" width="7.59765625" style="3" bestFit="1" customWidth="1"/>
    <col min="3069" max="3069" width="5.59765625" style="3" customWidth="1"/>
    <col min="3070" max="3070" width="6.59765625" style="3" bestFit="1" customWidth="1"/>
    <col min="3071" max="3071" width="7.59765625" style="3" bestFit="1" customWidth="1"/>
    <col min="3072" max="3072" width="11.09765625" style="3" bestFit="1" customWidth="1"/>
    <col min="3073" max="3073" width="5.59765625" style="3" customWidth="1"/>
    <col min="3074" max="3074" width="7.59765625" style="3" bestFit="1" customWidth="1"/>
    <col min="3075" max="3075" width="10.5" style="3" bestFit="1" customWidth="1"/>
    <col min="3076" max="3076" width="6.5" style="3" customWidth="1"/>
    <col min="3077" max="3078" width="8" style="3" bestFit="1" customWidth="1"/>
    <col min="3079" max="3079" width="8.09765625" style="3" customWidth="1"/>
    <col min="3080" max="3080" width="10.796875" style="3" bestFit="1" customWidth="1"/>
    <col min="3081" max="3081" width="7.5" style="3" customWidth="1"/>
    <col min="3082" max="3082" width="10" style="3"/>
    <col min="3083" max="3083" width="9.09765625" style="3" customWidth="1"/>
    <col min="3084" max="3084" width="10.5" style="3" bestFit="1" customWidth="1"/>
    <col min="3085" max="3320" width="10" style="3"/>
    <col min="3321" max="3321" width="14.5" style="3" customWidth="1"/>
    <col min="3322" max="3322" width="9.59765625" style="3" customWidth="1"/>
    <col min="3323" max="3323" width="6.09765625" style="3" bestFit="1" customWidth="1"/>
    <col min="3324" max="3324" width="7.59765625" style="3" bestFit="1" customWidth="1"/>
    <col min="3325" max="3325" width="5.59765625" style="3" customWidth="1"/>
    <col min="3326" max="3326" width="6.59765625" style="3" bestFit="1" customWidth="1"/>
    <col min="3327" max="3327" width="7.59765625" style="3" bestFit="1" customWidth="1"/>
    <col min="3328" max="3328" width="11.09765625" style="3" bestFit="1" customWidth="1"/>
    <col min="3329" max="3329" width="5.59765625" style="3" customWidth="1"/>
    <col min="3330" max="3330" width="7.59765625" style="3" bestFit="1" customWidth="1"/>
    <col min="3331" max="3331" width="10.5" style="3" bestFit="1" customWidth="1"/>
    <col min="3332" max="3332" width="6.5" style="3" customWidth="1"/>
    <col min="3333" max="3334" width="8" style="3" bestFit="1" customWidth="1"/>
    <col min="3335" max="3335" width="8.09765625" style="3" customWidth="1"/>
    <col min="3336" max="3336" width="10.796875" style="3" bestFit="1" customWidth="1"/>
    <col min="3337" max="3337" width="7.5" style="3" customWidth="1"/>
    <col min="3338" max="3338" width="10" style="3"/>
    <col min="3339" max="3339" width="9.09765625" style="3" customWidth="1"/>
    <col min="3340" max="3340" width="10.5" style="3" bestFit="1" customWidth="1"/>
    <col min="3341" max="3576" width="10" style="3"/>
    <col min="3577" max="3577" width="14.5" style="3" customWidth="1"/>
    <col min="3578" max="3578" width="9.59765625" style="3" customWidth="1"/>
    <col min="3579" max="3579" width="6.09765625" style="3" bestFit="1" customWidth="1"/>
    <col min="3580" max="3580" width="7.59765625" style="3" bestFit="1" customWidth="1"/>
    <col min="3581" max="3581" width="5.59765625" style="3" customWidth="1"/>
    <col min="3582" max="3582" width="6.59765625" style="3" bestFit="1" customWidth="1"/>
    <col min="3583" max="3583" width="7.59765625" style="3" bestFit="1" customWidth="1"/>
    <col min="3584" max="3584" width="11.09765625" style="3" bestFit="1" customWidth="1"/>
    <col min="3585" max="3585" width="5.59765625" style="3" customWidth="1"/>
    <col min="3586" max="3586" width="7.59765625" style="3" bestFit="1" customWidth="1"/>
    <col min="3587" max="3587" width="10.5" style="3" bestFit="1" customWidth="1"/>
    <col min="3588" max="3588" width="6.5" style="3" customWidth="1"/>
    <col min="3589" max="3590" width="8" style="3" bestFit="1" customWidth="1"/>
    <col min="3591" max="3591" width="8.09765625" style="3" customWidth="1"/>
    <col min="3592" max="3592" width="10.796875" style="3" bestFit="1" customWidth="1"/>
    <col min="3593" max="3593" width="7.5" style="3" customWidth="1"/>
    <col min="3594" max="3594" width="10" style="3"/>
    <col min="3595" max="3595" width="9.09765625" style="3" customWidth="1"/>
    <col min="3596" max="3596" width="10.5" style="3" bestFit="1" customWidth="1"/>
    <col min="3597" max="3832" width="10" style="3"/>
    <col min="3833" max="3833" width="14.5" style="3" customWidth="1"/>
    <col min="3834" max="3834" width="9.59765625" style="3" customWidth="1"/>
    <col min="3835" max="3835" width="6.09765625" style="3" bestFit="1" customWidth="1"/>
    <col min="3836" max="3836" width="7.59765625" style="3" bestFit="1" customWidth="1"/>
    <col min="3837" max="3837" width="5.59765625" style="3" customWidth="1"/>
    <col min="3838" max="3838" width="6.59765625" style="3" bestFit="1" customWidth="1"/>
    <col min="3839" max="3839" width="7.59765625" style="3" bestFit="1" customWidth="1"/>
    <col min="3840" max="3840" width="11.09765625" style="3" bestFit="1" customWidth="1"/>
    <col min="3841" max="3841" width="5.59765625" style="3" customWidth="1"/>
    <col min="3842" max="3842" width="7.59765625" style="3" bestFit="1" customWidth="1"/>
    <col min="3843" max="3843" width="10.5" style="3" bestFit="1" customWidth="1"/>
    <col min="3844" max="3844" width="6.5" style="3" customWidth="1"/>
    <col min="3845" max="3846" width="8" style="3" bestFit="1" customWidth="1"/>
    <col min="3847" max="3847" width="8.09765625" style="3" customWidth="1"/>
    <col min="3848" max="3848" width="10.796875" style="3" bestFit="1" customWidth="1"/>
    <col min="3849" max="3849" width="7.5" style="3" customWidth="1"/>
    <col min="3850" max="3850" width="10" style="3"/>
    <col min="3851" max="3851" width="9.09765625" style="3" customWidth="1"/>
    <col min="3852" max="3852" width="10.5" style="3" bestFit="1" customWidth="1"/>
    <col min="3853" max="4088" width="10" style="3"/>
    <col min="4089" max="4089" width="14.5" style="3" customWidth="1"/>
    <col min="4090" max="4090" width="9.59765625" style="3" customWidth="1"/>
    <col min="4091" max="4091" width="6.09765625" style="3" bestFit="1" customWidth="1"/>
    <col min="4092" max="4092" width="7.59765625" style="3" bestFit="1" customWidth="1"/>
    <col min="4093" max="4093" width="5.59765625" style="3" customWidth="1"/>
    <col min="4094" max="4094" width="6.59765625" style="3" bestFit="1" customWidth="1"/>
    <col min="4095" max="4095" width="7.59765625" style="3" bestFit="1" customWidth="1"/>
    <col min="4096" max="4096" width="11.09765625" style="3" bestFit="1" customWidth="1"/>
    <col min="4097" max="4097" width="5.59765625" style="3" customWidth="1"/>
    <col min="4098" max="4098" width="7.59765625" style="3" bestFit="1" customWidth="1"/>
    <col min="4099" max="4099" width="10.5" style="3" bestFit="1" customWidth="1"/>
    <col min="4100" max="4100" width="6.5" style="3" customWidth="1"/>
    <col min="4101" max="4102" width="8" style="3" bestFit="1" customWidth="1"/>
    <col min="4103" max="4103" width="8.09765625" style="3" customWidth="1"/>
    <col min="4104" max="4104" width="10.796875" style="3" bestFit="1" customWidth="1"/>
    <col min="4105" max="4105" width="7.5" style="3" customWidth="1"/>
    <col min="4106" max="4106" width="10" style="3"/>
    <col min="4107" max="4107" width="9.09765625" style="3" customWidth="1"/>
    <col min="4108" max="4108" width="10.5" style="3" bestFit="1" customWidth="1"/>
    <col min="4109" max="4344" width="10" style="3"/>
    <col min="4345" max="4345" width="14.5" style="3" customWidth="1"/>
    <col min="4346" max="4346" width="9.59765625" style="3" customWidth="1"/>
    <col min="4347" max="4347" width="6.09765625" style="3" bestFit="1" customWidth="1"/>
    <col min="4348" max="4348" width="7.59765625" style="3" bestFit="1" customWidth="1"/>
    <col min="4349" max="4349" width="5.59765625" style="3" customWidth="1"/>
    <col min="4350" max="4350" width="6.59765625" style="3" bestFit="1" customWidth="1"/>
    <col min="4351" max="4351" width="7.59765625" style="3" bestFit="1" customWidth="1"/>
    <col min="4352" max="4352" width="11.09765625" style="3" bestFit="1" customWidth="1"/>
    <col min="4353" max="4353" width="5.59765625" style="3" customWidth="1"/>
    <col min="4354" max="4354" width="7.59765625" style="3" bestFit="1" customWidth="1"/>
    <col min="4355" max="4355" width="10.5" style="3" bestFit="1" customWidth="1"/>
    <col min="4356" max="4356" width="6.5" style="3" customWidth="1"/>
    <col min="4357" max="4358" width="8" style="3" bestFit="1" customWidth="1"/>
    <col min="4359" max="4359" width="8.09765625" style="3" customWidth="1"/>
    <col min="4360" max="4360" width="10.796875" style="3" bestFit="1" customWidth="1"/>
    <col min="4361" max="4361" width="7.5" style="3" customWidth="1"/>
    <col min="4362" max="4362" width="10" style="3"/>
    <col min="4363" max="4363" width="9.09765625" style="3" customWidth="1"/>
    <col min="4364" max="4364" width="10.5" style="3" bestFit="1" customWidth="1"/>
    <col min="4365" max="4600" width="10" style="3"/>
    <col min="4601" max="4601" width="14.5" style="3" customWidth="1"/>
    <col min="4602" max="4602" width="9.59765625" style="3" customWidth="1"/>
    <col min="4603" max="4603" width="6.09765625" style="3" bestFit="1" customWidth="1"/>
    <col min="4604" max="4604" width="7.59765625" style="3" bestFit="1" customWidth="1"/>
    <col min="4605" max="4605" width="5.59765625" style="3" customWidth="1"/>
    <col min="4606" max="4606" width="6.59765625" style="3" bestFit="1" customWidth="1"/>
    <col min="4607" max="4607" width="7.59765625" style="3" bestFit="1" customWidth="1"/>
    <col min="4608" max="4608" width="11.09765625" style="3" bestFit="1" customWidth="1"/>
    <col min="4609" max="4609" width="5.59765625" style="3" customWidth="1"/>
    <col min="4610" max="4610" width="7.59765625" style="3" bestFit="1" customWidth="1"/>
    <col min="4611" max="4611" width="10.5" style="3" bestFit="1" customWidth="1"/>
    <col min="4612" max="4612" width="6.5" style="3" customWidth="1"/>
    <col min="4613" max="4614" width="8" style="3" bestFit="1" customWidth="1"/>
    <col min="4615" max="4615" width="8.09765625" style="3" customWidth="1"/>
    <col min="4616" max="4616" width="10.796875" style="3" bestFit="1" customWidth="1"/>
    <col min="4617" max="4617" width="7.5" style="3" customWidth="1"/>
    <col min="4618" max="4618" width="10" style="3"/>
    <col min="4619" max="4619" width="9.09765625" style="3" customWidth="1"/>
    <col min="4620" max="4620" width="10.5" style="3" bestFit="1" customWidth="1"/>
    <col min="4621" max="4856" width="10" style="3"/>
    <col min="4857" max="4857" width="14.5" style="3" customWidth="1"/>
    <col min="4858" max="4858" width="9.59765625" style="3" customWidth="1"/>
    <col min="4859" max="4859" width="6.09765625" style="3" bestFit="1" customWidth="1"/>
    <col min="4860" max="4860" width="7.59765625" style="3" bestFit="1" customWidth="1"/>
    <col min="4861" max="4861" width="5.59765625" style="3" customWidth="1"/>
    <col min="4862" max="4862" width="6.59765625" style="3" bestFit="1" customWidth="1"/>
    <col min="4863" max="4863" width="7.59765625" style="3" bestFit="1" customWidth="1"/>
    <col min="4864" max="4864" width="11.09765625" style="3" bestFit="1" customWidth="1"/>
    <col min="4865" max="4865" width="5.59765625" style="3" customWidth="1"/>
    <col min="4866" max="4866" width="7.59765625" style="3" bestFit="1" customWidth="1"/>
    <col min="4867" max="4867" width="10.5" style="3" bestFit="1" customWidth="1"/>
    <col min="4868" max="4868" width="6.5" style="3" customWidth="1"/>
    <col min="4869" max="4870" width="8" style="3" bestFit="1" customWidth="1"/>
    <col min="4871" max="4871" width="8.09765625" style="3" customWidth="1"/>
    <col min="4872" max="4872" width="10.796875" style="3" bestFit="1" customWidth="1"/>
    <col min="4873" max="4873" width="7.5" style="3" customWidth="1"/>
    <col min="4874" max="4874" width="10" style="3"/>
    <col min="4875" max="4875" width="9.09765625" style="3" customWidth="1"/>
    <col min="4876" max="4876" width="10.5" style="3" bestFit="1" customWidth="1"/>
    <col min="4877" max="5112" width="10" style="3"/>
    <col min="5113" max="5113" width="14.5" style="3" customWidth="1"/>
    <col min="5114" max="5114" width="9.59765625" style="3" customWidth="1"/>
    <col min="5115" max="5115" width="6.09765625" style="3" bestFit="1" customWidth="1"/>
    <col min="5116" max="5116" width="7.59765625" style="3" bestFit="1" customWidth="1"/>
    <col min="5117" max="5117" width="5.59765625" style="3" customWidth="1"/>
    <col min="5118" max="5118" width="6.59765625" style="3" bestFit="1" customWidth="1"/>
    <col min="5119" max="5119" width="7.59765625" style="3" bestFit="1" customWidth="1"/>
    <col min="5120" max="5120" width="11.09765625" style="3" bestFit="1" customWidth="1"/>
    <col min="5121" max="5121" width="5.59765625" style="3" customWidth="1"/>
    <col min="5122" max="5122" width="7.59765625" style="3" bestFit="1" customWidth="1"/>
    <col min="5123" max="5123" width="10.5" style="3" bestFit="1" customWidth="1"/>
    <col min="5124" max="5124" width="6.5" style="3" customWidth="1"/>
    <col min="5125" max="5126" width="8" style="3" bestFit="1" customWidth="1"/>
    <col min="5127" max="5127" width="8.09765625" style="3" customWidth="1"/>
    <col min="5128" max="5128" width="10.796875" style="3" bestFit="1" customWidth="1"/>
    <col min="5129" max="5129" width="7.5" style="3" customWidth="1"/>
    <col min="5130" max="5130" width="10" style="3"/>
    <col min="5131" max="5131" width="9.09765625" style="3" customWidth="1"/>
    <col min="5132" max="5132" width="10.5" style="3" bestFit="1" customWidth="1"/>
    <col min="5133" max="5368" width="10" style="3"/>
    <col min="5369" max="5369" width="14.5" style="3" customWidth="1"/>
    <col min="5370" max="5370" width="9.59765625" style="3" customWidth="1"/>
    <col min="5371" max="5371" width="6.09765625" style="3" bestFit="1" customWidth="1"/>
    <col min="5372" max="5372" width="7.59765625" style="3" bestFit="1" customWidth="1"/>
    <col min="5373" max="5373" width="5.59765625" style="3" customWidth="1"/>
    <col min="5374" max="5374" width="6.59765625" style="3" bestFit="1" customWidth="1"/>
    <col min="5375" max="5375" width="7.59765625" style="3" bestFit="1" customWidth="1"/>
    <col min="5376" max="5376" width="11.09765625" style="3" bestFit="1" customWidth="1"/>
    <col min="5377" max="5377" width="5.59765625" style="3" customWidth="1"/>
    <col min="5378" max="5378" width="7.59765625" style="3" bestFit="1" customWidth="1"/>
    <col min="5379" max="5379" width="10.5" style="3" bestFit="1" customWidth="1"/>
    <col min="5380" max="5380" width="6.5" style="3" customWidth="1"/>
    <col min="5381" max="5382" width="8" style="3" bestFit="1" customWidth="1"/>
    <col min="5383" max="5383" width="8.09765625" style="3" customWidth="1"/>
    <col min="5384" max="5384" width="10.796875" style="3" bestFit="1" customWidth="1"/>
    <col min="5385" max="5385" width="7.5" style="3" customWidth="1"/>
    <col min="5386" max="5386" width="10" style="3"/>
    <col min="5387" max="5387" width="9.09765625" style="3" customWidth="1"/>
    <col min="5388" max="5388" width="10.5" style="3" bestFit="1" customWidth="1"/>
    <col min="5389" max="5624" width="10" style="3"/>
    <col min="5625" max="5625" width="14.5" style="3" customWidth="1"/>
    <col min="5626" max="5626" width="9.59765625" style="3" customWidth="1"/>
    <col min="5627" max="5627" width="6.09765625" style="3" bestFit="1" customWidth="1"/>
    <col min="5628" max="5628" width="7.59765625" style="3" bestFit="1" customWidth="1"/>
    <col min="5629" max="5629" width="5.59765625" style="3" customWidth="1"/>
    <col min="5630" max="5630" width="6.59765625" style="3" bestFit="1" customWidth="1"/>
    <col min="5631" max="5631" width="7.59765625" style="3" bestFit="1" customWidth="1"/>
    <col min="5632" max="5632" width="11.09765625" style="3" bestFit="1" customWidth="1"/>
    <col min="5633" max="5633" width="5.59765625" style="3" customWidth="1"/>
    <col min="5634" max="5634" width="7.59765625" style="3" bestFit="1" customWidth="1"/>
    <col min="5635" max="5635" width="10.5" style="3" bestFit="1" customWidth="1"/>
    <col min="5636" max="5636" width="6.5" style="3" customWidth="1"/>
    <col min="5637" max="5638" width="8" style="3" bestFit="1" customWidth="1"/>
    <col min="5639" max="5639" width="8.09765625" style="3" customWidth="1"/>
    <col min="5640" max="5640" width="10.796875" style="3" bestFit="1" customWidth="1"/>
    <col min="5641" max="5641" width="7.5" style="3" customWidth="1"/>
    <col min="5642" max="5642" width="10" style="3"/>
    <col min="5643" max="5643" width="9.09765625" style="3" customWidth="1"/>
    <col min="5644" max="5644" width="10.5" style="3" bestFit="1" customWidth="1"/>
    <col min="5645" max="5880" width="10" style="3"/>
    <col min="5881" max="5881" width="14.5" style="3" customWidth="1"/>
    <col min="5882" max="5882" width="9.59765625" style="3" customWidth="1"/>
    <col min="5883" max="5883" width="6.09765625" style="3" bestFit="1" customWidth="1"/>
    <col min="5884" max="5884" width="7.59765625" style="3" bestFit="1" customWidth="1"/>
    <col min="5885" max="5885" width="5.59765625" style="3" customWidth="1"/>
    <col min="5886" max="5886" width="6.59765625" style="3" bestFit="1" customWidth="1"/>
    <col min="5887" max="5887" width="7.59765625" style="3" bestFit="1" customWidth="1"/>
    <col min="5888" max="5888" width="11.09765625" style="3" bestFit="1" customWidth="1"/>
    <col min="5889" max="5889" width="5.59765625" style="3" customWidth="1"/>
    <col min="5890" max="5890" width="7.59765625" style="3" bestFit="1" customWidth="1"/>
    <col min="5891" max="5891" width="10.5" style="3" bestFit="1" customWidth="1"/>
    <col min="5892" max="5892" width="6.5" style="3" customWidth="1"/>
    <col min="5893" max="5894" width="8" style="3" bestFit="1" customWidth="1"/>
    <col min="5895" max="5895" width="8.09765625" style="3" customWidth="1"/>
    <col min="5896" max="5896" width="10.796875" style="3" bestFit="1" customWidth="1"/>
    <col min="5897" max="5897" width="7.5" style="3" customWidth="1"/>
    <col min="5898" max="5898" width="10" style="3"/>
    <col min="5899" max="5899" width="9.09765625" style="3" customWidth="1"/>
    <col min="5900" max="5900" width="10.5" style="3" bestFit="1" customWidth="1"/>
    <col min="5901" max="6136" width="10" style="3"/>
    <col min="6137" max="6137" width="14.5" style="3" customWidth="1"/>
    <col min="6138" max="6138" width="9.59765625" style="3" customWidth="1"/>
    <col min="6139" max="6139" width="6.09765625" style="3" bestFit="1" customWidth="1"/>
    <col min="6140" max="6140" width="7.59765625" style="3" bestFit="1" customWidth="1"/>
    <col min="6141" max="6141" width="5.59765625" style="3" customWidth="1"/>
    <col min="6142" max="6142" width="6.59765625" style="3" bestFit="1" customWidth="1"/>
    <col min="6143" max="6143" width="7.59765625" style="3" bestFit="1" customWidth="1"/>
    <col min="6144" max="6144" width="11.09765625" style="3" bestFit="1" customWidth="1"/>
    <col min="6145" max="6145" width="5.59765625" style="3" customWidth="1"/>
    <col min="6146" max="6146" width="7.59765625" style="3" bestFit="1" customWidth="1"/>
    <col min="6147" max="6147" width="10.5" style="3" bestFit="1" customWidth="1"/>
    <col min="6148" max="6148" width="6.5" style="3" customWidth="1"/>
    <col min="6149" max="6150" width="8" style="3" bestFit="1" customWidth="1"/>
    <col min="6151" max="6151" width="8.09765625" style="3" customWidth="1"/>
    <col min="6152" max="6152" width="10.796875" style="3" bestFit="1" customWidth="1"/>
    <col min="6153" max="6153" width="7.5" style="3" customWidth="1"/>
    <col min="6154" max="6154" width="10" style="3"/>
    <col min="6155" max="6155" width="9.09765625" style="3" customWidth="1"/>
    <col min="6156" max="6156" width="10.5" style="3" bestFit="1" customWidth="1"/>
    <col min="6157" max="6392" width="10" style="3"/>
    <col min="6393" max="6393" width="14.5" style="3" customWidth="1"/>
    <col min="6394" max="6394" width="9.59765625" style="3" customWidth="1"/>
    <col min="6395" max="6395" width="6.09765625" style="3" bestFit="1" customWidth="1"/>
    <col min="6396" max="6396" width="7.59765625" style="3" bestFit="1" customWidth="1"/>
    <col min="6397" max="6397" width="5.59765625" style="3" customWidth="1"/>
    <col min="6398" max="6398" width="6.59765625" style="3" bestFit="1" customWidth="1"/>
    <col min="6399" max="6399" width="7.59765625" style="3" bestFit="1" customWidth="1"/>
    <col min="6400" max="6400" width="11.09765625" style="3" bestFit="1" customWidth="1"/>
    <col min="6401" max="6401" width="5.59765625" style="3" customWidth="1"/>
    <col min="6402" max="6402" width="7.59765625" style="3" bestFit="1" customWidth="1"/>
    <col min="6403" max="6403" width="10.5" style="3" bestFit="1" customWidth="1"/>
    <col min="6404" max="6404" width="6.5" style="3" customWidth="1"/>
    <col min="6405" max="6406" width="8" style="3" bestFit="1" customWidth="1"/>
    <col min="6407" max="6407" width="8.09765625" style="3" customWidth="1"/>
    <col min="6408" max="6408" width="10.796875" style="3" bestFit="1" customWidth="1"/>
    <col min="6409" max="6409" width="7.5" style="3" customWidth="1"/>
    <col min="6410" max="6410" width="10" style="3"/>
    <col min="6411" max="6411" width="9.09765625" style="3" customWidth="1"/>
    <col min="6412" max="6412" width="10.5" style="3" bestFit="1" customWidth="1"/>
    <col min="6413" max="6648" width="10" style="3"/>
    <col min="6649" max="6649" width="14.5" style="3" customWidth="1"/>
    <col min="6650" max="6650" width="9.59765625" style="3" customWidth="1"/>
    <col min="6651" max="6651" width="6.09765625" style="3" bestFit="1" customWidth="1"/>
    <col min="6652" max="6652" width="7.59765625" style="3" bestFit="1" customWidth="1"/>
    <col min="6653" max="6653" width="5.59765625" style="3" customWidth="1"/>
    <col min="6654" max="6654" width="6.59765625" style="3" bestFit="1" customWidth="1"/>
    <col min="6655" max="6655" width="7.59765625" style="3" bestFit="1" customWidth="1"/>
    <col min="6656" max="6656" width="11.09765625" style="3" bestFit="1" customWidth="1"/>
    <col min="6657" max="6657" width="5.59765625" style="3" customWidth="1"/>
    <col min="6658" max="6658" width="7.59765625" style="3" bestFit="1" customWidth="1"/>
    <col min="6659" max="6659" width="10.5" style="3" bestFit="1" customWidth="1"/>
    <col min="6660" max="6660" width="6.5" style="3" customWidth="1"/>
    <col min="6661" max="6662" width="8" style="3" bestFit="1" customWidth="1"/>
    <col min="6663" max="6663" width="8.09765625" style="3" customWidth="1"/>
    <col min="6664" max="6664" width="10.796875" style="3" bestFit="1" customWidth="1"/>
    <col min="6665" max="6665" width="7.5" style="3" customWidth="1"/>
    <col min="6666" max="6666" width="10" style="3"/>
    <col min="6667" max="6667" width="9.09765625" style="3" customWidth="1"/>
    <col min="6668" max="6668" width="10.5" style="3" bestFit="1" customWidth="1"/>
    <col min="6669" max="6904" width="10" style="3"/>
    <col min="6905" max="6905" width="14.5" style="3" customWidth="1"/>
    <col min="6906" max="6906" width="9.59765625" style="3" customWidth="1"/>
    <col min="6907" max="6907" width="6.09765625" style="3" bestFit="1" customWidth="1"/>
    <col min="6908" max="6908" width="7.59765625" style="3" bestFit="1" customWidth="1"/>
    <col min="6909" max="6909" width="5.59765625" style="3" customWidth="1"/>
    <col min="6910" max="6910" width="6.59765625" style="3" bestFit="1" customWidth="1"/>
    <col min="6911" max="6911" width="7.59765625" style="3" bestFit="1" customWidth="1"/>
    <col min="6912" max="6912" width="11.09765625" style="3" bestFit="1" customWidth="1"/>
    <col min="6913" max="6913" width="5.59765625" style="3" customWidth="1"/>
    <col min="6914" max="6914" width="7.59765625" style="3" bestFit="1" customWidth="1"/>
    <col min="6915" max="6915" width="10.5" style="3" bestFit="1" customWidth="1"/>
    <col min="6916" max="6916" width="6.5" style="3" customWidth="1"/>
    <col min="6917" max="6918" width="8" style="3" bestFit="1" customWidth="1"/>
    <col min="6919" max="6919" width="8.09765625" style="3" customWidth="1"/>
    <col min="6920" max="6920" width="10.796875" style="3" bestFit="1" customWidth="1"/>
    <col min="6921" max="6921" width="7.5" style="3" customWidth="1"/>
    <col min="6922" max="6922" width="10" style="3"/>
    <col min="6923" max="6923" width="9.09765625" style="3" customWidth="1"/>
    <col min="6924" max="6924" width="10.5" style="3" bestFit="1" customWidth="1"/>
    <col min="6925" max="7160" width="10" style="3"/>
    <col min="7161" max="7161" width="14.5" style="3" customWidth="1"/>
    <col min="7162" max="7162" width="9.59765625" style="3" customWidth="1"/>
    <col min="7163" max="7163" width="6.09765625" style="3" bestFit="1" customWidth="1"/>
    <col min="7164" max="7164" width="7.59765625" style="3" bestFit="1" customWidth="1"/>
    <col min="7165" max="7165" width="5.59765625" style="3" customWidth="1"/>
    <col min="7166" max="7166" width="6.59765625" style="3" bestFit="1" customWidth="1"/>
    <col min="7167" max="7167" width="7.59765625" style="3" bestFit="1" customWidth="1"/>
    <col min="7168" max="7168" width="11.09765625" style="3" bestFit="1" customWidth="1"/>
    <col min="7169" max="7169" width="5.59765625" style="3" customWidth="1"/>
    <col min="7170" max="7170" width="7.59765625" style="3" bestFit="1" customWidth="1"/>
    <col min="7171" max="7171" width="10.5" style="3" bestFit="1" customWidth="1"/>
    <col min="7172" max="7172" width="6.5" style="3" customWidth="1"/>
    <col min="7173" max="7174" width="8" style="3" bestFit="1" customWidth="1"/>
    <col min="7175" max="7175" width="8.09765625" style="3" customWidth="1"/>
    <col min="7176" max="7176" width="10.796875" style="3" bestFit="1" customWidth="1"/>
    <col min="7177" max="7177" width="7.5" style="3" customWidth="1"/>
    <col min="7178" max="7178" width="10" style="3"/>
    <col min="7179" max="7179" width="9.09765625" style="3" customWidth="1"/>
    <col min="7180" max="7180" width="10.5" style="3" bestFit="1" customWidth="1"/>
    <col min="7181" max="7416" width="10" style="3"/>
    <col min="7417" max="7417" width="14.5" style="3" customWidth="1"/>
    <col min="7418" max="7418" width="9.59765625" style="3" customWidth="1"/>
    <col min="7419" max="7419" width="6.09765625" style="3" bestFit="1" customWidth="1"/>
    <col min="7420" max="7420" width="7.59765625" style="3" bestFit="1" customWidth="1"/>
    <col min="7421" max="7421" width="5.59765625" style="3" customWidth="1"/>
    <col min="7422" max="7422" width="6.59765625" style="3" bestFit="1" customWidth="1"/>
    <col min="7423" max="7423" width="7.59765625" style="3" bestFit="1" customWidth="1"/>
    <col min="7424" max="7424" width="11.09765625" style="3" bestFit="1" customWidth="1"/>
    <col min="7425" max="7425" width="5.59765625" style="3" customWidth="1"/>
    <col min="7426" max="7426" width="7.59765625" style="3" bestFit="1" customWidth="1"/>
    <col min="7427" max="7427" width="10.5" style="3" bestFit="1" customWidth="1"/>
    <col min="7428" max="7428" width="6.5" style="3" customWidth="1"/>
    <col min="7429" max="7430" width="8" style="3" bestFit="1" customWidth="1"/>
    <col min="7431" max="7431" width="8.09765625" style="3" customWidth="1"/>
    <col min="7432" max="7432" width="10.796875" style="3" bestFit="1" customWidth="1"/>
    <col min="7433" max="7433" width="7.5" style="3" customWidth="1"/>
    <col min="7434" max="7434" width="10" style="3"/>
    <col min="7435" max="7435" width="9.09765625" style="3" customWidth="1"/>
    <col min="7436" max="7436" width="10.5" style="3" bestFit="1" customWidth="1"/>
    <col min="7437" max="7672" width="10" style="3"/>
    <col min="7673" max="7673" width="14.5" style="3" customWidth="1"/>
    <col min="7674" max="7674" width="9.59765625" style="3" customWidth="1"/>
    <col min="7675" max="7675" width="6.09765625" style="3" bestFit="1" customWidth="1"/>
    <col min="7676" max="7676" width="7.59765625" style="3" bestFit="1" customWidth="1"/>
    <col min="7677" max="7677" width="5.59765625" style="3" customWidth="1"/>
    <col min="7678" max="7678" width="6.59765625" style="3" bestFit="1" customWidth="1"/>
    <col min="7679" max="7679" width="7.59765625" style="3" bestFit="1" customWidth="1"/>
    <col min="7680" max="7680" width="11.09765625" style="3" bestFit="1" customWidth="1"/>
    <col min="7681" max="7681" width="5.59765625" style="3" customWidth="1"/>
    <col min="7682" max="7682" width="7.59765625" style="3" bestFit="1" customWidth="1"/>
    <col min="7683" max="7683" width="10.5" style="3" bestFit="1" customWidth="1"/>
    <col min="7684" max="7684" width="6.5" style="3" customWidth="1"/>
    <col min="7685" max="7686" width="8" style="3" bestFit="1" customWidth="1"/>
    <col min="7687" max="7687" width="8.09765625" style="3" customWidth="1"/>
    <col min="7688" max="7688" width="10.796875" style="3" bestFit="1" customWidth="1"/>
    <col min="7689" max="7689" width="7.5" style="3" customWidth="1"/>
    <col min="7690" max="7690" width="10" style="3"/>
    <col min="7691" max="7691" width="9.09765625" style="3" customWidth="1"/>
    <col min="7692" max="7692" width="10.5" style="3" bestFit="1" customWidth="1"/>
    <col min="7693" max="7928" width="10" style="3"/>
    <col min="7929" max="7929" width="14.5" style="3" customWidth="1"/>
    <col min="7930" max="7930" width="9.59765625" style="3" customWidth="1"/>
    <col min="7931" max="7931" width="6.09765625" style="3" bestFit="1" customWidth="1"/>
    <col min="7932" max="7932" width="7.59765625" style="3" bestFit="1" customWidth="1"/>
    <col min="7933" max="7933" width="5.59765625" style="3" customWidth="1"/>
    <col min="7934" max="7934" width="6.59765625" style="3" bestFit="1" customWidth="1"/>
    <col min="7935" max="7935" width="7.59765625" style="3" bestFit="1" customWidth="1"/>
    <col min="7936" max="7936" width="11.09765625" style="3" bestFit="1" customWidth="1"/>
    <col min="7937" max="7937" width="5.59765625" style="3" customWidth="1"/>
    <col min="7938" max="7938" width="7.59765625" style="3" bestFit="1" customWidth="1"/>
    <col min="7939" max="7939" width="10.5" style="3" bestFit="1" customWidth="1"/>
    <col min="7940" max="7940" width="6.5" style="3" customWidth="1"/>
    <col min="7941" max="7942" width="8" style="3" bestFit="1" customWidth="1"/>
    <col min="7943" max="7943" width="8.09765625" style="3" customWidth="1"/>
    <col min="7944" max="7944" width="10.796875" style="3" bestFit="1" customWidth="1"/>
    <col min="7945" max="7945" width="7.5" style="3" customWidth="1"/>
    <col min="7946" max="7946" width="10" style="3"/>
    <col min="7947" max="7947" width="9.09765625" style="3" customWidth="1"/>
    <col min="7948" max="7948" width="10.5" style="3" bestFit="1" customWidth="1"/>
    <col min="7949" max="8184" width="10" style="3"/>
    <col min="8185" max="8185" width="14.5" style="3" customWidth="1"/>
    <col min="8186" max="8186" width="9.59765625" style="3" customWidth="1"/>
    <col min="8187" max="8187" width="6.09765625" style="3" bestFit="1" customWidth="1"/>
    <col min="8188" max="8188" width="7.59765625" style="3" bestFit="1" customWidth="1"/>
    <col min="8189" max="8189" width="5.59765625" style="3" customWidth="1"/>
    <col min="8190" max="8190" width="6.59765625" style="3" bestFit="1" customWidth="1"/>
    <col min="8191" max="8191" width="7.59765625" style="3" bestFit="1" customWidth="1"/>
    <col min="8192" max="8192" width="11.09765625" style="3" bestFit="1" customWidth="1"/>
    <col min="8193" max="8193" width="5.59765625" style="3" customWidth="1"/>
    <col min="8194" max="8194" width="7.59765625" style="3" bestFit="1" customWidth="1"/>
    <col min="8195" max="8195" width="10.5" style="3" bestFit="1" customWidth="1"/>
    <col min="8196" max="8196" width="6.5" style="3" customWidth="1"/>
    <col min="8197" max="8198" width="8" style="3" bestFit="1" customWidth="1"/>
    <col min="8199" max="8199" width="8.09765625" style="3" customWidth="1"/>
    <col min="8200" max="8200" width="10.796875" style="3" bestFit="1" customWidth="1"/>
    <col min="8201" max="8201" width="7.5" style="3" customWidth="1"/>
    <col min="8202" max="8202" width="10" style="3"/>
    <col min="8203" max="8203" width="9.09765625" style="3" customWidth="1"/>
    <col min="8204" max="8204" width="10.5" style="3" bestFit="1" customWidth="1"/>
    <col min="8205" max="8440" width="10" style="3"/>
    <col min="8441" max="8441" width="14.5" style="3" customWidth="1"/>
    <col min="8442" max="8442" width="9.59765625" style="3" customWidth="1"/>
    <col min="8443" max="8443" width="6.09765625" style="3" bestFit="1" customWidth="1"/>
    <col min="8444" max="8444" width="7.59765625" style="3" bestFit="1" customWidth="1"/>
    <col min="8445" max="8445" width="5.59765625" style="3" customWidth="1"/>
    <col min="8446" max="8446" width="6.59765625" style="3" bestFit="1" customWidth="1"/>
    <col min="8447" max="8447" width="7.59765625" style="3" bestFit="1" customWidth="1"/>
    <col min="8448" max="8448" width="11.09765625" style="3" bestFit="1" customWidth="1"/>
    <col min="8449" max="8449" width="5.59765625" style="3" customWidth="1"/>
    <col min="8450" max="8450" width="7.59765625" style="3" bestFit="1" customWidth="1"/>
    <col min="8451" max="8451" width="10.5" style="3" bestFit="1" customWidth="1"/>
    <col min="8452" max="8452" width="6.5" style="3" customWidth="1"/>
    <col min="8453" max="8454" width="8" style="3" bestFit="1" customWidth="1"/>
    <col min="8455" max="8455" width="8.09765625" style="3" customWidth="1"/>
    <col min="8456" max="8456" width="10.796875" style="3" bestFit="1" customWidth="1"/>
    <col min="8457" max="8457" width="7.5" style="3" customWidth="1"/>
    <col min="8458" max="8458" width="10" style="3"/>
    <col min="8459" max="8459" width="9.09765625" style="3" customWidth="1"/>
    <col min="8460" max="8460" width="10.5" style="3" bestFit="1" customWidth="1"/>
    <col min="8461" max="8696" width="10" style="3"/>
    <col min="8697" max="8697" width="14.5" style="3" customWidth="1"/>
    <col min="8698" max="8698" width="9.59765625" style="3" customWidth="1"/>
    <col min="8699" max="8699" width="6.09765625" style="3" bestFit="1" customWidth="1"/>
    <col min="8700" max="8700" width="7.59765625" style="3" bestFit="1" customWidth="1"/>
    <col min="8701" max="8701" width="5.59765625" style="3" customWidth="1"/>
    <col min="8702" max="8702" width="6.59765625" style="3" bestFit="1" customWidth="1"/>
    <col min="8703" max="8703" width="7.59765625" style="3" bestFit="1" customWidth="1"/>
    <col min="8704" max="8704" width="11.09765625" style="3" bestFit="1" customWidth="1"/>
    <col min="8705" max="8705" width="5.59765625" style="3" customWidth="1"/>
    <col min="8706" max="8706" width="7.59765625" style="3" bestFit="1" customWidth="1"/>
    <col min="8707" max="8707" width="10.5" style="3" bestFit="1" customWidth="1"/>
    <col min="8708" max="8708" width="6.5" style="3" customWidth="1"/>
    <col min="8709" max="8710" width="8" style="3" bestFit="1" customWidth="1"/>
    <col min="8711" max="8711" width="8.09765625" style="3" customWidth="1"/>
    <col min="8712" max="8712" width="10.796875" style="3" bestFit="1" customWidth="1"/>
    <col min="8713" max="8713" width="7.5" style="3" customWidth="1"/>
    <col min="8714" max="8714" width="10" style="3"/>
    <col min="8715" max="8715" width="9.09765625" style="3" customWidth="1"/>
    <col min="8716" max="8716" width="10.5" style="3" bestFit="1" customWidth="1"/>
    <col min="8717" max="8952" width="10" style="3"/>
    <col min="8953" max="8953" width="14.5" style="3" customWidth="1"/>
    <col min="8954" max="8954" width="9.59765625" style="3" customWidth="1"/>
    <col min="8955" max="8955" width="6.09765625" style="3" bestFit="1" customWidth="1"/>
    <col min="8956" max="8956" width="7.59765625" style="3" bestFit="1" customWidth="1"/>
    <col min="8957" max="8957" width="5.59765625" style="3" customWidth="1"/>
    <col min="8958" max="8958" width="6.59765625" style="3" bestFit="1" customWidth="1"/>
    <col min="8959" max="8959" width="7.59765625" style="3" bestFit="1" customWidth="1"/>
    <col min="8960" max="8960" width="11.09765625" style="3" bestFit="1" customWidth="1"/>
    <col min="8961" max="8961" width="5.59765625" style="3" customWidth="1"/>
    <col min="8962" max="8962" width="7.59765625" style="3" bestFit="1" customWidth="1"/>
    <col min="8963" max="8963" width="10.5" style="3" bestFit="1" customWidth="1"/>
    <col min="8964" max="8964" width="6.5" style="3" customWidth="1"/>
    <col min="8965" max="8966" width="8" style="3" bestFit="1" customWidth="1"/>
    <col min="8967" max="8967" width="8.09765625" style="3" customWidth="1"/>
    <col min="8968" max="8968" width="10.796875" style="3" bestFit="1" customWidth="1"/>
    <col min="8969" max="8969" width="7.5" style="3" customWidth="1"/>
    <col min="8970" max="8970" width="10" style="3"/>
    <col min="8971" max="8971" width="9.09765625" style="3" customWidth="1"/>
    <col min="8972" max="8972" width="10.5" style="3" bestFit="1" customWidth="1"/>
    <col min="8973" max="9208" width="10" style="3"/>
    <col min="9209" max="9209" width="14.5" style="3" customWidth="1"/>
    <col min="9210" max="9210" width="9.59765625" style="3" customWidth="1"/>
    <col min="9211" max="9211" width="6.09765625" style="3" bestFit="1" customWidth="1"/>
    <col min="9212" max="9212" width="7.59765625" style="3" bestFit="1" customWidth="1"/>
    <col min="9213" max="9213" width="5.59765625" style="3" customWidth="1"/>
    <col min="9214" max="9214" width="6.59765625" style="3" bestFit="1" customWidth="1"/>
    <col min="9215" max="9215" width="7.59765625" style="3" bestFit="1" customWidth="1"/>
    <col min="9216" max="9216" width="11.09765625" style="3" bestFit="1" customWidth="1"/>
    <col min="9217" max="9217" width="5.59765625" style="3" customWidth="1"/>
    <col min="9218" max="9218" width="7.59765625" style="3" bestFit="1" customWidth="1"/>
    <col min="9219" max="9219" width="10.5" style="3" bestFit="1" customWidth="1"/>
    <col min="9220" max="9220" width="6.5" style="3" customWidth="1"/>
    <col min="9221" max="9222" width="8" style="3" bestFit="1" customWidth="1"/>
    <col min="9223" max="9223" width="8.09765625" style="3" customWidth="1"/>
    <col min="9224" max="9224" width="10.796875" style="3" bestFit="1" customWidth="1"/>
    <col min="9225" max="9225" width="7.5" style="3" customWidth="1"/>
    <col min="9226" max="9226" width="10" style="3"/>
    <col min="9227" max="9227" width="9.09765625" style="3" customWidth="1"/>
    <col min="9228" max="9228" width="10.5" style="3" bestFit="1" customWidth="1"/>
    <col min="9229" max="9464" width="10" style="3"/>
    <col min="9465" max="9465" width="14.5" style="3" customWidth="1"/>
    <col min="9466" max="9466" width="9.59765625" style="3" customWidth="1"/>
    <col min="9467" max="9467" width="6.09765625" style="3" bestFit="1" customWidth="1"/>
    <col min="9468" max="9468" width="7.59765625" style="3" bestFit="1" customWidth="1"/>
    <col min="9469" max="9469" width="5.59765625" style="3" customWidth="1"/>
    <col min="9470" max="9470" width="6.59765625" style="3" bestFit="1" customWidth="1"/>
    <col min="9471" max="9471" width="7.59765625" style="3" bestFit="1" customWidth="1"/>
    <col min="9472" max="9472" width="11.09765625" style="3" bestFit="1" customWidth="1"/>
    <col min="9473" max="9473" width="5.59765625" style="3" customWidth="1"/>
    <col min="9474" max="9474" width="7.59765625" style="3" bestFit="1" customWidth="1"/>
    <col min="9475" max="9475" width="10.5" style="3" bestFit="1" customWidth="1"/>
    <col min="9476" max="9476" width="6.5" style="3" customWidth="1"/>
    <col min="9477" max="9478" width="8" style="3" bestFit="1" customWidth="1"/>
    <col min="9479" max="9479" width="8.09765625" style="3" customWidth="1"/>
    <col min="9480" max="9480" width="10.796875" style="3" bestFit="1" customWidth="1"/>
    <col min="9481" max="9481" width="7.5" style="3" customWidth="1"/>
    <col min="9482" max="9482" width="10" style="3"/>
    <col min="9483" max="9483" width="9.09765625" style="3" customWidth="1"/>
    <col min="9484" max="9484" width="10.5" style="3" bestFit="1" customWidth="1"/>
    <col min="9485" max="9720" width="10" style="3"/>
    <col min="9721" max="9721" width="14.5" style="3" customWidth="1"/>
    <col min="9722" max="9722" width="9.59765625" style="3" customWidth="1"/>
    <col min="9723" max="9723" width="6.09765625" style="3" bestFit="1" customWidth="1"/>
    <col min="9724" max="9724" width="7.59765625" style="3" bestFit="1" customWidth="1"/>
    <col min="9725" max="9725" width="5.59765625" style="3" customWidth="1"/>
    <col min="9726" max="9726" width="6.59765625" style="3" bestFit="1" customWidth="1"/>
    <col min="9727" max="9727" width="7.59765625" style="3" bestFit="1" customWidth="1"/>
    <col min="9728" max="9728" width="11.09765625" style="3" bestFit="1" customWidth="1"/>
    <col min="9729" max="9729" width="5.59765625" style="3" customWidth="1"/>
    <col min="9730" max="9730" width="7.59765625" style="3" bestFit="1" customWidth="1"/>
    <col min="9731" max="9731" width="10.5" style="3" bestFit="1" customWidth="1"/>
    <col min="9732" max="9732" width="6.5" style="3" customWidth="1"/>
    <col min="9733" max="9734" width="8" style="3" bestFit="1" customWidth="1"/>
    <col min="9735" max="9735" width="8.09765625" style="3" customWidth="1"/>
    <col min="9736" max="9736" width="10.796875" style="3" bestFit="1" customWidth="1"/>
    <col min="9737" max="9737" width="7.5" style="3" customWidth="1"/>
    <col min="9738" max="9738" width="10" style="3"/>
    <col min="9739" max="9739" width="9.09765625" style="3" customWidth="1"/>
    <col min="9740" max="9740" width="10.5" style="3" bestFit="1" customWidth="1"/>
    <col min="9741" max="9976" width="10" style="3"/>
    <col min="9977" max="9977" width="14.5" style="3" customWidth="1"/>
    <col min="9978" max="9978" width="9.59765625" style="3" customWidth="1"/>
    <col min="9979" max="9979" width="6.09765625" style="3" bestFit="1" customWidth="1"/>
    <col min="9980" max="9980" width="7.59765625" style="3" bestFit="1" customWidth="1"/>
    <col min="9981" max="9981" width="5.59765625" style="3" customWidth="1"/>
    <col min="9982" max="9982" width="6.59765625" style="3" bestFit="1" customWidth="1"/>
    <col min="9983" max="9983" width="7.59765625" style="3" bestFit="1" customWidth="1"/>
    <col min="9984" max="9984" width="11.09765625" style="3" bestFit="1" customWidth="1"/>
    <col min="9985" max="9985" width="5.59765625" style="3" customWidth="1"/>
    <col min="9986" max="9986" width="7.59765625" style="3" bestFit="1" customWidth="1"/>
    <col min="9987" max="9987" width="10.5" style="3" bestFit="1" customWidth="1"/>
    <col min="9988" max="9988" width="6.5" style="3" customWidth="1"/>
    <col min="9989" max="9990" width="8" style="3" bestFit="1" customWidth="1"/>
    <col min="9991" max="9991" width="8.09765625" style="3" customWidth="1"/>
    <col min="9992" max="9992" width="10.796875" style="3" bestFit="1" customWidth="1"/>
    <col min="9993" max="9993" width="7.5" style="3" customWidth="1"/>
    <col min="9994" max="9994" width="10" style="3"/>
    <col min="9995" max="9995" width="9.09765625" style="3" customWidth="1"/>
    <col min="9996" max="9996" width="10.5" style="3" bestFit="1" customWidth="1"/>
    <col min="9997" max="10232" width="10" style="3"/>
    <col min="10233" max="10233" width="14.5" style="3" customWidth="1"/>
    <col min="10234" max="10234" width="9.59765625" style="3" customWidth="1"/>
    <col min="10235" max="10235" width="6.09765625" style="3" bestFit="1" customWidth="1"/>
    <col min="10236" max="10236" width="7.59765625" style="3" bestFit="1" customWidth="1"/>
    <col min="10237" max="10237" width="5.59765625" style="3" customWidth="1"/>
    <col min="10238" max="10238" width="6.59765625" style="3" bestFit="1" customWidth="1"/>
    <col min="10239" max="10239" width="7.59765625" style="3" bestFit="1" customWidth="1"/>
    <col min="10240" max="10240" width="11.09765625" style="3" bestFit="1" customWidth="1"/>
    <col min="10241" max="10241" width="5.59765625" style="3" customWidth="1"/>
    <col min="10242" max="10242" width="7.59765625" style="3" bestFit="1" customWidth="1"/>
    <col min="10243" max="10243" width="10.5" style="3" bestFit="1" customWidth="1"/>
    <col min="10244" max="10244" width="6.5" style="3" customWidth="1"/>
    <col min="10245" max="10246" width="8" style="3" bestFit="1" customWidth="1"/>
    <col min="10247" max="10247" width="8.09765625" style="3" customWidth="1"/>
    <col min="10248" max="10248" width="10.796875" style="3" bestFit="1" customWidth="1"/>
    <col min="10249" max="10249" width="7.5" style="3" customWidth="1"/>
    <col min="10250" max="10250" width="10" style="3"/>
    <col min="10251" max="10251" width="9.09765625" style="3" customWidth="1"/>
    <col min="10252" max="10252" width="10.5" style="3" bestFit="1" customWidth="1"/>
    <col min="10253" max="10488" width="10" style="3"/>
    <col min="10489" max="10489" width="14.5" style="3" customWidth="1"/>
    <col min="10490" max="10490" width="9.59765625" style="3" customWidth="1"/>
    <col min="10491" max="10491" width="6.09765625" style="3" bestFit="1" customWidth="1"/>
    <col min="10492" max="10492" width="7.59765625" style="3" bestFit="1" customWidth="1"/>
    <col min="10493" max="10493" width="5.59765625" style="3" customWidth="1"/>
    <col min="10494" max="10494" width="6.59765625" style="3" bestFit="1" customWidth="1"/>
    <col min="10495" max="10495" width="7.59765625" style="3" bestFit="1" customWidth="1"/>
    <col min="10496" max="10496" width="11.09765625" style="3" bestFit="1" customWidth="1"/>
    <col min="10497" max="10497" width="5.59765625" style="3" customWidth="1"/>
    <col min="10498" max="10498" width="7.59765625" style="3" bestFit="1" customWidth="1"/>
    <col min="10499" max="10499" width="10.5" style="3" bestFit="1" customWidth="1"/>
    <col min="10500" max="10500" width="6.5" style="3" customWidth="1"/>
    <col min="10501" max="10502" width="8" style="3" bestFit="1" customWidth="1"/>
    <col min="10503" max="10503" width="8.09765625" style="3" customWidth="1"/>
    <col min="10504" max="10504" width="10.796875" style="3" bestFit="1" customWidth="1"/>
    <col min="10505" max="10505" width="7.5" style="3" customWidth="1"/>
    <col min="10506" max="10506" width="10" style="3"/>
    <col min="10507" max="10507" width="9.09765625" style="3" customWidth="1"/>
    <col min="10508" max="10508" width="10.5" style="3" bestFit="1" customWidth="1"/>
    <col min="10509" max="10744" width="10" style="3"/>
    <col min="10745" max="10745" width="14.5" style="3" customWidth="1"/>
    <col min="10746" max="10746" width="9.59765625" style="3" customWidth="1"/>
    <col min="10747" max="10747" width="6.09765625" style="3" bestFit="1" customWidth="1"/>
    <col min="10748" max="10748" width="7.59765625" style="3" bestFit="1" customWidth="1"/>
    <col min="10749" max="10749" width="5.59765625" style="3" customWidth="1"/>
    <col min="10750" max="10750" width="6.59765625" style="3" bestFit="1" customWidth="1"/>
    <col min="10751" max="10751" width="7.59765625" style="3" bestFit="1" customWidth="1"/>
    <col min="10752" max="10752" width="11.09765625" style="3" bestFit="1" customWidth="1"/>
    <col min="10753" max="10753" width="5.59765625" style="3" customWidth="1"/>
    <col min="10754" max="10754" width="7.59765625" style="3" bestFit="1" customWidth="1"/>
    <col min="10755" max="10755" width="10.5" style="3" bestFit="1" customWidth="1"/>
    <col min="10756" max="10756" width="6.5" style="3" customWidth="1"/>
    <col min="10757" max="10758" width="8" style="3" bestFit="1" customWidth="1"/>
    <col min="10759" max="10759" width="8.09765625" style="3" customWidth="1"/>
    <col min="10760" max="10760" width="10.796875" style="3" bestFit="1" customWidth="1"/>
    <col min="10761" max="10761" width="7.5" style="3" customWidth="1"/>
    <col min="10762" max="10762" width="10" style="3"/>
    <col min="10763" max="10763" width="9.09765625" style="3" customWidth="1"/>
    <col min="10764" max="10764" width="10.5" style="3" bestFit="1" customWidth="1"/>
    <col min="10765" max="11000" width="10" style="3"/>
    <col min="11001" max="11001" width="14.5" style="3" customWidth="1"/>
    <col min="11002" max="11002" width="9.59765625" style="3" customWidth="1"/>
    <col min="11003" max="11003" width="6.09765625" style="3" bestFit="1" customWidth="1"/>
    <col min="11004" max="11004" width="7.59765625" style="3" bestFit="1" customWidth="1"/>
    <col min="11005" max="11005" width="5.59765625" style="3" customWidth="1"/>
    <col min="11006" max="11006" width="6.59765625" style="3" bestFit="1" customWidth="1"/>
    <col min="11007" max="11007" width="7.59765625" style="3" bestFit="1" customWidth="1"/>
    <col min="11008" max="11008" width="11.09765625" style="3" bestFit="1" customWidth="1"/>
    <col min="11009" max="11009" width="5.59765625" style="3" customWidth="1"/>
    <col min="11010" max="11010" width="7.59765625" style="3" bestFit="1" customWidth="1"/>
    <col min="11011" max="11011" width="10.5" style="3" bestFit="1" customWidth="1"/>
    <col min="11012" max="11012" width="6.5" style="3" customWidth="1"/>
    <col min="11013" max="11014" width="8" style="3" bestFit="1" customWidth="1"/>
    <col min="11015" max="11015" width="8.09765625" style="3" customWidth="1"/>
    <col min="11016" max="11016" width="10.796875" style="3" bestFit="1" customWidth="1"/>
    <col min="11017" max="11017" width="7.5" style="3" customWidth="1"/>
    <col min="11018" max="11018" width="10" style="3"/>
    <col min="11019" max="11019" width="9.09765625" style="3" customWidth="1"/>
    <col min="11020" max="11020" width="10.5" style="3" bestFit="1" customWidth="1"/>
    <col min="11021" max="11256" width="10" style="3"/>
    <col min="11257" max="11257" width="14.5" style="3" customWidth="1"/>
    <col min="11258" max="11258" width="9.59765625" style="3" customWidth="1"/>
    <col min="11259" max="11259" width="6.09765625" style="3" bestFit="1" customWidth="1"/>
    <col min="11260" max="11260" width="7.59765625" style="3" bestFit="1" customWidth="1"/>
    <col min="11261" max="11261" width="5.59765625" style="3" customWidth="1"/>
    <col min="11262" max="11262" width="6.59765625" style="3" bestFit="1" customWidth="1"/>
    <col min="11263" max="11263" width="7.59765625" style="3" bestFit="1" customWidth="1"/>
    <col min="11264" max="11264" width="11.09765625" style="3" bestFit="1" customWidth="1"/>
    <col min="11265" max="11265" width="5.59765625" style="3" customWidth="1"/>
    <col min="11266" max="11266" width="7.59765625" style="3" bestFit="1" customWidth="1"/>
    <col min="11267" max="11267" width="10.5" style="3" bestFit="1" customWidth="1"/>
    <col min="11268" max="11268" width="6.5" style="3" customWidth="1"/>
    <col min="11269" max="11270" width="8" style="3" bestFit="1" customWidth="1"/>
    <col min="11271" max="11271" width="8.09765625" style="3" customWidth="1"/>
    <col min="11272" max="11272" width="10.796875" style="3" bestFit="1" customWidth="1"/>
    <col min="11273" max="11273" width="7.5" style="3" customWidth="1"/>
    <col min="11274" max="11274" width="10" style="3"/>
    <col min="11275" max="11275" width="9.09765625" style="3" customWidth="1"/>
    <col min="11276" max="11276" width="10.5" style="3" bestFit="1" customWidth="1"/>
    <col min="11277" max="11512" width="10" style="3"/>
    <col min="11513" max="11513" width="14.5" style="3" customWidth="1"/>
    <col min="11514" max="11514" width="9.59765625" style="3" customWidth="1"/>
    <col min="11515" max="11515" width="6.09765625" style="3" bestFit="1" customWidth="1"/>
    <col min="11516" max="11516" width="7.59765625" style="3" bestFit="1" customWidth="1"/>
    <col min="11517" max="11517" width="5.59765625" style="3" customWidth="1"/>
    <col min="11518" max="11518" width="6.59765625" style="3" bestFit="1" customWidth="1"/>
    <col min="11519" max="11519" width="7.59765625" style="3" bestFit="1" customWidth="1"/>
    <col min="11520" max="11520" width="11.09765625" style="3" bestFit="1" customWidth="1"/>
    <col min="11521" max="11521" width="5.59765625" style="3" customWidth="1"/>
    <col min="11522" max="11522" width="7.59765625" style="3" bestFit="1" customWidth="1"/>
    <col min="11523" max="11523" width="10.5" style="3" bestFit="1" customWidth="1"/>
    <col min="11524" max="11524" width="6.5" style="3" customWidth="1"/>
    <col min="11525" max="11526" width="8" style="3" bestFit="1" customWidth="1"/>
    <col min="11527" max="11527" width="8.09765625" style="3" customWidth="1"/>
    <col min="11528" max="11528" width="10.796875" style="3" bestFit="1" customWidth="1"/>
    <col min="11529" max="11529" width="7.5" style="3" customWidth="1"/>
    <col min="11530" max="11530" width="10" style="3"/>
    <col min="11531" max="11531" width="9.09765625" style="3" customWidth="1"/>
    <col min="11532" max="11532" width="10.5" style="3" bestFit="1" customWidth="1"/>
    <col min="11533" max="11768" width="10" style="3"/>
    <col min="11769" max="11769" width="14.5" style="3" customWidth="1"/>
    <col min="11770" max="11770" width="9.59765625" style="3" customWidth="1"/>
    <col min="11771" max="11771" width="6.09765625" style="3" bestFit="1" customWidth="1"/>
    <col min="11772" max="11772" width="7.59765625" style="3" bestFit="1" customWidth="1"/>
    <col min="11773" max="11773" width="5.59765625" style="3" customWidth="1"/>
    <col min="11774" max="11774" width="6.59765625" style="3" bestFit="1" customWidth="1"/>
    <col min="11775" max="11775" width="7.59765625" style="3" bestFit="1" customWidth="1"/>
    <col min="11776" max="11776" width="11.09765625" style="3" bestFit="1" customWidth="1"/>
    <col min="11777" max="11777" width="5.59765625" style="3" customWidth="1"/>
    <col min="11778" max="11778" width="7.59765625" style="3" bestFit="1" customWidth="1"/>
    <col min="11779" max="11779" width="10.5" style="3" bestFit="1" customWidth="1"/>
    <col min="11780" max="11780" width="6.5" style="3" customWidth="1"/>
    <col min="11781" max="11782" width="8" style="3" bestFit="1" customWidth="1"/>
    <col min="11783" max="11783" width="8.09765625" style="3" customWidth="1"/>
    <col min="11784" max="11784" width="10.796875" style="3" bestFit="1" customWidth="1"/>
    <col min="11785" max="11785" width="7.5" style="3" customWidth="1"/>
    <col min="11786" max="11786" width="10" style="3"/>
    <col min="11787" max="11787" width="9.09765625" style="3" customWidth="1"/>
    <col min="11788" max="11788" width="10.5" style="3" bestFit="1" customWidth="1"/>
    <col min="11789" max="12024" width="10" style="3"/>
    <col min="12025" max="12025" width="14.5" style="3" customWidth="1"/>
    <col min="12026" max="12026" width="9.59765625" style="3" customWidth="1"/>
    <col min="12027" max="12027" width="6.09765625" style="3" bestFit="1" customWidth="1"/>
    <col min="12028" max="12028" width="7.59765625" style="3" bestFit="1" customWidth="1"/>
    <col min="12029" max="12029" width="5.59765625" style="3" customWidth="1"/>
    <col min="12030" max="12030" width="6.59765625" style="3" bestFit="1" customWidth="1"/>
    <col min="12031" max="12031" width="7.59765625" style="3" bestFit="1" customWidth="1"/>
    <col min="12032" max="12032" width="11.09765625" style="3" bestFit="1" customWidth="1"/>
    <col min="12033" max="12033" width="5.59765625" style="3" customWidth="1"/>
    <col min="12034" max="12034" width="7.59765625" style="3" bestFit="1" customWidth="1"/>
    <col min="12035" max="12035" width="10.5" style="3" bestFit="1" customWidth="1"/>
    <col min="12036" max="12036" width="6.5" style="3" customWidth="1"/>
    <col min="12037" max="12038" width="8" style="3" bestFit="1" customWidth="1"/>
    <col min="12039" max="12039" width="8.09765625" style="3" customWidth="1"/>
    <col min="12040" max="12040" width="10.796875" style="3" bestFit="1" customWidth="1"/>
    <col min="12041" max="12041" width="7.5" style="3" customWidth="1"/>
    <col min="12042" max="12042" width="10" style="3"/>
    <col min="12043" max="12043" width="9.09765625" style="3" customWidth="1"/>
    <col min="12044" max="12044" width="10.5" style="3" bestFit="1" customWidth="1"/>
    <col min="12045" max="12280" width="10" style="3"/>
    <col min="12281" max="12281" width="14.5" style="3" customWidth="1"/>
    <col min="12282" max="12282" width="9.59765625" style="3" customWidth="1"/>
    <col min="12283" max="12283" width="6.09765625" style="3" bestFit="1" customWidth="1"/>
    <col min="12284" max="12284" width="7.59765625" style="3" bestFit="1" customWidth="1"/>
    <col min="12285" max="12285" width="5.59765625" style="3" customWidth="1"/>
    <col min="12286" max="12286" width="6.59765625" style="3" bestFit="1" customWidth="1"/>
    <col min="12287" max="12287" width="7.59765625" style="3" bestFit="1" customWidth="1"/>
    <col min="12288" max="12288" width="11.09765625" style="3" bestFit="1" customWidth="1"/>
    <col min="12289" max="12289" width="5.59765625" style="3" customWidth="1"/>
    <col min="12290" max="12290" width="7.59765625" style="3" bestFit="1" customWidth="1"/>
    <col min="12291" max="12291" width="10.5" style="3" bestFit="1" customWidth="1"/>
    <col min="12292" max="12292" width="6.5" style="3" customWidth="1"/>
    <col min="12293" max="12294" width="8" style="3" bestFit="1" customWidth="1"/>
    <col min="12295" max="12295" width="8.09765625" style="3" customWidth="1"/>
    <col min="12296" max="12296" width="10.796875" style="3" bestFit="1" customWidth="1"/>
    <col min="12297" max="12297" width="7.5" style="3" customWidth="1"/>
    <col min="12298" max="12298" width="10" style="3"/>
    <col min="12299" max="12299" width="9.09765625" style="3" customWidth="1"/>
    <col min="12300" max="12300" width="10.5" style="3" bestFit="1" customWidth="1"/>
    <col min="12301" max="12536" width="10" style="3"/>
    <col min="12537" max="12537" width="14.5" style="3" customWidth="1"/>
    <col min="12538" max="12538" width="9.59765625" style="3" customWidth="1"/>
    <col min="12539" max="12539" width="6.09765625" style="3" bestFit="1" customWidth="1"/>
    <col min="12540" max="12540" width="7.59765625" style="3" bestFit="1" customWidth="1"/>
    <col min="12541" max="12541" width="5.59765625" style="3" customWidth="1"/>
    <col min="12542" max="12542" width="6.59765625" style="3" bestFit="1" customWidth="1"/>
    <col min="12543" max="12543" width="7.59765625" style="3" bestFit="1" customWidth="1"/>
    <col min="12544" max="12544" width="11.09765625" style="3" bestFit="1" customWidth="1"/>
    <col min="12545" max="12545" width="5.59765625" style="3" customWidth="1"/>
    <col min="12546" max="12546" width="7.59765625" style="3" bestFit="1" customWidth="1"/>
    <col min="12547" max="12547" width="10.5" style="3" bestFit="1" customWidth="1"/>
    <col min="12548" max="12548" width="6.5" style="3" customWidth="1"/>
    <col min="12549" max="12550" width="8" style="3" bestFit="1" customWidth="1"/>
    <col min="12551" max="12551" width="8.09765625" style="3" customWidth="1"/>
    <col min="12552" max="12552" width="10.796875" style="3" bestFit="1" customWidth="1"/>
    <col min="12553" max="12553" width="7.5" style="3" customWidth="1"/>
    <col min="12554" max="12554" width="10" style="3"/>
    <col min="12555" max="12555" width="9.09765625" style="3" customWidth="1"/>
    <col min="12556" max="12556" width="10.5" style="3" bestFit="1" customWidth="1"/>
    <col min="12557" max="12792" width="10" style="3"/>
    <col min="12793" max="12793" width="14.5" style="3" customWidth="1"/>
    <col min="12794" max="12794" width="9.59765625" style="3" customWidth="1"/>
    <col min="12795" max="12795" width="6.09765625" style="3" bestFit="1" customWidth="1"/>
    <col min="12796" max="12796" width="7.59765625" style="3" bestFit="1" customWidth="1"/>
    <col min="12797" max="12797" width="5.59765625" style="3" customWidth="1"/>
    <col min="12798" max="12798" width="6.59765625" style="3" bestFit="1" customWidth="1"/>
    <col min="12799" max="12799" width="7.59765625" style="3" bestFit="1" customWidth="1"/>
    <col min="12800" max="12800" width="11.09765625" style="3" bestFit="1" customWidth="1"/>
    <col min="12801" max="12801" width="5.59765625" style="3" customWidth="1"/>
    <col min="12802" max="12802" width="7.59765625" style="3" bestFit="1" customWidth="1"/>
    <col min="12803" max="12803" width="10.5" style="3" bestFit="1" customWidth="1"/>
    <col min="12804" max="12804" width="6.5" style="3" customWidth="1"/>
    <col min="12805" max="12806" width="8" style="3" bestFit="1" customWidth="1"/>
    <col min="12807" max="12807" width="8.09765625" style="3" customWidth="1"/>
    <col min="12808" max="12808" width="10.796875" style="3" bestFit="1" customWidth="1"/>
    <col min="12809" max="12809" width="7.5" style="3" customWidth="1"/>
    <col min="12810" max="12810" width="10" style="3"/>
    <col min="12811" max="12811" width="9.09765625" style="3" customWidth="1"/>
    <col min="12812" max="12812" width="10.5" style="3" bestFit="1" customWidth="1"/>
    <col min="12813" max="13048" width="10" style="3"/>
    <col min="13049" max="13049" width="14.5" style="3" customWidth="1"/>
    <col min="13050" max="13050" width="9.59765625" style="3" customWidth="1"/>
    <col min="13051" max="13051" width="6.09765625" style="3" bestFit="1" customWidth="1"/>
    <col min="13052" max="13052" width="7.59765625" style="3" bestFit="1" customWidth="1"/>
    <col min="13053" max="13053" width="5.59765625" style="3" customWidth="1"/>
    <col min="13054" max="13054" width="6.59765625" style="3" bestFit="1" customWidth="1"/>
    <col min="13055" max="13055" width="7.59765625" style="3" bestFit="1" customWidth="1"/>
    <col min="13056" max="13056" width="11.09765625" style="3" bestFit="1" customWidth="1"/>
    <col min="13057" max="13057" width="5.59765625" style="3" customWidth="1"/>
    <col min="13058" max="13058" width="7.59765625" style="3" bestFit="1" customWidth="1"/>
    <col min="13059" max="13059" width="10.5" style="3" bestFit="1" customWidth="1"/>
    <col min="13060" max="13060" width="6.5" style="3" customWidth="1"/>
    <col min="13061" max="13062" width="8" style="3" bestFit="1" customWidth="1"/>
    <col min="13063" max="13063" width="8.09765625" style="3" customWidth="1"/>
    <col min="13064" max="13064" width="10.796875" style="3" bestFit="1" customWidth="1"/>
    <col min="13065" max="13065" width="7.5" style="3" customWidth="1"/>
    <col min="13066" max="13066" width="10" style="3"/>
    <col min="13067" max="13067" width="9.09765625" style="3" customWidth="1"/>
    <col min="13068" max="13068" width="10.5" style="3" bestFit="1" customWidth="1"/>
    <col min="13069" max="13304" width="10" style="3"/>
    <col min="13305" max="13305" width="14.5" style="3" customWidth="1"/>
    <col min="13306" max="13306" width="9.59765625" style="3" customWidth="1"/>
    <col min="13307" max="13307" width="6.09765625" style="3" bestFit="1" customWidth="1"/>
    <col min="13308" max="13308" width="7.59765625" style="3" bestFit="1" customWidth="1"/>
    <col min="13309" max="13309" width="5.59765625" style="3" customWidth="1"/>
    <col min="13310" max="13310" width="6.59765625" style="3" bestFit="1" customWidth="1"/>
    <col min="13311" max="13311" width="7.59765625" style="3" bestFit="1" customWidth="1"/>
    <col min="13312" max="13312" width="11.09765625" style="3" bestFit="1" customWidth="1"/>
    <col min="13313" max="13313" width="5.59765625" style="3" customWidth="1"/>
    <col min="13314" max="13314" width="7.59765625" style="3" bestFit="1" customWidth="1"/>
    <col min="13315" max="13315" width="10.5" style="3" bestFit="1" customWidth="1"/>
    <col min="13316" max="13316" width="6.5" style="3" customWidth="1"/>
    <col min="13317" max="13318" width="8" style="3" bestFit="1" customWidth="1"/>
    <col min="13319" max="13319" width="8.09765625" style="3" customWidth="1"/>
    <col min="13320" max="13320" width="10.796875" style="3" bestFit="1" customWidth="1"/>
    <col min="13321" max="13321" width="7.5" style="3" customWidth="1"/>
    <col min="13322" max="13322" width="10" style="3"/>
    <col min="13323" max="13323" width="9.09765625" style="3" customWidth="1"/>
    <col min="13324" max="13324" width="10.5" style="3" bestFit="1" customWidth="1"/>
    <col min="13325" max="13560" width="10" style="3"/>
    <col min="13561" max="13561" width="14.5" style="3" customWidth="1"/>
    <col min="13562" max="13562" width="9.59765625" style="3" customWidth="1"/>
    <col min="13563" max="13563" width="6.09765625" style="3" bestFit="1" customWidth="1"/>
    <col min="13564" max="13564" width="7.59765625" style="3" bestFit="1" customWidth="1"/>
    <col min="13565" max="13565" width="5.59765625" style="3" customWidth="1"/>
    <col min="13566" max="13566" width="6.59765625" style="3" bestFit="1" customWidth="1"/>
    <col min="13567" max="13567" width="7.59765625" style="3" bestFit="1" customWidth="1"/>
    <col min="13568" max="13568" width="11.09765625" style="3" bestFit="1" customWidth="1"/>
    <col min="13569" max="13569" width="5.59765625" style="3" customWidth="1"/>
    <col min="13570" max="13570" width="7.59765625" style="3" bestFit="1" customWidth="1"/>
    <col min="13571" max="13571" width="10.5" style="3" bestFit="1" customWidth="1"/>
    <col min="13572" max="13572" width="6.5" style="3" customWidth="1"/>
    <col min="13573" max="13574" width="8" style="3" bestFit="1" customWidth="1"/>
    <col min="13575" max="13575" width="8.09765625" style="3" customWidth="1"/>
    <col min="13576" max="13576" width="10.796875" style="3" bestFit="1" customWidth="1"/>
    <col min="13577" max="13577" width="7.5" style="3" customWidth="1"/>
    <col min="13578" max="13578" width="10" style="3"/>
    <col min="13579" max="13579" width="9.09765625" style="3" customWidth="1"/>
    <col min="13580" max="13580" width="10.5" style="3" bestFit="1" customWidth="1"/>
    <col min="13581" max="13816" width="10" style="3"/>
    <col min="13817" max="13817" width="14.5" style="3" customWidth="1"/>
    <col min="13818" max="13818" width="9.59765625" style="3" customWidth="1"/>
    <col min="13819" max="13819" width="6.09765625" style="3" bestFit="1" customWidth="1"/>
    <col min="13820" max="13820" width="7.59765625" style="3" bestFit="1" customWidth="1"/>
    <col min="13821" max="13821" width="5.59765625" style="3" customWidth="1"/>
    <col min="13822" max="13822" width="6.59765625" style="3" bestFit="1" customWidth="1"/>
    <col min="13823" max="13823" width="7.59765625" style="3" bestFit="1" customWidth="1"/>
    <col min="13824" max="13824" width="11.09765625" style="3" bestFit="1" customWidth="1"/>
    <col min="13825" max="13825" width="5.59765625" style="3" customWidth="1"/>
    <col min="13826" max="13826" width="7.59765625" style="3" bestFit="1" customWidth="1"/>
    <col min="13827" max="13827" width="10.5" style="3" bestFit="1" customWidth="1"/>
    <col min="13828" max="13828" width="6.5" style="3" customWidth="1"/>
    <col min="13829" max="13830" width="8" style="3" bestFit="1" customWidth="1"/>
    <col min="13831" max="13831" width="8.09765625" style="3" customWidth="1"/>
    <col min="13832" max="13832" width="10.796875" style="3" bestFit="1" customWidth="1"/>
    <col min="13833" max="13833" width="7.5" style="3" customWidth="1"/>
    <col min="13834" max="13834" width="10" style="3"/>
    <col min="13835" max="13835" width="9.09765625" style="3" customWidth="1"/>
    <col min="13836" max="13836" width="10.5" style="3" bestFit="1" customWidth="1"/>
    <col min="13837" max="14072" width="10" style="3"/>
    <col min="14073" max="14073" width="14.5" style="3" customWidth="1"/>
    <col min="14074" max="14074" width="9.59765625" style="3" customWidth="1"/>
    <col min="14075" max="14075" width="6.09765625" style="3" bestFit="1" customWidth="1"/>
    <col min="14076" max="14076" width="7.59765625" style="3" bestFit="1" customWidth="1"/>
    <col min="14077" max="14077" width="5.59765625" style="3" customWidth="1"/>
    <col min="14078" max="14078" width="6.59765625" style="3" bestFit="1" customWidth="1"/>
    <col min="14079" max="14079" width="7.59765625" style="3" bestFit="1" customWidth="1"/>
    <col min="14080" max="14080" width="11.09765625" style="3" bestFit="1" customWidth="1"/>
    <col min="14081" max="14081" width="5.59765625" style="3" customWidth="1"/>
    <col min="14082" max="14082" width="7.59765625" style="3" bestFit="1" customWidth="1"/>
    <col min="14083" max="14083" width="10.5" style="3" bestFit="1" customWidth="1"/>
    <col min="14084" max="14084" width="6.5" style="3" customWidth="1"/>
    <col min="14085" max="14086" width="8" style="3" bestFit="1" customWidth="1"/>
    <col min="14087" max="14087" width="8.09765625" style="3" customWidth="1"/>
    <col min="14088" max="14088" width="10.796875" style="3" bestFit="1" customWidth="1"/>
    <col min="14089" max="14089" width="7.5" style="3" customWidth="1"/>
    <col min="14090" max="14090" width="10" style="3"/>
    <col min="14091" max="14091" width="9.09765625" style="3" customWidth="1"/>
    <col min="14092" max="14092" width="10.5" style="3" bestFit="1" customWidth="1"/>
    <col min="14093" max="14328" width="10" style="3"/>
    <col min="14329" max="14329" width="14.5" style="3" customWidth="1"/>
    <col min="14330" max="14330" width="9.59765625" style="3" customWidth="1"/>
    <col min="14331" max="14331" width="6.09765625" style="3" bestFit="1" customWidth="1"/>
    <col min="14332" max="14332" width="7.59765625" style="3" bestFit="1" customWidth="1"/>
    <col min="14333" max="14333" width="5.59765625" style="3" customWidth="1"/>
    <col min="14334" max="14334" width="6.59765625" style="3" bestFit="1" customWidth="1"/>
    <col min="14335" max="14335" width="7.59765625" style="3" bestFit="1" customWidth="1"/>
    <col min="14336" max="14336" width="11.09765625" style="3" bestFit="1" customWidth="1"/>
    <col min="14337" max="14337" width="5.59765625" style="3" customWidth="1"/>
    <col min="14338" max="14338" width="7.59765625" style="3" bestFit="1" customWidth="1"/>
    <col min="14339" max="14339" width="10.5" style="3" bestFit="1" customWidth="1"/>
    <col min="14340" max="14340" width="6.5" style="3" customWidth="1"/>
    <col min="14341" max="14342" width="8" style="3" bestFit="1" customWidth="1"/>
    <col min="14343" max="14343" width="8.09765625" style="3" customWidth="1"/>
    <col min="14344" max="14344" width="10.796875" style="3" bestFit="1" customWidth="1"/>
    <col min="14345" max="14345" width="7.5" style="3" customWidth="1"/>
    <col min="14346" max="14346" width="10" style="3"/>
    <col min="14347" max="14347" width="9.09765625" style="3" customWidth="1"/>
    <col min="14348" max="14348" width="10.5" style="3" bestFit="1" customWidth="1"/>
    <col min="14349" max="14584" width="10" style="3"/>
    <col min="14585" max="14585" width="14.5" style="3" customWidth="1"/>
    <col min="14586" max="14586" width="9.59765625" style="3" customWidth="1"/>
    <col min="14587" max="14587" width="6.09765625" style="3" bestFit="1" customWidth="1"/>
    <col min="14588" max="14588" width="7.59765625" style="3" bestFit="1" customWidth="1"/>
    <col min="14589" max="14589" width="5.59765625" style="3" customWidth="1"/>
    <col min="14590" max="14590" width="6.59765625" style="3" bestFit="1" customWidth="1"/>
    <col min="14591" max="14591" width="7.59765625" style="3" bestFit="1" customWidth="1"/>
    <col min="14592" max="14592" width="11.09765625" style="3" bestFit="1" customWidth="1"/>
    <col min="14593" max="14593" width="5.59765625" style="3" customWidth="1"/>
    <col min="14594" max="14594" width="7.59765625" style="3" bestFit="1" customWidth="1"/>
    <col min="14595" max="14595" width="10.5" style="3" bestFit="1" customWidth="1"/>
    <col min="14596" max="14596" width="6.5" style="3" customWidth="1"/>
    <col min="14597" max="14598" width="8" style="3" bestFit="1" customWidth="1"/>
    <col min="14599" max="14599" width="8.09765625" style="3" customWidth="1"/>
    <col min="14600" max="14600" width="10.796875" style="3" bestFit="1" customWidth="1"/>
    <col min="14601" max="14601" width="7.5" style="3" customWidth="1"/>
    <col min="14602" max="14602" width="10" style="3"/>
    <col min="14603" max="14603" width="9.09765625" style="3" customWidth="1"/>
    <col min="14604" max="14604" width="10.5" style="3" bestFit="1" customWidth="1"/>
    <col min="14605" max="14840" width="10" style="3"/>
    <col min="14841" max="14841" width="14.5" style="3" customWidth="1"/>
    <col min="14842" max="14842" width="9.59765625" style="3" customWidth="1"/>
    <col min="14843" max="14843" width="6.09765625" style="3" bestFit="1" customWidth="1"/>
    <col min="14844" max="14844" width="7.59765625" style="3" bestFit="1" customWidth="1"/>
    <col min="14845" max="14845" width="5.59765625" style="3" customWidth="1"/>
    <col min="14846" max="14846" width="6.59765625" style="3" bestFit="1" customWidth="1"/>
    <col min="14847" max="14847" width="7.59765625" style="3" bestFit="1" customWidth="1"/>
    <col min="14848" max="14848" width="11.09765625" style="3" bestFit="1" customWidth="1"/>
    <col min="14849" max="14849" width="5.59765625" style="3" customWidth="1"/>
    <col min="14850" max="14850" width="7.59765625" style="3" bestFit="1" customWidth="1"/>
    <col min="14851" max="14851" width="10.5" style="3" bestFit="1" customWidth="1"/>
    <col min="14852" max="14852" width="6.5" style="3" customWidth="1"/>
    <col min="14853" max="14854" width="8" style="3" bestFit="1" customWidth="1"/>
    <col min="14855" max="14855" width="8.09765625" style="3" customWidth="1"/>
    <col min="14856" max="14856" width="10.796875" style="3" bestFit="1" customWidth="1"/>
    <col min="14857" max="14857" width="7.5" style="3" customWidth="1"/>
    <col min="14858" max="14858" width="10" style="3"/>
    <col min="14859" max="14859" width="9.09765625" style="3" customWidth="1"/>
    <col min="14860" max="14860" width="10.5" style="3" bestFit="1" customWidth="1"/>
    <col min="14861" max="15096" width="10" style="3"/>
    <col min="15097" max="15097" width="14.5" style="3" customWidth="1"/>
    <col min="15098" max="15098" width="9.59765625" style="3" customWidth="1"/>
    <col min="15099" max="15099" width="6.09765625" style="3" bestFit="1" customWidth="1"/>
    <col min="15100" max="15100" width="7.59765625" style="3" bestFit="1" customWidth="1"/>
    <col min="15101" max="15101" width="5.59765625" style="3" customWidth="1"/>
    <col min="15102" max="15102" width="6.59765625" style="3" bestFit="1" customWidth="1"/>
    <col min="15103" max="15103" width="7.59765625" style="3" bestFit="1" customWidth="1"/>
    <col min="15104" max="15104" width="11.09765625" style="3" bestFit="1" customWidth="1"/>
    <col min="15105" max="15105" width="5.59765625" style="3" customWidth="1"/>
    <col min="15106" max="15106" width="7.59765625" style="3" bestFit="1" customWidth="1"/>
    <col min="15107" max="15107" width="10.5" style="3" bestFit="1" customWidth="1"/>
    <col min="15108" max="15108" width="6.5" style="3" customWidth="1"/>
    <col min="15109" max="15110" width="8" style="3" bestFit="1" customWidth="1"/>
    <col min="15111" max="15111" width="8.09765625" style="3" customWidth="1"/>
    <col min="15112" max="15112" width="10.796875" style="3" bestFit="1" customWidth="1"/>
    <col min="15113" max="15113" width="7.5" style="3" customWidth="1"/>
    <col min="15114" max="15114" width="10" style="3"/>
    <col min="15115" max="15115" width="9.09765625" style="3" customWidth="1"/>
    <col min="15116" max="15116" width="10.5" style="3" bestFit="1" customWidth="1"/>
    <col min="15117" max="15352" width="10" style="3"/>
    <col min="15353" max="15353" width="14.5" style="3" customWidth="1"/>
    <col min="15354" max="15354" width="9.59765625" style="3" customWidth="1"/>
    <col min="15355" max="15355" width="6.09765625" style="3" bestFit="1" customWidth="1"/>
    <col min="15356" max="15356" width="7.59765625" style="3" bestFit="1" customWidth="1"/>
    <col min="15357" max="15357" width="5.59765625" style="3" customWidth="1"/>
    <col min="15358" max="15358" width="6.59765625" style="3" bestFit="1" customWidth="1"/>
    <col min="15359" max="15359" width="7.59765625" style="3" bestFit="1" customWidth="1"/>
    <col min="15360" max="15360" width="11.09765625" style="3" bestFit="1" customWidth="1"/>
    <col min="15361" max="15361" width="5.59765625" style="3" customWidth="1"/>
    <col min="15362" max="15362" width="7.59765625" style="3" bestFit="1" customWidth="1"/>
    <col min="15363" max="15363" width="10.5" style="3" bestFit="1" customWidth="1"/>
    <col min="15364" max="15364" width="6.5" style="3" customWidth="1"/>
    <col min="15365" max="15366" width="8" style="3" bestFit="1" customWidth="1"/>
    <col min="15367" max="15367" width="8.09765625" style="3" customWidth="1"/>
    <col min="15368" max="15368" width="10.796875" style="3" bestFit="1" customWidth="1"/>
    <col min="15369" max="15369" width="7.5" style="3" customWidth="1"/>
    <col min="15370" max="15370" width="10" style="3"/>
    <col min="15371" max="15371" width="9.09765625" style="3" customWidth="1"/>
    <col min="15372" max="15372" width="10.5" style="3" bestFit="1" customWidth="1"/>
    <col min="15373" max="15608" width="10" style="3"/>
    <col min="15609" max="15609" width="14.5" style="3" customWidth="1"/>
    <col min="15610" max="15610" width="9.59765625" style="3" customWidth="1"/>
    <col min="15611" max="15611" width="6.09765625" style="3" bestFit="1" customWidth="1"/>
    <col min="15612" max="15612" width="7.59765625" style="3" bestFit="1" customWidth="1"/>
    <col min="15613" max="15613" width="5.59765625" style="3" customWidth="1"/>
    <col min="15614" max="15614" width="6.59765625" style="3" bestFit="1" customWidth="1"/>
    <col min="15615" max="15615" width="7.59765625" style="3" bestFit="1" customWidth="1"/>
    <col min="15616" max="15616" width="11.09765625" style="3" bestFit="1" customWidth="1"/>
    <col min="15617" max="15617" width="5.59765625" style="3" customWidth="1"/>
    <col min="15618" max="15618" width="7.59765625" style="3" bestFit="1" customWidth="1"/>
    <col min="15619" max="15619" width="10.5" style="3" bestFit="1" customWidth="1"/>
    <col min="15620" max="15620" width="6.5" style="3" customWidth="1"/>
    <col min="15621" max="15622" width="8" style="3" bestFit="1" customWidth="1"/>
    <col min="15623" max="15623" width="8.09765625" style="3" customWidth="1"/>
    <col min="15624" max="15624" width="10.796875" style="3" bestFit="1" customWidth="1"/>
    <col min="15625" max="15625" width="7.5" style="3" customWidth="1"/>
    <col min="15626" max="15626" width="10" style="3"/>
    <col min="15627" max="15627" width="9.09765625" style="3" customWidth="1"/>
    <col min="15628" max="15628" width="10.5" style="3" bestFit="1" customWidth="1"/>
    <col min="15629" max="15864" width="10" style="3"/>
    <col min="15865" max="15865" width="14.5" style="3" customWidth="1"/>
    <col min="15866" max="15866" width="9.59765625" style="3" customWidth="1"/>
    <col min="15867" max="15867" width="6.09765625" style="3" bestFit="1" customWidth="1"/>
    <col min="15868" max="15868" width="7.59765625" style="3" bestFit="1" customWidth="1"/>
    <col min="15869" max="15869" width="5.59765625" style="3" customWidth="1"/>
    <col min="15870" max="15870" width="6.59765625" style="3" bestFit="1" customWidth="1"/>
    <col min="15871" max="15871" width="7.59765625" style="3" bestFit="1" customWidth="1"/>
    <col min="15872" max="15872" width="11.09765625" style="3" bestFit="1" customWidth="1"/>
    <col min="15873" max="15873" width="5.59765625" style="3" customWidth="1"/>
    <col min="15874" max="15874" width="7.59765625" style="3" bestFit="1" customWidth="1"/>
    <col min="15875" max="15875" width="10.5" style="3" bestFit="1" customWidth="1"/>
    <col min="15876" max="15876" width="6.5" style="3" customWidth="1"/>
    <col min="15877" max="15878" width="8" style="3" bestFit="1" customWidth="1"/>
    <col min="15879" max="15879" width="8.09765625" style="3" customWidth="1"/>
    <col min="15880" max="15880" width="10.796875" style="3" bestFit="1" customWidth="1"/>
    <col min="15881" max="15881" width="7.5" style="3" customWidth="1"/>
    <col min="15882" max="15882" width="10" style="3"/>
    <col min="15883" max="15883" width="9.09765625" style="3" customWidth="1"/>
    <col min="15884" max="15884" width="10.5" style="3" bestFit="1" customWidth="1"/>
    <col min="15885" max="16120" width="10" style="3"/>
    <col min="16121" max="16121" width="14.5" style="3" customWidth="1"/>
    <col min="16122" max="16122" width="9.59765625" style="3" customWidth="1"/>
    <col min="16123" max="16123" width="6.09765625" style="3" bestFit="1" customWidth="1"/>
    <col min="16124" max="16124" width="7.59765625" style="3" bestFit="1" customWidth="1"/>
    <col min="16125" max="16125" width="5.59765625" style="3" customWidth="1"/>
    <col min="16126" max="16126" width="6.59765625" style="3" bestFit="1" customWidth="1"/>
    <col min="16127" max="16127" width="7.59765625" style="3" bestFit="1" customWidth="1"/>
    <col min="16128" max="16128" width="11.09765625" style="3" bestFit="1" customWidth="1"/>
    <col min="16129" max="16129" width="5.59765625" style="3" customWidth="1"/>
    <col min="16130" max="16130" width="7.59765625" style="3" bestFit="1" customWidth="1"/>
    <col min="16131" max="16131" width="10.5" style="3" bestFit="1" customWidth="1"/>
    <col min="16132" max="16132" width="6.5" style="3" customWidth="1"/>
    <col min="16133" max="16134" width="8" style="3" bestFit="1" customWidth="1"/>
    <col min="16135" max="16135" width="8.09765625" style="3" customWidth="1"/>
    <col min="16136" max="16136" width="10.796875" style="3" bestFit="1" customWidth="1"/>
    <col min="16137" max="16137" width="7.5" style="3" customWidth="1"/>
    <col min="16138" max="16138" width="10" style="3"/>
    <col min="16139" max="16139" width="9.09765625" style="3" customWidth="1"/>
    <col min="16140" max="16140" width="10.5" style="3" bestFit="1" customWidth="1"/>
    <col min="16141" max="16384" width="11" style="3"/>
  </cols>
  <sheetData>
    <row r="1" spans="1:10" x14ac:dyDescent="0.25">
      <c r="A1" s="6" t="s">
        <v>639</v>
      </c>
    </row>
    <row r="2" spans="1:10" ht="15.6" x14ac:dyDescent="0.3">
      <c r="A2" s="2"/>
      <c r="B2" s="89"/>
      <c r="H2" s="79" t="s">
        <v>152</v>
      </c>
    </row>
    <row r="3" spans="1:10" ht="13.8" customHeight="1" x14ac:dyDescent="0.25">
      <c r="A3" s="90"/>
      <c r="B3" s="785">
        <f>INDICE!A3</f>
        <v>44166</v>
      </c>
      <c r="C3" s="785"/>
      <c r="D3" s="785"/>
      <c r="E3" s="91"/>
      <c r="F3" s="786" t="s">
        <v>117</v>
      </c>
      <c r="G3" s="786"/>
      <c r="H3" s="786"/>
    </row>
    <row r="4" spans="1:10" x14ac:dyDescent="0.25">
      <c r="A4" s="92"/>
      <c r="B4" s="93" t="s">
        <v>144</v>
      </c>
      <c r="C4" s="510" t="s">
        <v>145</v>
      </c>
      <c r="D4" s="93" t="s">
        <v>153</v>
      </c>
      <c r="E4" s="93"/>
      <c r="F4" s="93" t="s">
        <v>144</v>
      </c>
      <c r="G4" s="510" t="s">
        <v>145</v>
      </c>
      <c r="H4" s="93" t="s">
        <v>153</v>
      </c>
    </row>
    <row r="5" spans="1:10" x14ac:dyDescent="0.25">
      <c r="A5" s="90" t="s">
        <v>154</v>
      </c>
      <c r="B5" s="94">
        <v>52.693179999999998</v>
      </c>
      <c r="C5" s="96">
        <v>2.6765800000000008</v>
      </c>
      <c r="D5" s="352">
        <v>55.369759999999999</v>
      </c>
      <c r="E5" s="94"/>
      <c r="F5" s="94">
        <v>598.32684000000029</v>
      </c>
      <c r="G5" s="96">
        <v>30.246320000000022</v>
      </c>
      <c r="H5" s="352">
        <v>628.57316000000026</v>
      </c>
    </row>
    <row r="6" spans="1:10" x14ac:dyDescent="0.25">
      <c r="A6" s="92" t="s">
        <v>155</v>
      </c>
      <c r="B6" s="95">
        <v>9.4149100000000026</v>
      </c>
      <c r="C6" s="96">
        <v>0.5737000000000001</v>
      </c>
      <c r="D6" s="353">
        <v>9.9886100000000031</v>
      </c>
      <c r="E6" s="95"/>
      <c r="F6" s="95">
        <v>112.68806999999997</v>
      </c>
      <c r="G6" s="96">
        <v>6.7720399999999987</v>
      </c>
      <c r="H6" s="353">
        <v>119.46010999999997</v>
      </c>
    </row>
    <row r="7" spans="1:10" x14ac:dyDescent="0.25">
      <c r="A7" s="92" t="s">
        <v>156</v>
      </c>
      <c r="B7" s="95">
        <v>6.1774500000000003</v>
      </c>
      <c r="C7" s="96">
        <v>0.54284999999999994</v>
      </c>
      <c r="D7" s="353">
        <v>6.7202999999999999</v>
      </c>
      <c r="E7" s="95"/>
      <c r="F7" s="95">
        <v>73.621170000000006</v>
      </c>
      <c r="G7" s="96">
        <v>6.5907300000000015</v>
      </c>
      <c r="H7" s="353">
        <v>80.211900000000014</v>
      </c>
    </row>
    <row r="8" spans="1:10" x14ac:dyDescent="0.25">
      <c r="A8" s="92" t="s">
        <v>157</v>
      </c>
      <c r="B8" s="95">
        <v>13.295459999999999</v>
      </c>
      <c r="C8" s="96">
        <v>0.9702900000000001</v>
      </c>
      <c r="D8" s="353">
        <v>14.265749999999999</v>
      </c>
      <c r="E8" s="95"/>
      <c r="F8" s="95">
        <v>167.56418000000002</v>
      </c>
      <c r="G8" s="96">
        <v>11.146859999999997</v>
      </c>
      <c r="H8" s="353">
        <v>178.71104000000003</v>
      </c>
    </row>
    <row r="9" spans="1:10" x14ac:dyDescent="0.25">
      <c r="A9" s="92" t="s">
        <v>158</v>
      </c>
      <c r="B9" s="95">
        <v>29.615449999999999</v>
      </c>
      <c r="C9" s="96">
        <v>10.356300000000001</v>
      </c>
      <c r="D9" s="353">
        <v>39.97175</v>
      </c>
      <c r="E9" s="95"/>
      <c r="F9" s="95">
        <v>304.20541000000009</v>
      </c>
      <c r="G9" s="96">
        <v>104.06540000000003</v>
      </c>
      <c r="H9" s="353">
        <v>408.2708100000001</v>
      </c>
    </row>
    <row r="10" spans="1:10" x14ac:dyDescent="0.25">
      <c r="A10" s="92" t="s">
        <v>159</v>
      </c>
      <c r="B10" s="95">
        <v>4.4624600000000001</v>
      </c>
      <c r="C10" s="96">
        <v>0.31903000000000004</v>
      </c>
      <c r="D10" s="353">
        <v>4.7814899999999998</v>
      </c>
      <c r="E10" s="95"/>
      <c r="F10" s="95">
        <v>52.752770000000012</v>
      </c>
      <c r="G10" s="96">
        <v>3.6237300000000001</v>
      </c>
      <c r="H10" s="353">
        <v>56.376500000000014</v>
      </c>
    </row>
    <row r="11" spans="1:10" x14ac:dyDescent="0.25">
      <c r="A11" s="92" t="s">
        <v>160</v>
      </c>
      <c r="B11" s="95">
        <v>18.399360000000001</v>
      </c>
      <c r="C11" s="96">
        <v>1.3403999999999991</v>
      </c>
      <c r="D11" s="353">
        <v>19.73976</v>
      </c>
      <c r="E11" s="95"/>
      <c r="F11" s="95">
        <v>208.79966999999976</v>
      </c>
      <c r="G11" s="96">
        <v>15.136470000000001</v>
      </c>
      <c r="H11" s="353">
        <v>223.93613999999977</v>
      </c>
    </row>
    <row r="12" spans="1:10" x14ac:dyDescent="0.25">
      <c r="A12" s="92" t="s">
        <v>527</v>
      </c>
      <c r="B12" s="95">
        <v>13.845799999999999</v>
      </c>
      <c r="C12" s="96">
        <v>0.77515000000000001</v>
      </c>
      <c r="D12" s="353">
        <v>14.620949999999999</v>
      </c>
      <c r="E12" s="95"/>
      <c r="F12" s="95">
        <v>153.15082000000018</v>
      </c>
      <c r="G12" s="96">
        <v>8.7837199999999971</v>
      </c>
      <c r="H12" s="353">
        <v>161.93454000000017</v>
      </c>
      <c r="J12" s="96"/>
    </row>
    <row r="13" spans="1:10" x14ac:dyDescent="0.25">
      <c r="A13" s="92" t="s">
        <v>161</v>
      </c>
      <c r="B13" s="95">
        <v>58.927319999999995</v>
      </c>
      <c r="C13" s="96">
        <v>4.4553600000000007</v>
      </c>
      <c r="D13" s="353">
        <v>63.382679999999993</v>
      </c>
      <c r="E13" s="95"/>
      <c r="F13" s="95">
        <v>673.66390999999987</v>
      </c>
      <c r="G13" s="96">
        <v>49.367260000000023</v>
      </c>
      <c r="H13" s="353">
        <v>723.03116999999986</v>
      </c>
      <c r="J13" s="96"/>
    </row>
    <row r="14" spans="1:10" x14ac:dyDescent="0.25">
      <c r="A14" s="92" t="s">
        <v>162</v>
      </c>
      <c r="B14" s="95">
        <v>0.42867999999999995</v>
      </c>
      <c r="C14" s="96">
        <v>7.6770000000000005E-2</v>
      </c>
      <c r="D14" s="354">
        <v>0.50544999999999995</v>
      </c>
      <c r="E14" s="96"/>
      <c r="F14" s="95">
        <v>4.2079899999999997</v>
      </c>
      <c r="G14" s="96">
        <v>0.67842999999999987</v>
      </c>
      <c r="H14" s="354">
        <v>4.8864199999999993</v>
      </c>
      <c r="J14" s="96"/>
    </row>
    <row r="15" spans="1:10" x14ac:dyDescent="0.25">
      <c r="A15" s="92" t="s">
        <v>163</v>
      </c>
      <c r="B15" s="95">
        <v>42.909990000000001</v>
      </c>
      <c r="C15" s="96">
        <v>2.3258000000000001</v>
      </c>
      <c r="D15" s="353">
        <v>45.235790000000001</v>
      </c>
      <c r="E15" s="95"/>
      <c r="F15" s="95">
        <v>454.71443000000011</v>
      </c>
      <c r="G15" s="96">
        <v>24.13168000000001</v>
      </c>
      <c r="H15" s="353">
        <v>478.84611000000012</v>
      </c>
      <c r="J15" s="96"/>
    </row>
    <row r="16" spans="1:10" x14ac:dyDescent="0.25">
      <c r="A16" s="92" t="s">
        <v>164</v>
      </c>
      <c r="B16" s="95">
        <v>6.8533700000000009</v>
      </c>
      <c r="C16" s="96">
        <v>0.29919999999999991</v>
      </c>
      <c r="D16" s="353">
        <v>7.1525700000000008</v>
      </c>
      <c r="E16" s="95"/>
      <c r="F16" s="95">
        <v>75.127200000000002</v>
      </c>
      <c r="G16" s="96">
        <v>3.2740599999999964</v>
      </c>
      <c r="H16" s="353">
        <v>78.401259999999994</v>
      </c>
      <c r="J16" s="96"/>
    </row>
    <row r="17" spans="1:11" x14ac:dyDescent="0.25">
      <c r="A17" s="92" t="s">
        <v>165</v>
      </c>
      <c r="B17" s="95">
        <v>16.594200000000001</v>
      </c>
      <c r="C17" s="96">
        <v>1.2759399999999996</v>
      </c>
      <c r="D17" s="353">
        <v>17.870139999999999</v>
      </c>
      <c r="E17" s="95"/>
      <c r="F17" s="95">
        <v>199.18731000000017</v>
      </c>
      <c r="G17" s="96">
        <v>14.807800000000009</v>
      </c>
      <c r="H17" s="353">
        <v>213.99511000000018</v>
      </c>
      <c r="J17" s="96"/>
    </row>
    <row r="18" spans="1:11" x14ac:dyDescent="0.25">
      <c r="A18" s="92" t="s">
        <v>166</v>
      </c>
      <c r="B18" s="95">
        <v>1.72959</v>
      </c>
      <c r="C18" s="96">
        <v>0.12894000000000003</v>
      </c>
      <c r="D18" s="353">
        <v>1.85853</v>
      </c>
      <c r="E18" s="95"/>
      <c r="F18" s="95">
        <v>19.004810000000003</v>
      </c>
      <c r="G18" s="96">
        <v>1.3750900000000004</v>
      </c>
      <c r="H18" s="353">
        <v>20.379900000000003</v>
      </c>
      <c r="J18" s="96"/>
    </row>
    <row r="19" spans="1:11" x14ac:dyDescent="0.25">
      <c r="A19" s="92" t="s">
        <v>167</v>
      </c>
      <c r="B19" s="95">
        <v>49.573630000000009</v>
      </c>
      <c r="C19" s="96">
        <v>3.1623699999999997</v>
      </c>
      <c r="D19" s="353">
        <v>52.736000000000011</v>
      </c>
      <c r="E19" s="95"/>
      <c r="F19" s="95">
        <v>493.94873999999993</v>
      </c>
      <c r="G19" s="96">
        <v>28.825659999999992</v>
      </c>
      <c r="H19" s="353">
        <v>522.7743999999999</v>
      </c>
      <c r="J19" s="96"/>
    </row>
    <row r="20" spans="1:11" x14ac:dyDescent="0.25">
      <c r="A20" s="92" t="s">
        <v>168</v>
      </c>
      <c r="B20" s="96">
        <v>0.47138000000000002</v>
      </c>
      <c r="C20" s="96">
        <v>0</v>
      </c>
      <c r="D20" s="354">
        <v>0.47138000000000002</v>
      </c>
      <c r="E20" s="96"/>
      <c r="F20" s="95">
        <v>5.1189300000000006</v>
      </c>
      <c r="G20" s="96">
        <v>0</v>
      </c>
      <c r="H20" s="354">
        <v>5.1189300000000006</v>
      </c>
      <c r="J20" s="96"/>
    </row>
    <row r="21" spans="1:11" x14ac:dyDescent="0.25">
      <c r="A21" s="92" t="s">
        <v>169</v>
      </c>
      <c r="B21" s="95">
        <v>9.5210100000000022</v>
      </c>
      <c r="C21" s="96">
        <v>0.68162999999999985</v>
      </c>
      <c r="D21" s="353">
        <v>10.202640000000002</v>
      </c>
      <c r="E21" s="95"/>
      <c r="F21" s="95">
        <v>109.69436000000005</v>
      </c>
      <c r="G21" s="96">
        <v>6.9839699999999993</v>
      </c>
      <c r="H21" s="353">
        <v>116.67833000000005</v>
      </c>
      <c r="J21" s="96"/>
      <c r="K21" s="96"/>
    </row>
    <row r="22" spans="1:11" x14ac:dyDescent="0.25">
      <c r="A22" s="92" t="s">
        <v>170</v>
      </c>
      <c r="B22" s="95">
        <v>4.8361899999999993</v>
      </c>
      <c r="C22" s="96">
        <v>0.24739999999999998</v>
      </c>
      <c r="D22" s="353">
        <v>5.0835899999999992</v>
      </c>
      <c r="E22" s="95"/>
      <c r="F22" s="95">
        <v>54.267660000000006</v>
      </c>
      <c r="G22" s="96">
        <v>2.6240799999999997</v>
      </c>
      <c r="H22" s="353">
        <v>56.891740000000006</v>
      </c>
      <c r="J22" s="96"/>
    </row>
    <row r="23" spans="1:11" x14ac:dyDescent="0.25">
      <c r="A23" s="97" t="s">
        <v>171</v>
      </c>
      <c r="B23" s="98">
        <v>13.195049999999997</v>
      </c>
      <c r="C23" s="96">
        <v>0.98849999999999982</v>
      </c>
      <c r="D23" s="355">
        <v>14.183549999999997</v>
      </c>
      <c r="E23" s="98"/>
      <c r="F23" s="98">
        <v>159.41633999999999</v>
      </c>
      <c r="G23" s="96">
        <v>11.356380000000001</v>
      </c>
      <c r="H23" s="355">
        <v>170.77271999999999</v>
      </c>
      <c r="J23" s="96"/>
    </row>
    <row r="24" spans="1:11" x14ac:dyDescent="0.25">
      <c r="A24" s="99" t="s">
        <v>441</v>
      </c>
      <c r="B24" s="100">
        <v>352.94448000000006</v>
      </c>
      <c r="C24" s="100">
        <v>31.196209999999983</v>
      </c>
      <c r="D24" s="100">
        <v>384.14069000000006</v>
      </c>
      <c r="E24" s="100"/>
      <c r="F24" s="100">
        <v>3919.4606100000087</v>
      </c>
      <c r="G24" s="100">
        <v>329.7896800000006</v>
      </c>
      <c r="H24" s="100">
        <v>4249.250290000009</v>
      </c>
      <c r="J24" s="96"/>
    </row>
    <row r="25" spans="1:11" x14ac:dyDescent="0.25">
      <c r="H25" s="79" t="s">
        <v>223</v>
      </c>
      <c r="J25" s="96"/>
    </row>
    <row r="26" spans="1:11" x14ac:dyDescent="0.25">
      <c r="A26" s="356" t="s">
        <v>577</v>
      </c>
      <c r="G26" s="58"/>
      <c r="H26" s="58"/>
      <c r="J26" s="96"/>
    </row>
    <row r="27" spans="1:11" x14ac:dyDescent="0.25">
      <c r="A27" s="101" t="s">
        <v>224</v>
      </c>
      <c r="B27" s="103"/>
      <c r="G27" s="58"/>
      <c r="H27" s="58"/>
      <c r="J27" s="96"/>
    </row>
    <row r="28" spans="1:11" ht="17.399999999999999" x14ac:dyDescent="0.3">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16"/>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160" priority="11" operator="between">
      <formula>0</formula>
      <formula>0.5</formula>
    </cfRule>
    <cfRule type="cellIs" dxfId="159" priority="12" operator="between">
      <formula>0</formula>
      <formula>0.49</formula>
    </cfRule>
  </conditionalFormatting>
  <conditionalFormatting sqref="C5:C23">
    <cfRule type="cellIs" dxfId="158" priority="10" stopIfTrue="1" operator="equal">
      <formula>0</formula>
    </cfRule>
  </conditionalFormatting>
  <conditionalFormatting sqref="G20">
    <cfRule type="cellIs" dxfId="157" priority="9" stopIfTrue="1" operator="equal">
      <formula>0</formula>
    </cfRule>
  </conditionalFormatting>
  <conditionalFormatting sqref="G5:G23">
    <cfRule type="cellIs" dxfId="156" priority="8" stopIfTrue="1" operator="equal">
      <formula>0</formula>
    </cfRule>
  </conditionalFormatting>
  <conditionalFormatting sqref="J12:J30">
    <cfRule type="cellIs" dxfId="155" priority="6" operator="between">
      <formula>0</formula>
      <formula>0.5</formula>
    </cfRule>
    <cfRule type="cellIs" dxfId="154" priority="7" operator="between">
      <formula>0</formula>
      <formula>0.49</formula>
    </cfRule>
  </conditionalFormatting>
  <conditionalFormatting sqref="J27">
    <cfRule type="cellIs" dxfId="153" priority="5" stopIfTrue="1" operator="equal">
      <formula>0</formula>
    </cfRule>
  </conditionalFormatting>
  <conditionalFormatting sqref="J12:J30">
    <cfRule type="cellIs" dxfId="152"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2021-02-24T16:16:21Z</dcterms:modified>
</cp:coreProperties>
</file>